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6"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https://icbfgob-my.sharepoint.com/personal/mauricio_rodriguez_icbf_gov_co/Documents/Documentos/TRANSPARENCIA_2025/Archivos 2024/07_julio2024_Transparencia/"/>
    </mc:Choice>
  </mc:AlternateContent>
  <xr:revisionPtr revIDLastSave="0" documentId="8_{7893DA27-7EFA-4348-AC63-91DD24E131C9}" xr6:coauthVersionLast="47" xr6:coauthVersionMax="47" xr10:uidLastSave="{00000000-0000-0000-0000-000000000000}"/>
  <bookViews>
    <workbookView xWindow="-120" yWindow="-120" windowWidth="29040" windowHeight="15840" activeTab="1" xr2:uid="{00000000-000D-0000-FFFF-FFFF00000000}"/>
  </bookViews>
  <sheets>
    <sheet name="Presupuesto_total" sheetId="7" r:id="rId1"/>
    <sheet name="Presupuesto_Regional" sheetId="6" r:id="rId2"/>
    <sheet name="Hoja1" sheetId="8" state="hidden" r:id="rId3"/>
    <sheet name="Hoja2" sheetId="9" r:id="rId4"/>
    <sheet name="Detalle" sheetId="1" r:id="rId5"/>
  </sheets>
  <externalReferences>
    <externalReference r:id="rId6"/>
  </externalReferences>
  <definedNames>
    <definedName name="_xlnm._FilterDatabase" localSheetId="4" hidden="1">Detalle!$A$4:$AA$537</definedName>
  </definedNames>
  <calcPr calcId="191028"/>
  <pivotCaches>
    <pivotCache cacheId="61" r:id="rId7"/>
    <pivotCache cacheId="62"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7" l="1"/>
  <c r="I26" i="7" s="1"/>
  <c r="M42" i="6" s="1"/>
  <c r="I6" i="7"/>
  <c r="I7" i="7"/>
  <c r="I8" i="7"/>
  <c r="I9" i="7"/>
  <c r="I10" i="7"/>
  <c r="I11" i="7"/>
  <c r="I12" i="7"/>
  <c r="I13" i="7"/>
  <c r="I14" i="7"/>
  <c r="I15" i="7"/>
  <c r="I16" i="7"/>
  <c r="I17" i="7"/>
  <c r="I18" i="7"/>
  <c r="I19" i="7"/>
  <c r="I20" i="7"/>
  <c r="I21" i="7"/>
  <c r="I22" i="7"/>
  <c r="I23" i="7"/>
  <c r="I24" i="7"/>
  <c r="I25" i="7"/>
  <c r="M7" i="6"/>
  <c r="M8" i="6"/>
  <c r="M9" i="6"/>
  <c r="M10" i="6"/>
  <c r="M11" i="6"/>
  <c r="M12" i="6"/>
  <c r="M13" i="6"/>
  <c r="M14" i="6"/>
  <c r="M15" i="6"/>
  <c r="M16" i="6"/>
  <c r="M17" i="6"/>
  <c r="M18" i="6"/>
  <c r="M19" i="6"/>
  <c r="M20" i="6"/>
  <c r="M21" i="6"/>
  <c r="M22" i="6"/>
  <c r="M23" i="6"/>
  <c r="M24" i="6"/>
  <c r="M25" i="6"/>
  <c r="M26" i="6"/>
  <c r="M27" i="6"/>
  <c r="M28" i="6"/>
  <c r="M29" i="6"/>
  <c r="M30" i="6"/>
  <c r="M31" i="6"/>
  <c r="M32" i="6"/>
  <c r="M33" i="6"/>
  <c r="M34" i="6"/>
  <c r="M35" i="6"/>
  <c r="M36" i="6"/>
  <c r="M37" i="6"/>
  <c r="M38" i="6"/>
  <c r="M39" i="6"/>
  <c r="M40" i="6"/>
  <c r="M41" i="6"/>
  <c r="M6" i="6"/>
  <c r="L41" i="6"/>
  <c r="I41" i="6" l="1"/>
  <c r="J41" i="6"/>
  <c r="G6" i="7"/>
  <c r="G7" i="7"/>
  <c r="G8" i="7"/>
  <c r="G9" i="7"/>
  <c r="G10" i="7"/>
  <c r="G11" i="7"/>
  <c r="G12" i="7"/>
  <c r="G13" i="7"/>
  <c r="G14" i="7"/>
  <c r="G15" i="7"/>
  <c r="G16" i="7"/>
  <c r="G17" i="7"/>
  <c r="G18" i="7"/>
  <c r="G19" i="7"/>
  <c r="G20" i="7"/>
  <c r="G21" i="7"/>
  <c r="G22" i="7"/>
  <c r="G23" i="7"/>
  <c r="G24" i="7"/>
  <c r="G25" i="7"/>
  <c r="C57" i="9"/>
  <c r="K6" i="6" l="1"/>
  <c r="K7" i="6"/>
  <c r="K8" i="6"/>
  <c r="K9" i="6"/>
  <c r="K10" i="6"/>
  <c r="K11" i="6"/>
  <c r="K12" i="6"/>
  <c r="K13" i="6"/>
  <c r="K14" i="6"/>
  <c r="K15" i="6"/>
  <c r="K16" i="6"/>
  <c r="K17" i="6"/>
  <c r="K18" i="6"/>
  <c r="K19" i="6"/>
  <c r="K20" i="6"/>
  <c r="K21" i="6"/>
  <c r="K22" i="6"/>
  <c r="K23" i="6"/>
  <c r="K24" i="6"/>
  <c r="K25" i="6"/>
  <c r="K26" i="6"/>
  <c r="K27" i="6"/>
  <c r="K28" i="6"/>
  <c r="K29" i="6"/>
  <c r="K30" i="6"/>
  <c r="K31" i="6"/>
  <c r="K32" i="6"/>
  <c r="K33" i="6"/>
  <c r="K34" i="6"/>
  <c r="K35" i="6"/>
  <c r="K36" i="6"/>
  <c r="K37" i="6"/>
  <c r="K38" i="6"/>
  <c r="K39" i="6"/>
  <c r="K40" i="6"/>
  <c r="K41" i="6"/>
  <c r="H6" i="7"/>
  <c r="H7" i="7"/>
  <c r="H8" i="7"/>
  <c r="H9" i="7"/>
  <c r="H10" i="7"/>
  <c r="H11" i="7"/>
  <c r="H12" i="7"/>
  <c r="H13" i="7"/>
  <c r="H14" i="7"/>
  <c r="H15" i="7"/>
  <c r="H16" i="7"/>
  <c r="H17" i="7"/>
  <c r="H18" i="7"/>
  <c r="H19" i="7"/>
  <c r="H20" i="7"/>
  <c r="H21" i="7"/>
  <c r="H22" i="7"/>
  <c r="H23" i="7"/>
  <c r="H24" i="7"/>
  <c r="H25" i="7"/>
  <c r="H26" i="7" l="1"/>
  <c r="C6" i="6" l="1"/>
  <c r="C8" i="6"/>
  <c r="C7" i="6"/>
  <c r="C9" i="6"/>
  <c r="C10" i="6"/>
  <c r="C11" i="6"/>
  <c r="C12" i="6"/>
  <c r="C13" i="6"/>
  <c r="C14" i="6"/>
  <c r="C15" i="6"/>
  <c r="C16" i="6"/>
  <c r="C17" i="6"/>
  <c r="C18" i="6"/>
  <c r="C19" i="6"/>
  <c r="C20" i="6"/>
  <c r="C21" i="6"/>
  <c r="C22" i="6"/>
  <c r="C23" i="6"/>
  <c r="C24" i="6"/>
  <c r="C25" i="6"/>
  <c r="C26" i="6"/>
  <c r="C27" i="6"/>
  <c r="C28" i="6"/>
  <c r="C29" i="6"/>
  <c r="C30" i="6"/>
  <c r="C31" i="6"/>
  <c r="C32" i="6"/>
  <c r="C33" i="6"/>
  <c r="C34" i="6"/>
  <c r="C35" i="6"/>
  <c r="C36" i="6"/>
  <c r="C37" i="6"/>
  <c r="C38" i="6"/>
  <c r="C39" i="6"/>
  <c r="C40" i="6"/>
  <c r="C41" i="6"/>
  <c r="H41" i="6"/>
  <c r="B26" i="7" l="1"/>
  <c r="B9" i="6"/>
  <c r="B10" i="6"/>
  <c r="B11" i="6"/>
  <c r="B12" i="6"/>
  <c r="B13" i="6"/>
  <c r="B14" i="6"/>
  <c r="B15" i="6"/>
  <c r="B16" i="6"/>
  <c r="B17" i="6"/>
  <c r="B18" i="6"/>
  <c r="B19" i="6"/>
  <c r="B20" i="6"/>
  <c r="B21" i="6"/>
  <c r="B22" i="6"/>
  <c r="B23" i="6"/>
  <c r="B24" i="6"/>
  <c r="B25" i="6"/>
  <c r="B26" i="6"/>
  <c r="B27" i="6"/>
  <c r="B28" i="6"/>
  <c r="B29" i="6"/>
  <c r="B30" i="6"/>
  <c r="B31" i="6"/>
  <c r="B32" i="6"/>
  <c r="B33" i="6"/>
  <c r="B34" i="6"/>
  <c r="B35" i="6"/>
  <c r="B36" i="6"/>
  <c r="B37" i="6"/>
  <c r="B38" i="6"/>
  <c r="B39" i="6"/>
  <c r="B40" i="6"/>
  <c r="B7" i="6"/>
  <c r="B8" i="6"/>
  <c r="B6" i="6"/>
  <c r="E41" i="6" l="1"/>
  <c r="F41" i="6"/>
  <c r="D41" i="6"/>
</calcChain>
</file>

<file path=xl/sharedStrings.xml><?xml version="1.0" encoding="utf-8"?>
<sst xmlns="http://schemas.openxmlformats.org/spreadsheetml/2006/main" count="6627" uniqueCount="246">
  <si>
    <t>UEJ</t>
  </si>
  <si>
    <t>NOMBRE UEJ</t>
  </si>
  <si>
    <t>RUBRO</t>
  </si>
  <si>
    <t>TIPO</t>
  </si>
  <si>
    <t>CTA</t>
  </si>
  <si>
    <t>OBJ</t>
  </si>
  <si>
    <t>ORD</t>
  </si>
  <si>
    <t>ITEM</t>
  </si>
  <si>
    <t>FUENTE</t>
  </si>
  <si>
    <t>REC</t>
  </si>
  <si>
    <t>SIT</t>
  </si>
  <si>
    <t>DESCRIPCION</t>
  </si>
  <si>
    <t>APR. INICIAL</t>
  </si>
  <si>
    <t>APR. ADICIONADA</t>
  </si>
  <si>
    <t>APR. REDUCIDA</t>
  </si>
  <si>
    <t>APR. VIGENTE</t>
  </si>
  <si>
    <t>APR BLOQUEADA</t>
  </si>
  <si>
    <t>CDP</t>
  </si>
  <si>
    <t>APR. DISPONIBLE</t>
  </si>
  <si>
    <t>COMPROMISO</t>
  </si>
  <si>
    <t>OBLIGACION</t>
  </si>
  <si>
    <t>ORDEN PAGO</t>
  </si>
  <si>
    <t>PAGOS</t>
  </si>
  <si>
    <t>46-02-00-001</t>
  </si>
  <si>
    <t>ICBF SEDE DE LA DIRECCION GENERAL</t>
  </si>
  <si>
    <t>A-01-01-01</t>
  </si>
  <si>
    <t>A</t>
  </si>
  <si>
    <t>Propios</t>
  </si>
  <si>
    <t>CSF</t>
  </si>
  <si>
    <t>SALARIO</t>
  </si>
  <si>
    <t>A-01-01-02</t>
  </si>
  <si>
    <t>CONTRIBUCIONES INHERENTES A LA NÓMINA</t>
  </si>
  <si>
    <t>A-01-01-03</t>
  </si>
  <si>
    <t>REMUNERACIONES NO CONSTITUTIVAS DE FACTOR SALARIAL</t>
  </si>
  <si>
    <t>A-02</t>
  </si>
  <si>
    <t>ADQUISICIÓN DE BIENES  Y SERVICIOS</t>
  </si>
  <si>
    <t>A-03-04-02-001</t>
  </si>
  <si>
    <t>MESADAS PENSIONALES (DE PENSIONES)</t>
  </si>
  <si>
    <t>A-03-04-02-012</t>
  </si>
  <si>
    <t>INCAPACIDADES Y LICENCIAS DE MATERNIDAD Y PATERNIDAD (NO DE PENSIONES)</t>
  </si>
  <si>
    <t>A-03-10</t>
  </si>
  <si>
    <t>SENTENCIAS Y CONCILIACIONES</t>
  </si>
  <si>
    <t>A-06-01-04-004</t>
  </si>
  <si>
    <t>PRÉSTAMOS POR CALAMIDAD DOMÉSTICA</t>
  </si>
  <si>
    <t>A-08-01</t>
  </si>
  <si>
    <t>IMPUESTOS</t>
  </si>
  <si>
    <t>A-08-04-01</t>
  </si>
  <si>
    <t>CUOTA DE FISCALIZACIÓN Y AUDITAJE</t>
  </si>
  <si>
    <t>A-08-04-03</t>
  </si>
  <si>
    <t>CONTRIBUCIÓN NACIONAL DE VALORIZACIÓN</t>
  </si>
  <si>
    <t>C-4602-1500-1-704060</t>
  </si>
  <si>
    <t>C</t>
  </si>
  <si>
    <t>7. ACTORES DIFERENCIALES PARA EL CAMBIO / 6. CREACIÓN DEL SISTEMA NACIONAL DE JUSTICIA FAMILIAR PARA ATENDER LAS VULNERACIONES DE DERECHOS QUE AFECTAN A LAS NIÑAS, NIÑOS Y ADOLESCENTES</t>
  </si>
  <si>
    <t>C-4602-1500-2-704060</t>
  </si>
  <si>
    <t>C-4602-1500-3-704050</t>
  </si>
  <si>
    <t>7. ACTORES DIFERENCIALES PARA EL CAMBIO / 5. CONSOLIDACIÓN DEL SISTEMA NACIONAL DE BIENESTAR FAMILIAR Y DEL GASTO PÚBLICO PARA LA NIÑEZ</t>
  </si>
  <si>
    <t>C-4602-1500-5-30205B</t>
  </si>
  <si>
    <t>30205B</t>
  </si>
  <si>
    <t>3. DERECHO HUMANO A LA ALIMENTACIÓN / B. ENTORNOS DE DESARROLLO QUE INCENTIVEN LA ALIMENTACIÓN SALUDABLE Y ADECUADA</t>
  </si>
  <si>
    <t>C-4602-1500-8-704030</t>
  </si>
  <si>
    <t>Nación</t>
  </si>
  <si>
    <t>7. ACTORES DIFERENCIALES PARA EL CAMBIO / 3. PROTECCIÓN DE LA TRAYECTORIA DE VIDA Y EDUCATIVAS A TRAVÉS DEL ARTE, DEPORTE, CULTURA, AMBIENTE Y CIENCIA Y TECNOLOGÍA</t>
  </si>
  <si>
    <t>C-4602-1500-9-704020</t>
  </si>
  <si>
    <t>7. ACTORES DIFERENCIALES PARA EL CAMBIO / 2. UNIVERSALIZACIÓN DE LA ATENCIÓN INTEGRAL A LA PRIMERA INFANCIA EN LOS TERRITORIOS CON MAYOR RIESGO DE VULNERACIÓN DE DERECHOS PARA LA NIÑEZ</t>
  </si>
  <si>
    <t>C-4602-1500-9-704080</t>
  </si>
  <si>
    <t>7. ACTORES DIFERENCIALES PARA EL CAMBIO / 8. EL INSTITUTO COLOMBIANO DE BIENESTAR FAMILIAR COMO IMPULSOR DE PROYECTOS DE VIDA</t>
  </si>
  <si>
    <t>C-4602-1500-10-704040</t>
  </si>
  <si>
    <t>7. ACTORES DIFERENCIALES PARA EL CAMBIO / 4. FORTALECIMIENTO DE LAS FAMILIAS Y LAS COMUNIDADES</t>
  </si>
  <si>
    <t>C-4699-1500-1-704080</t>
  </si>
  <si>
    <t>C-4699-1500-2-53105B</t>
  </si>
  <si>
    <t>53105B</t>
  </si>
  <si>
    <t>5. CONVERGENCIA REGIONAL / B. ENTIDADES PÚBLICAS TERRITORIALES Y NACIONALES FORTALECIDAS</t>
  </si>
  <si>
    <t>46-02-00-005</t>
  </si>
  <si>
    <t>ICBF DIRECCIÓN REGIONAL ANTIOQUIA</t>
  </si>
  <si>
    <t>C-4602-1500-6-704020</t>
  </si>
  <si>
    <t>46-02-00-008</t>
  </si>
  <si>
    <t>ICBF DIRECCIÓN REGIONAL ATLANTICO</t>
  </si>
  <si>
    <t>46-02-00-011</t>
  </si>
  <si>
    <t>ICBF DIRECCIÓN REGIONAL BOGOTA</t>
  </si>
  <si>
    <t>46-02-00-013</t>
  </si>
  <si>
    <t>ICBF DIRECCIÓN REGIONAL BOLIVAR</t>
  </si>
  <si>
    <t>46-02-00-015</t>
  </si>
  <si>
    <t xml:space="preserve">ICBF DIRECCIÓN REGIONAL BOYACÁ </t>
  </si>
  <si>
    <t>46-02-00-017</t>
  </si>
  <si>
    <t>ICBF DIRECCIÓN REGIONAL CALDAS</t>
  </si>
  <si>
    <t>46-02-00-018</t>
  </si>
  <si>
    <t>ICBF DIRECCIÓN REGIONAL CAQUETÁ</t>
  </si>
  <si>
    <t>46-02-00-019</t>
  </si>
  <si>
    <t>ICBF DIRECCIÓN REGIONAL CAUCA</t>
  </si>
  <si>
    <t>46-02-00-020</t>
  </si>
  <si>
    <t>ICBF DIRECCIÓN REGIONAL CESAR</t>
  </si>
  <si>
    <t>46-02-00-023</t>
  </si>
  <si>
    <t>ICBF DIRECCIÓN REGIONAL CÓRDOBA</t>
  </si>
  <si>
    <t>46-02-00-025</t>
  </si>
  <si>
    <t>ICBF DIRECCIÓN REGIONAL CUNDINAMARCA</t>
  </si>
  <si>
    <t>46-02-00-027</t>
  </si>
  <si>
    <t>ICBF DIRECCIÓN REGIONAL CHOCÓ</t>
  </si>
  <si>
    <t>46-02-00-041</t>
  </si>
  <si>
    <t>ICBF DIRECCIÓN REGIONAL HUILA</t>
  </si>
  <si>
    <t>46-02-00-044</t>
  </si>
  <si>
    <t>ICBF DIRECCIÓN REGIONAL GUAJIRA</t>
  </si>
  <si>
    <t>46-02-00-047</t>
  </si>
  <si>
    <t>ICBF DIRECCIÓN REGIONAL MAGDALENA</t>
  </si>
  <si>
    <t>46-02-00-050</t>
  </si>
  <si>
    <t>ICBF DIRECCIÓN REGIONAL META</t>
  </si>
  <si>
    <t>46-02-00-052</t>
  </si>
  <si>
    <t>ICBF DIRECCIÓN REGIONAL NARIÑO</t>
  </si>
  <si>
    <t>46-02-00-054</t>
  </si>
  <si>
    <t>ICBF DIRECCIÓN REGIONAL NORTE DE SANTANDER</t>
  </si>
  <si>
    <t>46-02-00-063</t>
  </si>
  <si>
    <t>ICBF DIRECCIÓN REGIONAL QUINDIO</t>
  </si>
  <si>
    <t>46-02-00-066</t>
  </si>
  <si>
    <t>ICBF DIRECCIÓN REGIONAL RISARALDA</t>
  </si>
  <si>
    <t>46-02-00-068</t>
  </si>
  <si>
    <t>ICBF DIRECCIÓN REGIONAL SANTANDER</t>
  </si>
  <si>
    <t>46-02-00-070</t>
  </si>
  <si>
    <t>ICBF DIRECCIÓN REGIONAL SUCRE</t>
  </si>
  <si>
    <t>46-02-00-073</t>
  </si>
  <si>
    <t>ICBF DIRECCIÓN REGIONAL TOLIMA</t>
  </si>
  <si>
    <t>46-02-00-076</t>
  </si>
  <si>
    <t>ICBF DIRECCIÓN REGIONAL VALLE</t>
  </si>
  <si>
    <t>46-02-00-081</t>
  </si>
  <si>
    <t>ICBF DIRECCIÓN REGIONAL ARAUCA</t>
  </si>
  <si>
    <t>46-02-00-085</t>
  </si>
  <si>
    <t>ICBF DIRECCIÓN REGIONAL CASANARE</t>
  </si>
  <si>
    <t>46-02-00-086</t>
  </si>
  <si>
    <t>ICBF DIRECCIÓN REGIONAL PUTUMAYO</t>
  </si>
  <si>
    <t>46-02-00-088</t>
  </si>
  <si>
    <t>ICBF DIRECCIÓN REGIONAL SAN ANDRES</t>
  </si>
  <si>
    <t>46-02-00-091</t>
  </si>
  <si>
    <t>ICBF DIRECCIÓN REGIONAL AMAZONAS</t>
  </si>
  <si>
    <t>46-02-00-094</t>
  </si>
  <si>
    <t>ICBF DIRECCIÓN REGIONAL GUAINIA</t>
  </si>
  <si>
    <t>46-02-00-095</t>
  </si>
  <si>
    <t>ICBF DIRECCIÓN REGIONAL GUAVIARE</t>
  </si>
  <si>
    <t>46-02-00-097</t>
  </si>
  <si>
    <t>ICBF DIRECCIÓN REGIONAL VAUPÉS</t>
  </si>
  <si>
    <t>46-02-00-099</t>
  </si>
  <si>
    <t>ICBF DIRECCIÓN REGIONAL VICHADA</t>
  </si>
  <si>
    <t>46-02-00-101</t>
  </si>
  <si>
    <t>ICBF PROGRAMA PARA DESARROLLAR HABILIDADES DEL SIGLO 21 EN LA ADOLESCENCIA Y LA JUVENTUD COLOMBIANA - CRÉDITO BID.</t>
  </si>
  <si>
    <t>Etiquetas de fila</t>
  </si>
  <si>
    <t>Total general</t>
  </si>
  <si>
    <t>INSTITUTO COLOMBIANO DE BIENESTAR FAMILIAR</t>
  </si>
  <si>
    <t>PROYECCION DE PLAN DE GASTO - PORCENTAJE DE CONTRATACIÓN</t>
  </si>
  <si>
    <t>REGIONAL</t>
  </si>
  <si>
    <t>ASIGNADO</t>
  </si>
  <si>
    <t>APROPIACION ENERO</t>
  </si>
  <si>
    <t>COD_REGIONAL</t>
  </si>
  <si>
    <t xml:space="preserve">Total </t>
  </si>
  <si>
    <t>APROPIACIÓN FEBRERO</t>
  </si>
  <si>
    <t>DIFERENCIA</t>
  </si>
  <si>
    <t>ASIGNADO2</t>
  </si>
  <si>
    <t>Año Fiscal:</t>
  </si>
  <si>
    <t>Vigencia:</t>
  </si>
  <si>
    <t>Actual</t>
  </si>
  <si>
    <t>Periodo:</t>
  </si>
  <si>
    <t>A-03-03-01-015</t>
  </si>
  <si>
    <t>ADJUDICACIÓN Y LIBERACIÓN JUDICIAL</t>
  </si>
  <si>
    <t>APR. VIGENTE - ENERO</t>
  </si>
  <si>
    <t>APR. VIGENTE - FEBRERO</t>
  </si>
  <si>
    <t>APR.VIGENTE - ABRIL</t>
  </si>
  <si>
    <t>APROPIACIÓN MARZO</t>
  </si>
  <si>
    <t>APROPIACIÓN ABRIL</t>
  </si>
  <si>
    <t>46-02-00-102</t>
  </si>
  <si>
    <t>PROGRAMA PARA DESARROLLAR HABILIDADES DEL SIGLO 21 EN LA ADOLESCENCIA Y LA JUVENTUD COLOMBIANA - CRÉDITO BID ANTIOQUIA</t>
  </si>
  <si>
    <t>46-02-00-104</t>
  </si>
  <si>
    <t>PROGRAMA PARA DESARROLLAR HABILIDADES DEL SIGLO 21 EN LA ADOLESCENCIA Y LA JUVENTUD COLOMBIANA - CRÉDITO BID ATLÁNTICO</t>
  </si>
  <si>
    <t>46-02-00-106</t>
  </si>
  <si>
    <t>PROGRAMA PARA DESARROLLAR HABILIDADES DEL SIGLO 21 EN LA ADOLESCENCIA Y LA JUVENTUD COLOMBIANA - CRÉDITO BID BOYACÁ</t>
  </si>
  <si>
    <t>46-02-00-107</t>
  </si>
  <si>
    <t>PROGRAMA PARA DESARROLLAR HABILIDADES DEL SIGLO 21 EN LA ADOLESCENCIA Y LA JUVENTUD COLOMBIANA - CRÉDITO BID CALDAS</t>
  </si>
  <si>
    <t>46-02-00-110</t>
  </si>
  <si>
    <t>PROGRAMA PARA DESARROLLAR HABILIDADES DEL SIGLO 21 EN LA ADOLESCENCIA Y LA JUVENTUD COLOMBIANA - CRÉDITO BID CAUCA</t>
  </si>
  <si>
    <t>46-02-00-112</t>
  </si>
  <si>
    <t xml:space="preserve">PROGRAMA PARA DESARROLLAR HABILIDADES DEL SIGLO 21 EN LA ADOLESCENCIA Y LA JUVENTUD COLOMBIANA - CRÉDITO BID CHOCÓ </t>
  </si>
  <si>
    <t>46-02-00-114</t>
  </si>
  <si>
    <t>PROGRAMA PARA DESARROLLAR HABILIDADES DEL SIGLO 21 EN LA ADOLESCENCIA Y LA JUVENTUD COLOMBIANA - CRÉDITO BID CUNDINAMARCA</t>
  </si>
  <si>
    <t>46-02-00-117</t>
  </si>
  <si>
    <t>PROGRAMA PARA DESARROLLAR HABILIDADES DEL SIGLO 21 EN LA ADOLESCENCIA Y LA JUVENTUD COLOMBIANA - CRÉDITO BID HUILA</t>
  </si>
  <si>
    <t>46-02-00-119</t>
  </si>
  <si>
    <t>PROGRAMA PARA DESARROLLAR HABILIDADES DEL SIGLO 21 EN LA ADOLESCENCIA Y LA JUVENTUD COLOMBIANA - CRÉDITO BID MAGDALENA</t>
  </si>
  <si>
    <t>46-02-00-120</t>
  </si>
  <si>
    <t>PROGRAMA PARA DESARROLLAR HABILIDADES DEL SIGLO 21 EN LA ADOLESCENCIA Y LA JUVENTUD COLOMBIANA - CRÉDITO BID META</t>
  </si>
  <si>
    <t>46-02-00-121</t>
  </si>
  <si>
    <t>PROGRAMA PARA DESARROLLAR HABILIDADES DEL SIGLO 21 EN LA ADOLESCENCIA Y LA JUVENTUD COLOMBIANA - CRÉDITO BID NARIÑO</t>
  </si>
  <si>
    <t>46-02-00-122</t>
  </si>
  <si>
    <t>PROGRAMA PARA DESARROLLAR HABILIDADES DEL SIGLO 21 EN LA ADOLESCENCIA Y LA JUVENTUD COLOMBIANA - CRÉDITO BID NORTE DE SANTANDER</t>
  </si>
  <si>
    <t>46-02-00-129</t>
  </si>
  <si>
    <t>PROGRAMA PARA DESARROLLAR HABILIDADES DEL SIGLO 21 EN LA ADOLESCENCIA Y LA JUVENTUD COLOMBIANA - CRÉDITO BID TOLIMA</t>
  </si>
  <si>
    <t>46-02-00-130</t>
  </si>
  <si>
    <t>PROGRAMA PARA DESARROLLAR HABILIDADES DEL SIGLO 21 EN LA ADOLESCENCIA Y LA JUVENTUD COLOMBIANA - CRÉDITO BID VALLE DEL CAUCA</t>
  </si>
  <si>
    <t>46-02-00-133</t>
  </si>
  <si>
    <t>PROGRAMA PARA DESARROLLAR HABILIDADES DEL SIGLO 21 EN LA ADOLESCENCIA Y LA JUVENTUD COLOMBIANA - CRÉDITO BID BOGOTÁ</t>
  </si>
  <si>
    <t>46-02-00-134</t>
  </si>
  <si>
    <t>PROGRAMA PARA DESARROLLAR HABILIDADES DEL SIGLO 21 EN LA ADOLESCENCIA Y LA JUVENTUD COLOMBIANA - CRÉDITO BID RISARALDA</t>
  </si>
  <si>
    <t>APR. VIGENTE - MARZO</t>
  </si>
  <si>
    <t>APROPIACIÓN MAYO</t>
  </si>
  <si>
    <t>DIFERENCIA2</t>
  </si>
  <si>
    <t/>
  </si>
  <si>
    <t>SUB
CTA</t>
  </si>
  <si>
    <t>SOR
ORD</t>
  </si>
  <si>
    <t>SUB
ITEM</t>
  </si>
  <si>
    <t>SUB
ITEM 2</t>
  </si>
  <si>
    <t>01</t>
  </si>
  <si>
    <t>27</t>
  </si>
  <si>
    <t>02</t>
  </si>
  <si>
    <t>03</t>
  </si>
  <si>
    <t>015</t>
  </si>
  <si>
    <t>04</t>
  </si>
  <si>
    <t>001</t>
  </si>
  <si>
    <t>012</t>
  </si>
  <si>
    <t>10</t>
  </si>
  <si>
    <t>06</t>
  </si>
  <si>
    <t>004</t>
  </si>
  <si>
    <t>08</t>
  </si>
  <si>
    <t>4602</t>
  </si>
  <si>
    <t>1500</t>
  </si>
  <si>
    <t>1</t>
  </si>
  <si>
    <t>704060</t>
  </si>
  <si>
    <t>2</t>
  </si>
  <si>
    <t>3</t>
  </si>
  <si>
    <t>704050</t>
  </si>
  <si>
    <t>5</t>
  </si>
  <si>
    <t>8</t>
  </si>
  <si>
    <t>704030</t>
  </si>
  <si>
    <t>9</t>
  </si>
  <si>
    <t>704020</t>
  </si>
  <si>
    <t>20</t>
  </si>
  <si>
    <t>21</t>
  </si>
  <si>
    <t>704080</t>
  </si>
  <si>
    <t>704040</t>
  </si>
  <si>
    <t>16</t>
  </si>
  <si>
    <t>4699</t>
  </si>
  <si>
    <t>6</t>
  </si>
  <si>
    <t>14</t>
  </si>
  <si>
    <t>APROPIACIÓN JUNIO</t>
  </si>
  <si>
    <t>Suma de APR. VIGENTE</t>
  </si>
  <si>
    <t>APR. VIGENTE - JUNIO</t>
  </si>
  <si>
    <t>APR.VIGENTE - MAYO</t>
  </si>
  <si>
    <t>Vigencia 2024 - CIERRE JUNIO</t>
  </si>
  <si>
    <t>Enero-Julio</t>
  </si>
  <si>
    <t>APR. VIGENTE - JULIO</t>
  </si>
  <si>
    <t>APROPIACIÓN JULIO</t>
  </si>
  <si>
    <t>Total</t>
  </si>
  <si>
    <t>Vigencia 2024 - Cierre Julio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</si>
</sst>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1240A]&quot;$&quot;\ #,##0.00;\-&quot;$&quot;\ #,##0.00"/>
  </numFmts>
  <fonts count="15" x14ac:knownFonts="1">
    <font>
      <sz val="11"/>
      <color rgb="FF000000"/>
      <name val="Calibri"/>
      <family val="2"/>
      <scheme val="minor"/>
    </font>
    <font>
      <sz val="11"/>
      <name val="Calibri"/>
      <family val="2"/>
    </font>
    <font>
      <sz val="11"/>
      <color rgb="FF000000"/>
      <name val="Calibri"/>
      <family val="2"/>
      <scheme val="minor"/>
    </font>
    <font>
      <sz val="18"/>
      <color theme="3"/>
      <name val="Cambria"/>
      <family val="2"/>
      <scheme val="major"/>
    </font>
    <font>
      <b/>
      <sz val="11"/>
      <name val="Calibri"/>
      <family val="2"/>
    </font>
    <font>
      <sz val="18"/>
      <color theme="9" tint="-0.499984740745262"/>
      <name val="Cambria"/>
      <family val="2"/>
      <scheme val="major"/>
    </font>
    <font>
      <sz val="12"/>
      <color theme="9" tint="-0.499984740745262"/>
      <name val="Cambria"/>
      <family val="2"/>
      <scheme val="major"/>
    </font>
    <font>
      <sz val="10"/>
      <color theme="9" tint="-0.499984740745262"/>
      <name val="Cambria"/>
      <family val="2"/>
      <scheme val="major"/>
    </font>
    <font>
      <sz val="12"/>
      <color theme="0"/>
      <name val="Calibri"/>
      <family val="2"/>
    </font>
    <font>
      <b/>
      <sz val="12"/>
      <color theme="0"/>
      <name val="Calibri"/>
      <family val="2"/>
    </font>
    <font>
      <sz val="11"/>
      <color theme="1"/>
      <name val="Calibri"/>
      <family val="2"/>
    </font>
    <font>
      <sz val="8"/>
      <name val="Calibri"/>
      <family val="2"/>
      <scheme val="minor"/>
    </font>
    <font>
      <sz val="8"/>
      <color rgb="FF000000"/>
      <name val="Times New Roman"/>
      <family val="1"/>
    </font>
    <font>
      <b/>
      <sz val="9"/>
      <color rgb="FF000000"/>
      <name val="Times New Roman"/>
      <family val="1"/>
    </font>
    <font>
      <b/>
      <sz val="8"/>
      <color rgb="FF000000"/>
      <name val="Times New Roman"/>
      <family val="1"/>
    </font>
  </fonts>
  <fills count="3">
    <fill>
      <patternFill patternType="none"/>
    </fill>
    <fill>
      <patternFill patternType="gray125"/>
    </fill>
    <fill>
      <patternFill patternType="solid">
        <fgColor theme="9" tint="0.59999389629810485"/>
        <bgColor indexed="64"/>
      </patternFill>
    </fill>
  </fills>
  <borders count="4">
    <border>
      <left/>
      <right/>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bottom style="thin">
        <color rgb="FFD3D3D3"/>
      </bottom>
      <diagonal/>
    </border>
    <border>
      <left style="dotted">
        <color rgb="FFD3D3D3"/>
      </left>
      <right style="dotted">
        <color rgb="FFD3D3D3"/>
      </right>
      <top style="dotted">
        <color rgb="FFD3D3D3"/>
      </top>
      <bottom style="dotted">
        <color rgb="FFD3D3D3"/>
      </bottom>
      <diagonal/>
    </border>
  </borders>
  <cellStyleXfs count="3">
    <xf numFmtId="0" fontId="0" fillId="0" borderId="0"/>
    <xf numFmtId="43" fontId="2" fillId="0" borderId="0" applyFont="0" applyFill="0" applyBorder="0" applyAlignment="0" applyProtection="0"/>
    <xf numFmtId="0" fontId="3" fillId="0" borderId="0" applyNumberFormat="0" applyFill="0" applyBorder="0" applyAlignment="0" applyProtection="0"/>
  </cellStyleXfs>
  <cellXfs count="34">
    <xf numFmtId="0" fontId="1" fillId="0" borderId="0" xfId="0" applyFont="1"/>
    <xf numFmtId="2" fontId="1" fillId="0" borderId="0" xfId="0" applyNumberFormat="1" applyFont="1"/>
    <xf numFmtId="43" fontId="1" fillId="0" borderId="0" xfId="1" applyFont="1"/>
    <xf numFmtId="43" fontId="1" fillId="0" borderId="0" xfId="0" applyNumberFormat="1" applyFont="1"/>
    <xf numFmtId="0" fontId="5" fillId="0" borderId="0" xfId="2" applyFont="1"/>
    <xf numFmtId="0" fontId="6" fillId="0" borderId="0" xfId="2" applyFont="1"/>
    <xf numFmtId="0" fontId="7" fillId="0" borderId="0" xfId="2" applyFont="1"/>
    <xf numFmtId="2" fontId="8" fillId="0" borderId="0" xfId="0" applyNumberFormat="1" applyFont="1" applyAlignment="1">
      <alignment horizontal="center" vertical="center"/>
    </xf>
    <xf numFmtId="0" fontId="9" fillId="0" borderId="0" xfId="0" applyFont="1" applyAlignment="1">
      <alignment horizontal="center" vertical="center"/>
    </xf>
    <xf numFmtId="2" fontId="4" fillId="0" borderId="0" xfId="0" applyNumberFormat="1" applyFont="1"/>
    <xf numFmtId="43" fontId="1" fillId="0" borderId="0" xfId="1"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0" fontId="8" fillId="0" borderId="0" xfId="0" applyFont="1" applyAlignment="1">
      <alignment horizontal="center" vertical="center"/>
    </xf>
    <xf numFmtId="0" fontId="0" fillId="0" borderId="1" xfId="0" applyBorder="1" applyAlignment="1">
      <alignment horizontal="left" vertical="center" wrapText="1" readingOrder="1"/>
    </xf>
    <xf numFmtId="43" fontId="1" fillId="0" borderId="0" xfId="0" applyNumberFormat="1" applyFont="1" applyAlignment="1">
      <alignment vertical="center"/>
    </xf>
    <xf numFmtId="0" fontId="10" fillId="0" borderId="0" xfId="0" applyFont="1"/>
    <xf numFmtId="0" fontId="12" fillId="0" borderId="1" xfId="0" applyFont="1" applyBorder="1" applyAlignment="1">
      <alignment horizontal="center" vertical="center" wrapText="1" readingOrder="1"/>
    </xf>
    <xf numFmtId="0" fontId="12" fillId="0" borderId="1" xfId="0" applyFont="1" applyBorder="1" applyAlignment="1">
      <alignment horizontal="left" vertical="center" wrapText="1" readingOrder="1"/>
    </xf>
    <xf numFmtId="0" fontId="12" fillId="0" borderId="1" xfId="0" applyFont="1" applyBorder="1" applyAlignment="1">
      <alignment vertical="center" wrapText="1" readingOrder="1"/>
    </xf>
    <xf numFmtId="164" fontId="12" fillId="0" borderId="1" xfId="0" applyNumberFormat="1" applyFont="1" applyBorder="1" applyAlignment="1">
      <alignment horizontal="right" vertical="center" wrapText="1" readingOrder="1"/>
    </xf>
    <xf numFmtId="0" fontId="13" fillId="0" borderId="1" xfId="0" applyFont="1" applyBorder="1" applyAlignment="1">
      <alignment horizontal="left" vertical="center" wrapText="1" readingOrder="1"/>
    </xf>
    <xf numFmtId="0" fontId="14" fillId="0" borderId="1" xfId="0" applyFont="1" applyBorder="1" applyAlignment="1">
      <alignment horizontal="right" vertical="center" wrapText="1" readingOrder="1"/>
    </xf>
    <xf numFmtId="43" fontId="0" fillId="0" borderId="0" xfId="0" applyNumberFormat="1"/>
    <xf numFmtId="0" fontId="1" fillId="0" borderId="0" xfId="0" pivotButton="1" applyFont="1"/>
    <xf numFmtId="0" fontId="1" fillId="0" borderId="0" xfId="0" applyFont="1" applyAlignment="1">
      <alignment horizontal="left"/>
    </xf>
    <xf numFmtId="0" fontId="1" fillId="0" borderId="0" xfId="0" applyFont="1" applyAlignment="1">
      <alignment horizontal="left" indent="1"/>
    </xf>
    <xf numFmtId="164" fontId="1" fillId="0" borderId="0" xfId="0" applyNumberFormat="1" applyFont="1"/>
    <xf numFmtId="4" fontId="1" fillId="0" borderId="0" xfId="0" applyNumberFormat="1" applyFont="1"/>
    <xf numFmtId="0" fontId="13" fillId="0" borderId="0" xfId="0" applyFont="1" applyAlignment="1">
      <alignment horizontal="center" vertical="center" wrapText="1" readingOrder="1"/>
    </xf>
    <xf numFmtId="0" fontId="12" fillId="0" borderId="2" xfId="0" applyFont="1" applyBorder="1" applyAlignment="1">
      <alignment horizontal="center" vertical="center" wrapText="1" readingOrder="1"/>
    </xf>
    <xf numFmtId="0" fontId="12" fillId="0" borderId="2" xfId="0" applyFont="1" applyBorder="1" applyAlignment="1">
      <alignment horizontal="left" vertical="center" wrapText="1" readingOrder="1"/>
    </xf>
    <xf numFmtId="0" fontId="13" fillId="2" borderId="3" xfId="0" applyFont="1" applyFill="1" applyBorder="1" applyAlignment="1">
      <alignment horizontal="center" vertical="center" wrapText="1" readingOrder="1"/>
    </xf>
    <xf numFmtId="0" fontId="1" fillId="0" borderId="0" xfId="0" applyFont="1" applyAlignment="1">
      <alignment horizontal="center" vertical="center"/>
    </xf>
  </cellXfs>
  <cellStyles count="3">
    <cellStyle name="Millares" xfId="1" builtinId="3"/>
    <cellStyle name="Normal" xfId="0" builtinId="0"/>
    <cellStyle name="Título" xfId="2" builtinId="15"/>
  </cellStyles>
  <dxfs count="42">
    <dxf>
      <font>
        <b val="0"/>
        <i val="0"/>
        <strike val="0"/>
        <condense val="0"/>
        <extend val="0"/>
        <outline val="0"/>
        <shadow val="0"/>
        <u val="none"/>
        <vertAlign val="baseline"/>
        <sz val="11"/>
        <color auto="1"/>
        <name val="Calibri"/>
        <family val="2"/>
        <scheme val="none"/>
      </font>
      <numFmt numFmtId="35" formatCode="_-* #,##0.00_-;\-* #,##0.00_-;_-* &quot;-&quot;??_-;_-@_-"/>
    </dxf>
    <dxf>
      <font>
        <b val="0"/>
        <i val="0"/>
        <strike val="0"/>
        <condense val="0"/>
        <extend val="0"/>
        <outline val="0"/>
        <shadow val="0"/>
        <u val="none"/>
        <vertAlign val="baseline"/>
        <sz val="11"/>
        <color auto="1"/>
        <name val="Calibri"/>
        <family val="2"/>
        <scheme val="none"/>
      </font>
      <numFmt numFmtId="35" formatCode="_-* #,##0.00_-;\-* #,##0.00_-;_-* &quot;-&quot;??_-;_-@_-"/>
    </dxf>
    <dxf>
      <font>
        <b val="0"/>
        <i val="0"/>
        <strike val="0"/>
        <condense val="0"/>
        <extend val="0"/>
        <outline val="0"/>
        <shadow val="0"/>
        <u val="none"/>
        <vertAlign val="baseline"/>
        <sz val="11"/>
        <color auto="1"/>
        <name val="Calibri"/>
        <family val="2"/>
        <scheme val="none"/>
      </font>
      <numFmt numFmtId="35" formatCode="_-* #,##0.00_-;\-* #,##0.00_-;_-* &quot;-&quot;??_-;_-@_-"/>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numFmt numFmtId="35" formatCode="_-* #,##0.00_-;\-* #,##0.00_-;_-* &quot;-&quot;??_-;_-@_-"/>
    </dxf>
    <dxf>
      <numFmt numFmtId="35" formatCode="_-* #,##0.00_-;\-* #,##0.00_-;_-* &quot;-&quot;??_-;_-@_-"/>
    </dxf>
    <dxf>
      <font>
        <b val="0"/>
        <i val="0"/>
        <strike val="0"/>
        <condense val="0"/>
        <extend val="0"/>
        <outline val="0"/>
        <shadow val="0"/>
        <u val="none"/>
        <vertAlign val="baseline"/>
        <sz val="11"/>
        <color auto="1"/>
        <name val="Calibri"/>
        <family val="2"/>
        <scheme val="none"/>
      </font>
      <numFmt numFmtId="35" formatCode="_-* #,##0.00_-;\-* #,##0.00_-;_-* &quot;-&quot;??_-;_-@_-"/>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numFmt numFmtId="35" formatCode="_-* #,##0.00_-;\-* #,##0.00_-;_-* &quot;-&quot;??_-;_-@_-"/>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numFmt numFmtId="35" formatCode="_-* #,##0.00_-;\-* #,##0.00_-;_-* &quot;-&quot;??_-;_-@_-"/>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numFmt numFmtId="35" formatCode="_-* #,##0.00_-;\-* #,##0.00_-;_-* &quot;-&quot;??_-;_-@_-"/>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numFmt numFmtId="35" formatCode="_-* #,##0.00_-;\-* #,##0.00_-;_-* &quot;-&quot;??_-;_-@_-"/>
    </dxf>
    <dxf>
      <font>
        <b val="0"/>
        <i val="0"/>
        <strike val="0"/>
        <condense val="0"/>
        <extend val="0"/>
        <outline val="0"/>
        <shadow val="0"/>
        <u val="none"/>
        <vertAlign val="baseline"/>
        <sz val="11"/>
        <color auto="1"/>
        <name val="Calibri"/>
        <family val="2"/>
        <scheme val="none"/>
      </font>
      <numFmt numFmtId="35" formatCode="_-* #,##0.00_-;\-* #,##0.00_-;_-* &quot;-&quot;??_-;_-@_-"/>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numFmt numFmtId="35" formatCode="_-* #,##0.00_-;\-* #,##0.00_-;_-* &quot;-&quot;??_-;_-@_-"/>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numFmt numFmtId="35" formatCode="_-* #,##0.00_-;\-* #,##0.00_-;_-* &quot;-&quot;??_-;_-@_-"/>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numFmt numFmtId="2" formatCode="0.00"/>
    </dxf>
    <dxf>
      <font>
        <b val="0"/>
        <i val="0"/>
        <strike val="0"/>
        <condense val="0"/>
        <extend val="0"/>
        <outline val="0"/>
        <shadow val="0"/>
        <u val="none"/>
        <vertAlign val="baseline"/>
        <sz val="11"/>
        <color auto="1"/>
        <name val="Calibri"/>
        <family val="2"/>
        <scheme val="none"/>
      </font>
      <numFmt numFmtId="2" formatCode="0.00"/>
    </dxf>
    <dxf>
      <font>
        <strike val="0"/>
        <outline val="0"/>
        <shadow val="0"/>
        <u val="none"/>
        <vertAlign val="baseline"/>
        <sz val="12"/>
        <color theme="0"/>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5" formatCode="_-* #,##0.00_-;\-* #,##0.00_-;_-* &quot;-&quot;??_-;_-@_-"/>
      <alignment horizontal="general" vertical="center" textRotation="0" wrapText="0" indent="0" justifyLastLine="0" shrinkToFit="0" readingOrder="0"/>
    </dxf>
    <dxf>
      <numFmt numFmtId="35" formatCode="_-* #,##0.00_-;\-* #,##0.00_-;_-* &quot;-&quot;??_-;_-@_-"/>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5" formatCode="_-* #,##0.00_-;\-* #,##0.00_-;_-* &quot;-&quot;??_-;_-@_-"/>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5" formatCode="_-* #,##0.00_-;\-* #,##0.00_-;_-* &quot;-&quot;??_-;_-@_-"/>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center" textRotation="0" wrapText="1" indent="0" justifyLastLine="0" shrinkToFit="0" readingOrder="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icbfgob-my.sharepoint.com/personal/carlos_benitez_icbf_gov_co/Documents/ICBF/2025/EJECUCI&#211;N%20PRESUPUESTAL/TRANSPARENCIA/2024_06_variacion_presupuestal%20-%20copia.xlsx" TargetMode="External"/><Relationship Id="rId1" Type="http://schemas.openxmlformats.org/officeDocument/2006/relationships/externalLinkPath" Target="/personal/carlos_benitez_icbf_gov_co/Documents/ICBF/2025/EJECUCI&#211;N%20PRESUPUESTAL/TRANSPARENCIA/2024_06_variacion_presupuestal%20-%20cop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esupuesto_total"/>
      <sheetName val="Presupuesto_Regional"/>
      <sheetName val="Hoja1"/>
      <sheetName val="Detalle"/>
    </sheetNames>
    <sheetDataSet>
      <sheetData sheetId="0"/>
      <sheetData sheetId="1" refreshError="1"/>
      <sheetData sheetId="2" refreshError="1"/>
      <sheetData sheetId="3">
        <row r="1">
          <cell r="P1" t="str">
            <v/>
          </cell>
          <cell r="T1" t="str">
            <v/>
          </cell>
        </row>
        <row r="2">
          <cell r="P2" t="str">
            <v/>
          </cell>
          <cell r="T2" t="str">
            <v/>
          </cell>
        </row>
        <row r="3">
          <cell r="P3" t="str">
            <v/>
          </cell>
          <cell r="T3" t="str">
            <v/>
          </cell>
        </row>
        <row r="4">
          <cell r="P4" t="str">
            <v>DESCRIPCION</v>
          </cell>
          <cell r="T4" t="str">
            <v>APR. VIGENTE</v>
          </cell>
        </row>
        <row r="5">
          <cell r="P5" t="str">
            <v>SALARIO</v>
          </cell>
          <cell r="T5">
            <v>481354000000</v>
          </cell>
        </row>
        <row r="6">
          <cell r="P6" t="str">
            <v>CONTRIBUCIONES INHERENTES A LA NÓMINA</v>
          </cell>
          <cell r="T6">
            <v>165942000000</v>
          </cell>
        </row>
        <row r="7">
          <cell r="P7" t="str">
            <v>REMUNERACIONES NO CONSTITUTIVAS DE FACTOR SALARIAL</v>
          </cell>
          <cell r="T7">
            <v>36743000000</v>
          </cell>
        </row>
        <row r="8">
          <cell r="P8" t="str">
            <v>ADQUISICIÓN DE BIENES  Y SERVICIOS</v>
          </cell>
          <cell r="T8">
            <v>35293411564</v>
          </cell>
        </row>
        <row r="9">
          <cell r="P9" t="str">
            <v>ADJUDICACIÓN Y LIBERACIÓN JUDICIAL</v>
          </cell>
          <cell r="T9">
            <v>475101526</v>
          </cell>
        </row>
        <row r="10">
          <cell r="P10" t="str">
            <v>MESADAS PENSIONALES (DE PENSIONES)</v>
          </cell>
          <cell r="T10">
            <v>98333664</v>
          </cell>
        </row>
        <row r="11">
          <cell r="P11" t="str">
            <v>INCAPACIDADES Y LICENCIAS DE MATERNIDAD Y PATERNIDAD (NO DE PENSIONES)</v>
          </cell>
          <cell r="T11">
            <v>5502000000</v>
          </cell>
        </row>
        <row r="12">
          <cell r="P12" t="str">
            <v>SENTENCIAS Y CONCILIACIONES</v>
          </cell>
          <cell r="T12">
            <v>6937250286</v>
          </cell>
        </row>
        <row r="13">
          <cell r="P13" t="str">
            <v>PRÉSTAMOS POR CALAMIDAD DOMÉSTICA</v>
          </cell>
          <cell r="T13">
            <v>79730600</v>
          </cell>
        </row>
        <row r="14">
          <cell r="P14" t="str">
            <v>IMPUESTOS</v>
          </cell>
          <cell r="T14">
            <v>1137038574</v>
          </cell>
        </row>
        <row r="15">
          <cell r="P15" t="str">
            <v>CUOTA DE FISCALIZACIÓN Y AUDITAJE</v>
          </cell>
          <cell r="T15">
            <v>22565944200</v>
          </cell>
        </row>
        <row r="16">
          <cell r="P16" t="str">
            <v>CONTRIBUCIÓN NACIONAL DE VALORIZACIÓN</v>
          </cell>
          <cell r="T16">
            <v>0</v>
          </cell>
        </row>
        <row r="17">
          <cell r="P17" t="str">
            <v>7. ACTORES DIFERENCIALES PARA EL CAMBIO / 6. CREACIÓN DEL SISTEMA NACIONAL DE JUSTICIA FAMILIAR PARA ATENDER LAS VULNERACIONES DE DERECHOS QUE AFECTAN A LAS NIÑAS, NIÑOS Y ADOLESCENTES</v>
          </cell>
          <cell r="T17">
            <v>31269641629</v>
          </cell>
        </row>
        <row r="18">
          <cell r="P18" t="str">
            <v>7. ACTORES DIFERENCIALES PARA EL CAMBIO / 6. CREACIÓN DEL SISTEMA NACIONAL DE JUSTICIA FAMILIAR PARA ATENDER LAS VULNERACIONES DE DERECHOS QUE AFECTAN A LAS NIÑAS, NIÑOS Y ADOLESCENTES</v>
          </cell>
          <cell r="T18">
            <v>7887794988</v>
          </cell>
        </row>
        <row r="19">
          <cell r="P19" t="str">
            <v>7. ACTORES DIFERENCIALES PARA EL CAMBIO / 5. CONSOLIDACIÓN DEL SISTEMA NACIONAL DE BIENESTAR FAMILIAR Y DEL GASTO PÚBLICO PARA LA NIÑEZ</v>
          </cell>
          <cell r="T19">
            <v>12224120500</v>
          </cell>
        </row>
        <row r="20">
          <cell r="P20" t="str">
            <v>3. DERECHO HUMANO A LA ALIMENTACIÓN / B. ENTORNOS DE DESARROLLO QUE INCENTIVEN LA ALIMENTACIÓN SALUDABLE Y ADECUADA</v>
          </cell>
          <cell r="T20">
            <v>245512542174</v>
          </cell>
        </row>
        <row r="21">
          <cell r="P21" t="str">
            <v>7. ACTORES DIFERENCIALES PARA EL CAMBIO / 3. PROTECCIÓN DE LA TRAYECTORIA DE VIDA Y EDUCATIVAS A TRAVÉS DEL ARTE, DEPORTE, CULTURA, AMBIENTE Y CIENCIA Y TECNOLOGÍA</v>
          </cell>
          <cell r="T21">
            <v>835090852</v>
          </cell>
        </row>
        <row r="22">
          <cell r="P22" t="str">
            <v>7. ACTORES DIFERENCIALES PARA EL CAMBIO / 2. UNIVERSALIZACIÓN DE LA ATENCIÓN INTEGRAL A LA PRIMERA INFANCIA EN LOS TERRITORIOS CON MAYOR RIESGO DE VULNERACIÓN DE DERECHOS PARA LA NIÑEZ</v>
          </cell>
          <cell r="T22">
            <v>306959585876</v>
          </cell>
        </row>
        <row r="23">
          <cell r="P23" t="str">
            <v>7. ACTORES DIFERENCIALES PARA EL CAMBIO / 2. UNIVERSALIZACIÓN DE LA ATENCIÓN INTEGRAL A LA PRIMERA INFANCIA EN LOS TERRITORIOS CON MAYOR RIESGO DE VULNERACIÓN DE DERECHOS PARA LA NIÑEZ</v>
          </cell>
          <cell r="T23">
            <v>2409048931</v>
          </cell>
        </row>
        <row r="24">
          <cell r="P24" t="str">
            <v>7. ACTORES DIFERENCIALES PARA EL CAMBIO / 2. UNIVERSALIZACIÓN DE LA ATENCIÓN INTEGRAL A LA PRIMERA INFANCIA EN LOS TERRITORIOS CON MAYOR RIESGO DE VULNERACIÓN DE DERECHOS PARA LA NIÑEZ</v>
          </cell>
          <cell r="T24">
            <v>125862000000</v>
          </cell>
        </row>
        <row r="25">
          <cell r="P25" t="str">
            <v>7. ACTORES DIFERENCIALES PARA EL CAMBIO / 8. EL INSTITUTO COLOMBIANO DE BIENESTAR FAMILIAR COMO IMPULSOR DE PROYECTOS DE VIDA</v>
          </cell>
          <cell r="T25">
            <v>52984162752</v>
          </cell>
        </row>
        <row r="26">
          <cell r="P26" t="str">
            <v>7. ACTORES DIFERENCIALES PARA EL CAMBIO / 4. FORTALECIMIENTO DE LAS FAMILIAS Y LAS COMUNIDADES</v>
          </cell>
          <cell r="T26">
            <v>16163534166</v>
          </cell>
        </row>
        <row r="27">
          <cell r="P27" t="str">
            <v>7. ACTORES DIFERENCIALES PARA EL CAMBIO / 4. FORTALECIMIENTO DE LAS FAMILIAS Y LAS COMUNIDADES</v>
          </cell>
          <cell r="T27">
            <v>107537023661</v>
          </cell>
        </row>
        <row r="28">
          <cell r="P28" t="str">
            <v>7. ACTORES DIFERENCIALES PARA EL CAMBIO / 4. FORTALECIMIENTO DE LAS FAMILIAS Y LAS COMUNIDADES</v>
          </cell>
          <cell r="T28">
            <v>33665322310</v>
          </cell>
        </row>
        <row r="29">
          <cell r="P29" t="str">
            <v>7. ACTORES DIFERENCIALES PARA EL CAMBIO / 8. EL INSTITUTO COLOMBIANO DE BIENESTAR FAMILIAR COMO IMPULSOR DE PROYECTOS DE VIDA</v>
          </cell>
          <cell r="T29">
            <v>132544219094</v>
          </cell>
        </row>
        <row r="30">
          <cell r="P30" t="str">
            <v>5. CONVERGENCIA REGIONAL / B. ENTIDADES PÚBLICAS TERRITORIALES Y NACIONALES FORTALECIDAS</v>
          </cell>
          <cell r="T30">
            <v>336708435404</v>
          </cell>
        </row>
        <row r="31">
          <cell r="P31" t="str">
            <v>ADQUISICIÓN DE BIENES  Y SERVICIOS</v>
          </cell>
          <cell r="T31">
            <v>1011289966</v>
          </cell>
        </row>
        <row r="32">
          <cell r="P32" t="str">
            <v>IMPUESTOS</v>
          </cell>
          <cell r="T32">
            <v>421084978</v>
          </cell>
        </row>
        <row r="33">
          <cell r="P33" t="str">
            <v>7. ACTORES DIFERENCIALES PARA EL CAMBIO / 6. CREACIÓN DEL SISTEMA NACIONAL DE JUSTICIA FAMILIAR PARA ATENDER LAS VULNERACIONES DE DERECHOS QUE AFECTAN A LAS NIÑAS, NIÑOS Y ADOLESCENTES</v>
          </cell>
          <cell r="T33">
            <v>34342984025</v>
          </cell>
        </row>
        <row r="34">
          <cell r="P34" t="str">
            <v>7. ACTORES DIFERENCIALES PARA EL CAMBIO / 6. CREACIÓN DEL SISTEMA NACIONAL DE JUSTICIA FAMILIAR PARA ATENDER LAS VULNERACIONES DE DERECHOS QUE AFECTAN A LAS NIÑAS, NIÑOS Y ADOLESCENTES</v>
          </cell>
          <cell r="T34">
            <v>7636828449</v>
          </cell>
        </row>
        <row r="35">
          <cell r="P35" t="str">
            <v>7. ACTORES DIFERENCIALES PARA EL CAMBIO / 5. CONSOLIDACIÓN DEL SISTEMA NACIONAL DE BIENESTAR FAMILIAR Y DEL GASTO PÚBLICO PARA LA NIÑEZ</v>
          </cell>
          <cell r="T35">
            <v>1149710000</v>
          </cell>
        </row>
        <row r="36">
          <cell r="P36" t="str">
            <v>3. DERECHO HUMANO A LA ALIMENTACIÓN / B. ENTORNOS DE DESARROLLO QUE INCENTIVEN LA ALIMENTACIÓN SALUDABLE Y ADECUADA</v>
          </cell>
          <cell r="T36">
            <v>3502583870</v>
          </cell>
        </row>
        <row r="37">
          <cell r="P37" t="str">
            <v>7. ACTORES DIFERENCIALES PARA EL CAMBIO / 2. UNIVERSALIZACIÓN DE LA ATENCIÓN INTEGRAL A LA PRIMERA INFANCIA EN LOS TERRITORIOS CON MAYOR RIESGO DE VULNERACIÓN DE DERECHOS PARA LA NIÑEZ</v>
          </cell>
          <cell r="T37">
            <v>0</v>
          </cell>
        </row>
        <row r="38">
          <cell r="P38" t="str">
            <v>7. ACTORES DIFERENCIALES PARA EL CAMBIO / 2. UNIVERSALIZACIÓN DE LA ATENCIÓN INTEGRAL A LA PRIMERA INFANCIA EN LOS TERRITORIOS CON MAYOR RIESGO DE VULNERACIÓN DE DERECHOS PARA LA NIÑEZ</v>
          </cell>
          <cell r="T38">
            <v>453278387860</v>
          </cell>
        </row>
        <row r="39">
          <cell r="P39" t="str">
            <v>7. ACTORES DIFERENCIALES PARA EL CAMBIO / 2. UNIVERSALIZACIÓN DE LA ATENCIÓN INTEGRAL A LA PRIMERA INFANCIA EN LOS TERRITORIOS CON MAYOR RIESGO DE VULNERACIÓN DE DERECHOS PARA LA NIÑEZ</v>
          </cell>
          <cell r="T39">
            <v>0</v>
          </cell>
        </row>
        <row r="40">
          <cell r="P40" t="str">
            <v>7. ACTORES DIFERENCIALES PARA EL CAMBIO / 8. EL INSTITUTO COLOMBIANO DE BIENESTAR FAMILIAR COMO IMPULSOR DE PROYECTOS DE VIDA</v>
          </cell>
          <cell r="T40">
            <v>86075632841</v>
          </cell>
        </row>
        <row r="41">
          <cell r="P41" t="str">
            <v>7. ACTORES DIFERENCIALES PARA EL CAMBIO / 4. FORTALECIMIENTO DE LAS FAMILIAS Y LAS COMUNIDADES</v>
          </cell>
          <cell r="T41">
            <v>23027285724</v>
          </cell>
        </row>
        <row r="42">
          <cell r="P42" t="str">
            <v>7. ACTORES DIFERENCIALES PARA EL CAMBIO / 4. FORTALECIMIENTO DE LAS FAMILIAS Y LAS COMUNIDADES</v>
          </cell>
          <cell r="T42">
            <v>89848335660</v>
          </cell>
        </row>
        <row r="43">
          <cell r="P43" t="str">
            <v>7. ACTORES DIFERENCIALES PARA EL CAMBIO / 4. FORTALECIMIENTO DE LAS FAMILIAS Y LAS COMUNIDADES</v>
          </cell>
          <cell r="T43">
            <v>16748636222</v>
          </cell>
        </row>
        <row r="44">
          <cell r="P44" t="str">
            <v>7. ACTORES DIFERENCIALES PARA EL CAMBIO / 8. EL INSTITUTO COLOMBIANO DE BIENESTAR FAMILIAR COMO IMPULSOR DE PROYECTOS DE VIDA</v>
          </cell>
          <cell r="T44">
            <v>185034595</v>
          </cell>
        </row>
        <row r="45">
          <cell r="P45" t="str">
            <v>5. CONVERGENCIA REGIONAL / B. ENTIDADES PÚBLICAS TERRITORIALES Y NACIONALES FORTALECIDAS</v>
          </cell>
          <cell r="T45">
            <v>6572468953</v>
          </cell>
        </row>
        <row r="46">
          <cell r="P46" t="str">
            <v>ADQUISICIÓN DE BIENES  Y SERVICIOS</v>
          </cell>
          <cell r="T46">
            <v>764388243</v>
          </cell>
        </row>
        <row r="47">
          <cell r="P47" t="str">
            <v>IMPUESTOS</v>
          </cell>
          <cell r="T47">
            <v>173963461</v>
          </cell>
        </row>
        <row r="48">
          <cell r="P48" t="str">
            <v>7. ACTORES DIFERENCIALES PARA EL CAMBIO / 6. CREACIÓN DEL SISTEMA NACIONAL DE JUSTICIA FAMILIAR PARA ATENDER LAS VULNERACIONES DE DERECHOS QUE AFECTAN A LAS NIÑAS, NIÑOS Y ADOLESCENTES</v>
          </cell>
          <cell r="T48">
            <v>7510633941</v>
          </cell>
        </row>
        <row r="49">
          <cell r="P49" t="str">
            <v>7. ACTORES DIFERENCIALES PARA EL CAMBIO / 6. CREACIÓN DEL SISTEMA NACIONAL DE JUSTICIA FAMILIAR PARA ATENDER LAS VULNERACIONES DE DERECHOS QUE AFECTAN A LAS NIÑAS, NIÑOS Y ADOLESCENTES</v>
          </cell>
          <cell r="T49">
            <v>1698319047</v>
          </cell>
        </row>
        <row r="50">
          <cell r="P50" t="str">
            <v>7. ACTORES DIFERENCIALES PARA EL CAMBIO / 5. CONSOLIDACIÓN DEL SISTEMA NACIONAL DE BIENESTAR FAMILIAR Y DEL GASTO PÚBLICO PARA LA NIÑEZ</v>
          </cell>
          <cell r="T50">
            <v>337300000</v>
          </cell>
        </row>
        <row r="51">
          <cell r="P51" t="str">
            <v>3. DERECHO HUMANO A LA ALIMENTACIÓN / B. ENTORNOS DE DESARROLLO QUE INCENTIVEN LA ALIMENTACIÓN SALUDABLE Y ADECUADA</v>
          </cell>
          <cell r="T51">
            <v>2089663365</v>
          </cell>
        </row>
        <row r="52">
          <cell r="P52" t="str">
            <v>7. ACTORES DIFERENCIALES PARA EL CAMBIO / 2. UNIVERSALIZACIÓN DE LA ATENCIÓN INTEGRAL A LA PRIMERA INFANCIA EN LOS TERRITORIOS CON MAYOR RIESGO DE VULNERACIÓN DE DERECHOS PARA LA NIÑEZ</v>
          </cell>
          <cell r="T52">
            <v>35368325333</v>
          </cell>
        </row>
        <row r="53">
          <cell r="P53" t="str">
            <v>7. ACTORES DIFERENCIALES PARA EL CAMBIO / 2. UNIVERSALIZACIÓN DE LA ATENCIÓN INTEGRAL A LA PRIMERA INFANCIA EN LOS TERRITORIOS CON MAYOR RIESGO DE VULNERACIÓN DE DERECHOS PARA LA NIÑEZ</v>
          </cell>
          <cell r="T53">
            <v>206321111535</v>
          </cell>
        </row>
        <row r="54">
          <cell r="P54" t="str">
            <v>7. ACTORES DIFERENCIALES PARA EL CAMBIO / 2. UNIVERSALIZACIÓN DE LA ATENCIÓN INTEGRAL A LA PRIMERA INFANCIA EN LOS TERRITORIOS CON MAYOR RIESGO DE VULNERACIÓN DE DERECHOS PARA LA NIÑEZ</v>
          </cell>
          <cell r="T54">
            <v>0</v>
          </cell>
        </row>
        <row r="55">
          <cell r="P55" t="str">
            <v>7. ACTORES DIFERENCIALES PARA EL CAMBIO / 8. EL INSTITUTO COLOMBIANO DE BIENESTAR FAMILIAR COMO IMPULSOR DE PROYECTOS DE VIDA</v>
          </cell>
          <cell r="T55">
            <v>60533525492</v>
          </cell>
        </row>
        <row r="56">
          <cell r="P56" t="str">
            <v>7. ACTORES DIFERENCIALES PARA EL CAMBIO / 4. FORTALECIMIENTO DE LAS FAMILIAS Y LAS COMUNIDADES</v>
          </cell>
          <cell r="T56">
            <v>4708552662</v>
          </cell>
        </row>
        <row r="57">
          <cell r="P57" t="str">
            <v>7. ACTORES DIFERENCIALES PARA EL CAMBIO / 4. FORTALECIMIENTO DE LAS FAMILIAS Y LAS COMUNIDADES</v>
          </cell>
          <cell r="T57">
            <v>22740494919</v>
          </cell>
        </row>
        <row r="58">
          <cell r="P58" t="str">
            <v>7. ACTORES DIFERENCIALES PARA EL CAMBIO / 4. FORTALECIMIENTO DE LAS FAMILIAS Y LAS COMUNIDADES</v>
          </cell>
          <cell r="T58">
            <v>2700035960</v>
          </cell>
        </row>
        <row r="59">
          <cell r="P59" t="str">
            <v>7. ACTORES DIFERENCIALES PARA EL CAMBIO / 8. EL INSTITUTO COLOMBIANO DE BIENESTAR FAMILIAR COMO IMPULSOR DE PROYECTOS DE VIDA</v>
          </cell>
          <cell r="T59">
            <v>183184119</v>
          </cell>
        </row>
        <row r="60">
          <cell r="P60" t="str">
            <v>5. CONVERGENCIA REGIONAL / B. ENTIDADES PÚBLICAS TERRITORIALES Y NACIONALES FORTALECIDAS</v>
          </cell>
          <cell r="T60">
            <v>2773077523</v>
          </cell>
        </row>
        <row r="61">
          <cell r="P61" t="str">
            <v>ADQUISICIÓN DE BIENES  Y SERVICIOS</v>
          </cell>
          <cell r="T61">
            <v>2523706019</v>
          </cell>
        </row>
        <row r="62">
          <cell r="P62" t="str">
            <v>ADJUDICACIÓN Y LIBERACIÓN JUDICIAL</v>
          </cell>
          <cell r="T62">
            <v>74083273</v>
          </cell>
        </row>
        <row r="63">
          <cell r="P63" t="str">
            <v>IMPUESTOS</v>
          </cell>
          <cell r="T63">
            <v>542042572</v>
          </cell>
        </row>
        <row r="64">
          <cell r="P64" t="str">
            <v>7. ACTORES DIFERENCIALES PARA EL CAMBIO / 6. CREACIÓN DEL SISTEMA NACIONAL DE JUSTICIA FAMILIAR PARA ATENDER LAS VULNERACIONES DE DERECHOS QUE AFECTAN A LAS NIÑAS, NIÑOS Y ADOLESCENTES</v>
          </cell>
          <cell r="T64">
            <v>35857176675</v>
          </cell>
        </row>
        <row r="65">
          <cell r="P65" t="str">
            <v>7. ACTORES DIFERENCIALES PARA EL CAMBIO / 6. CREACIÓN DEL SISTEMA NACIONAL DE JUSTICIA FAMILIAR PARA ATENDER LAS VULNERACIONES DE DERECHOS QUE AFECTAN A LAS NIÑAS, NIÑOS Y ADOLESCENTES</v>
          </cell>
          <cell r="T65">
            <v>5442546450</v>
          </cell>
        </row>
        <row r="66">
          <cell r="P66" t="str">
            <v>7. ACTORES DIFERENCIALES PARA EL CAMBIO / 5. CONSOLIDACIÓN DEL SISTEMA NACIONAL DE BIENESTAR FAMILIAR Y DEL GASTO PÚBLICO PARA LA NIÑEZ</v>
          </cell>
          <cell r="T66">
            <v>174192500</v>
          </cell>
        </row>
        <row r="67">
          <cell r="P67" t="str">
            <v>3. DERECHO HUMANO A LA ALIMENTACIÓN / B. ENTORNOS DE DESARROLLO QUE INCENTIVEN LA ALIMENTACIÓN SALUDABLE Y ADECUADA</v>
          </cell>
          <cell r="T67">
            <v>1998839615</v>
          </cell>
        </row>
        <row r="68">
          <cell r="P68" t="str">
            <v>7. ACTORES DIFERENCIALES PARA EL CAMBIO / 2. UNIVERSALIZACIÓN DE LA ATENCIÓN INTEGRAL A LA PRIMERA INFANCIA EN LOS TERRITORIOS CON MAYOR RIESGO DE VULNERACIÓN DE DERECHOS PARA LA NIÑEZ</v>
          </cell>
          <cell r="T68">
            <v>30127727182</v>
          </cell>
        </row>
        <row r="69">
          <cell r="P69" t="str">
            <v>7. ACTORES DIFERENCIALES PARA EL CAMBIO / 2. UNIVERSALIZACIÓN DE LA ATENCIÓN INTEGRAL A LA PRIMERA INFANCIA EN LOS TERRITORIOS CON MAYOR RIESGO DE VULNERACIÓN DE DERECHOS PARA LA NIÑEZ</v>
          </cell>
          <cell r="T69">
            <v>272401596397</v>
          </cell>
        </row>
        <row r="70">
          <cell r="P70" t="str">
            <v>7. ACTORES DIFERENCIALES PARA EL CAMBIO / 8. EL INSTITUTO COLOMBIANO DE BIENESTAR FAMILIAR COMO IMPULSOR DE PROYECTOS DE VIDA</v>
          </cell>
          <cell r="T70">
            <v>70452485740</v>
          </cell>
        </row>
        <row r="71">
          <cell r="P71" t="str">
            <v>7. ACTORES DIFERENCIALES PARA EL CAMBIO / 4. FORTALECIMIENTO DE LAS FAMILIAS Y LAS COMUNIDADES</v>
          </cell>
          <cell r="T71">
            <v>17978157079</v>
          </cell>
        </row>
        <row r="72">
          <cell r="P72" t="str">
            <v>7. ACTORES DIFERENCIALES PARA EL CAMBIO / 4. FORTALECIMIENTO DE LAS FAMILIAS Y LAS COMUNIDADES</v>
          </cell>
          <cell r="T72">
            <v>9298654014</v>
          </cell>
        </row>
        <row r="73">
          <cell r="P73" t="str">
            <v>7. ACTORES DIFERENCIALES PARA EL CAMBIO / 4. FORTALECIMIENTO DE LAS FAMILIAS Y LAS COMUNIDADES</v>
          </cell>
          <cell r="T73">
            <v>115405272883</v>
          </cell>
        </row>
        <row r="74">
          <cell r="P74" t="str">
            <v>7. ACTORES DIFERENCIALES PARA EL CAMBIO / 8. EL INSTITUTO COLOMBIANO DE BIENESTAR FAMILIAR COMO IMPULSOR DE PROYECTOS DE VIDA</v>
          </cell>
          <cell r="T74">
            <v>265050341</v>
          </cell>
        </row>
        <row r="75">
          <cell r="P75" t="str">
            <v>5. CONVERGENCIA REGIONAL / B. ENTIDADES PÚBLICAS TERRITORIALES Y NACIONALES FORTALECIDAS</v>
          </cell>
          <cell r="T75">
            <v>13642065827</v>
          </cell>
        </row>
        <row r="76">
          <cell r="P76" t="str">
            <v>ADQUISICIÓN DE BIENES  Y SERVICIOS</v>
          </cell>
          <cell r="T76">
            <v>111092263</v>
          </cell>
        </row>
        <row r="77">
          <cell r="P77" t="str">
            <v>IMPUESTOS</v>
          </cell>
          <cell r="T77">
            <v>185473202</v>
          </cell>
        </row>
        <row r="78">
          <cell r="P78" t="str">
            <v>7. ACTORES DIFERENCIALES PARA EL CAMBIO / 6. CREACIÓN DEL SISTEMA NACIONAL DE JUSTICIA FAMILIAR PARA ATENDER LAS VULNERACIONES DE DERECHOS QUE AFECTAN A LAS NIÑAS, NIÑOS Y ADOLESCENTES</v>
          </cell>
          <cell r="T78">
            <v>6934444767</v>
          </cell>
        </row>
        <row r="79">
          <cell r="P79" t="str">
            <v>7. ACTORES DIFERENCIALES PARA EL CAMBIO / 6. CREACIÓN DEL SISTEMA NACIONAL DE JUSTICIA FAMILIAR PARA ATENDER LAS VULNERACIONES DE DERECHOS QUE AFECTAN A LAS NIÑAS, NIÑOS Y ADOLESCENTES</v>
          </cell>
          <cell r="T79">
            <v>1251107589</v>
          </cell>
        </row>
        <row r="80">
          <cell r="P80" t="str">
            <v>7. ACTORES DIFERENCIALES PARA EL CAMBIO / 5. CONSOLIDACIÓN DEL SISTEMA NACIONAL DE BIENESTAR FAMILIAR Y DEL GASTO PÚBLICO PARA LA NIÑEZ</v>
          </cell>
          <cell r="T80">
            <v>540250000</v>
          </cell>
        </row>
        <row r="81">
          <cell r="P81" t="str">
            <v>3. DERECHO HUMANO A LA ALIMENTACIÓN / B. ENTORNOS DE DESARROLLO QUE INCENTIVEN LA ALIMENTACIÓN SALUDABLE Y ADECUADA</v>
          </cell>
          <cell r="T81">
            <v>6836581977</v>
          </cell>
        </row>
        <row r="82">
          <cell r="P82" t="str">
            <v>7. ACTORES DIFERENCIALES PARA EL CAMBIO / 2. UNIVERSALIZACIÓN DE LA ATENCIÓN INTEGRAL A LA PRIMERA INFANCIA EN LOS TERRITORIOS CON MAYOR RIESGO DE VULNERACIÓN DE DERECHOS PARA LA NIÑEZ</v>
          </cell>
          <cell r="T82">
            <v>32451801393</v>
          </cell>
        </row>
        <row r="83">
          <cell r="P83" t="str">
            <v>7. ACTORES DIFERENCIALES PARA EL CAMBIO / 2. UNIVERSALIZACIÓN DE LA ATENCIÓN INTEGRAL A LA PRIMERA INFANCIA EN LOS TERRITORIOS CON MAYOR RIESGO DE VULNERACIÓN DE DERECHOS PARA LA NIÑEZ</v>
          </cell>
          <cell r="T83">
            <v>311684101904</v>
          </cell>
        </row>
        <row r="84">
          <cell r="P84" t="str">
            <v>7. ACTORES DIFERENCIALES PARA EL CAMBIO / 2. UNIVERSALIZACIÓN DE LA ATENCIÓN INTEGRAL A LA PRIMERA INFANCIA EN LOS TERRITORIOS CON MAYOR RIESGO DE VULNERACIÓN DE DERECHOS PARA LA NIÑEZ</v>
          </cell>
          <cell r="T84">
            <v>0</v>
          </cell>
        </row>
        <row r="85">
          <cell r="P85" t="str">
            <v>7. ACTORES DIFERENCIALES PARA EL CAMBIO / 8. EL INSTITUTO COLOMBIANO DE BIENESTAR FAMILIAR COMO IMPULSOR DE PROYECTOS DE VIDA</v>
          </cell>
          <cell r="T85">
            <v>9425116605</v>
          </cell>
        </row>
        <row r="86">
          <cell r="P86" t="str">
            <v>7. ACTORES DIFERENCIALES PARA EL CAMBIO / 4. FORTALECIMIENTO DE LAS FAMILIAS Y LAS COMUNIDADES</v>
          </cell>
          <cell r="T86">
            <v>4170227627</v>
          </cell>
        </row>
        <row r="87">
          <cell r="P87" t="str">
            <v>7. ACTORES DIFERENCIALES PARA EL CAMBIO / 4. FORTALECIMIENTO DE LAS FAMILIAS Y LAS COMUNIDADES</v>
          </cell>
          <cell r="T87">
            <v>2457598613</v>
          </cell>
        </row>
        <row r="88">
          <cell r="P88" t="str">
            <v>7. ACTORES DIFERENCIALES PARA EL CAMBIO / 4. FORTALECIMIENTO DE LAS FAMILIAS Y LAS COMUNIDADES</v>
          </cell>
          <cell r="T88">
            <v>21792251235</v>
          </cell>
        </row>
        <row r="89">
          <cell r="P89" t="str">
            <v>7. ACTORES DIFERENCIALES PARA EL CAMBIO / 8. EL INSTITUTO COLOMBIANO DE BIENESTAR FAMILIAR COMO IMPULSOR DE PROYECTOS DE VIDA</v>
          </cell>
          <cell r="T89">
            <v>127487099</v>
          </cell>
        </row>
        <row r="90">
          <cell r="P90" t="str">
            <v>5. CONVERGENCIA REGIONAL / B. ENTIDADES PÚBLICAS TERRITORIALES Y NACIONALES FORTALECIDAS</v>
          </cell>
          <cell r="T90">
            <v>4168365854</v>
          </cell>
        </row>
        <row r="91">
          <cell r="P91" t="str">
            <v>ADQUISICIÓN DE BIENES  Y SERVICIOS</v>
          </cell>
          <cell r="T91">
            <v>87403748</v>
          </cell>
        </row>
        <row r="92">
          <cell r="P92" t="str">
            <v>IMPUESTOS</v>
          </cell>
          <cell r="T92">
            <v>121045138</v>
          </cell>
        </row>
        <row r="93">
          <cell r="P93" t="str">
            <v>7. ACTORES DIFERENCIALES PARA EL CAMBIO / 6. CREACIÓN DEL SISTEMA NACIONAL DE JUSTICIA FAMILIAR PARA ATENDER LAS VULNERACIONES DE DERECHOS QUE AFECTAN A LAS NIÑAS, NIÑOS Y ADOLESCENTES</v>
          </cell>
          <cell r="T93">
            <v>4640943946</v>
          </cell>
        </row>
        <row r="94">
          <cell r="P94" t="str">
            <v>7. ACTORES DIFERENCIALES PARA EL CAMBIO / 6. CREACIÓN DEL SISTEMA NACIONAL DE JUSTICIA FAMILIAR PARA ATENDER LAS VULNERACIONES DE DERECHOS QUE AFECTAN A LAS NIÑAS, NIÑOS Y ADOLESCENTES</v>
          </cell>
          <cell r="T94">
            <v>1119688392</v>
          </cell>
        </row>
        <row r="95">
          <cell r="P95" t="str">
            <v>7. ACTORES DIFERENCIALES PARA EL CAMBIO / 5. CONSOLIDACIÓN DEL SISTEMA NACIONAL DE BIENESTAR FAMILIAR Y DEL GASTO PÚBLICO PARA LA NIÑEZ</v>
          </cell>
          <cell r="T95">
            <v>853600000</v>
          </cell>
        </row>
        <row r="96">
          <cell r="P96" t="str">
            <v>3. DERECHO HUMANO A LA ALIMENTACIÓN / B. ENTORNOS DE DESARROLLO QUE INCENTIVEN LA ALIMENTACIÓN SALUDABLE Y ADECUADA</v>
          </cell>
          <cell r="T96">
            <v>1770900996</v>
          </cell>
        </row>
        <row r="97">
          <cell r="P97" t="str">
            <v>7. ACTORES DIFERENCIALES PARA EL CAMBIO / 2. UNIVERSALIZACIÓN DE LA ATENCIÓN INTEGRAL A LA PRIMERA INFANCIA EN LOS TERRITORIOS CON MAYOR RIESGO DE VULNERACIÓN DE DERECHOS PARA LA NIÑEZ</v>
          </cell>
          <cell r="T97">
            <v>14214016839</v>
          </cell>
        </row>
        <row r="98">
          <cell r="P98" t="str">
            <v>7. ACTORES DIFERENCIALES PARA EL CAMBIO / 2. UNIVERSALIZACIÓN DE LA ATENCIÓN INTEGRAL A LA PRIMERA INFANCIA EN LOS TERRITORIOS CON MAYOR RIESGO DE VULNERACIÓN DE DERECHOS PARA LA NIÑEZ</v>
          </cell>
          <cell r="T98">
            <v>106199353101</v>
          </cell>
        </row>
        <row r="99">
          <cell r="P99" t="str">
            <v>7. ACTORES DIFERENCIALES PARA EL CAMBIO / 2. UNIVERSALIZACIÓN DE LA ATENCIÓN INTEGRAL A LA PRIMERA INFANCIA EN LOS TERRITORIOS CON MAYOR RIESGO DE VULNERACIÓN DE DERECHOS PARA LA NIÑEZ</v>
          </cell>
          <cell r="T99">
            <v>0</v>
          </cell>
        </row>
        <row r="100">
          <cell r="P100" t="str">
            <v>7. ACTORES DIFERENCIALES PARA EL CAMBIO / 8. EL INSTITUTO COLOMBIANO DE BIENESTAR FAMILIAR COMO IMPULSOR DE PROYECTOS DE VIDA</v>
          </cell>
          <cell r="T100">
            <v>6781969309</v>
          </cell>
        </row>
        <row r="101">
          <cell r="P101" t="str">
            <v>7. ACTORES DIFERENCIALES PARA EL CAMBIO / 4. FORTALECIMIENTO DE LAS FAMILIAS Y LAS COMUNIDADES</v>
          </cell>
          <cell r="T101">
            <v>3202563568</v>
          </cell>
        </row>
        <row r="102">
          <cell r="P102" t="str">
            <v>7. ACTORES DIFERENCIALES PARA EL CAMBIO / 4. FORTALECIMIENTO DE LAS FAMILIAS Y LAS COMUNIDADES</v>
          </cell>
          <cell r="T102">
            <v>1927495171</v>
          </cell>
        </row>
        <row r="103">
          <cell r="P103" t="str">
            <v>7. ACTORES DIFERENCIALES PARA EL CAMBIO / 4. FORTALECIMIENTO DE LAS FAMILIAS Y LAS COMUNIDADES</v>
          </cell>
          <cell r="T103">
            <v>16227156861</v>
          </cell>
        </row>
        <row r="104">
          <cell r="P104" t="str">
            <v>7. ACTORES DIFERENCIALES PARA EL CAMBIO / 8. EL INSTITUTO COLOMBIANO DE BIENESTAR FAMILIAR COMO IMPULSOR DE PROYECTOS DE VIDA</v>
          </cell>
          <cell r="T104">
            <v>131638628</v>
          </cell>
        </row>
        <row r="105">
          <cell r="P105" t="str">
            <v>5. CONVERGENCIA REGIONAL / B. ENTIDADES PÚBLICAS TERRITORIALES Y NACIONALES FORTALECIDAS</v>
          </cell>
          <cell r="T105">
            <v>2751528297</v>
          </cell>
        </row>
        <row r="106">
          <cell r="P106" t="str">
            <v>ADQUISICIÓN DE BIENES  Y SERVICIOS</v>
          </cell>
          <cell r="T106">
            <v>116641445</v>
          </cell>
        </row>
        <row r="107">
          <cell r="P107" t="str">
            <v>ADJUDICACIÓN Y LIBERACIÓN JUDICIAL</v>
          </cell>
          <cell r="T107">
            <v>742205</v>
          </cell>
        </row>
        <row r="108">
          <cell r="P108" t="str">
            <v>IMPUESTOS</v>
          </cell>
          <cell r="T108">
            <v>97657456</v>
          </cell>
        </row>
        <row r="109">
          <cell r="P109" t="str">
            <v>7. ACTORES DIFERENCIALES PARA EL CAMBIO / 6. CREACIÓN DEL SISTEMA NACIONAL DE JUSTICIA FAMILIAR PARA ATENDER LAS VULNERACIONES DE DERECHOS QUE AFECTAN A LAS NIÑAS, NIÑOS Y ADOLESCENTES</v>
          </cell>
          <cell r="T109">
            <v>14000263388</v>
          </cell>
        </row>
        <row r="110">
          <cell r="P110" t="str">
            <v>7. ACTORES DIFERENCIALES PARA EL CAMBIO / 6. CREACIÓN DEL SISTEMA NACIONAL DE JUSTICIA FAMILIAR PARA ATENDER LAS VULNERACIONES DE DERECHOS QUE AFECTAN A LAS NIÑAS, NIÑOS Y ADOLESCENTES</v>
          </cell>
          <cell r="T110">
            <v>1979955566</v>
          </cell>
        </row>
        <row r="111">
          <cell r="P111" t="str">
            <v>7. ACTORES DIFERENCIALES PARA EL CAMBIO / 5. CONSOLIDACIÓN DEL SISTEMA NACIONAL DE BIENESTAR FAMILIAR Y DEL GASTO PÚBLICO PARA LA NIÑEZ</v>
          </cell>
          <cell r="T111">
            <v>406058500</v>
          </cell>
        </row>
        <row r="112">
          <cell r="P112" t="str">
            <v>3. DERECHO HUMANO A LA ALIMENTACIÓN / B. ENTORNOS DE DESARROLLO QUE INCENTIVEN LA ALIMENTACIÓN SALUDABLE Y ADECUADA</v>
          </cell>
          <cell r="T112">
            <v>528581246</v>
          </cell>
        </row>
        <row r="113">
          <cell r="P113" t="str">
            <v>7. ACTORES DIFERENCIALES PARA EL CAMBIO / 2. UNIVERSALIZACIÓN DE LA ATENCIÓN INTEGRAL A LA PRIMERA INFANCIA EN LOS TERRITORIOS CON MAYOR RIESGO DE VULNERACIÓN DE DERECHOS PARA LA NIÑEZ</v>
          </cell>
          <cell r="T113">
            <v>2253795438</v>
          </cell>
        </row>
        <row r="114">
          <cell r="P114" t="str">
            <v>7. ACTORES DIFERENCIALES PARA EL CAMBIO / 2. UNIVERSALIZACIÓN DE LA ATENCIÓN INTEGRAL A LA PRIMERA INFANCIA EN LOS TERRITORIOS CON MAYOR RIESGO DE VULNERACIÓN DE DERECHOS PARA LA NIÑEZ</v>
          </cell>
          <cell r="T114">
            <v>86618941486</v>
          </cell>
        </row>
        <row r="115">
          <cell r="P115" t="str">
            <v>7. ACTORES DIFERENCIALES PARA EL CAMBIO / 2. UNIVERSALIZACIÓN DE LA ATENCIÓN INTEGRAL A LA PRIMERA INFANCIA EN LOS TERRITORIOS CON MAYOR RIESGO DE VULNERACIÓN DE DERECHOS PARA LA NIÑEZ</v>
          </cell>
          <cell r="T115">
            <v>0</v>
          </cell>
        </row>
        <row r="116">
          <cell r="P116" t="str">
            <v>7. ACTORES DIFERENCIALES PARA EL CAMBIO / 8. EL INSTITUTO COLOMBIANO DE BIENESTAR FAMILIAR COMO IMPULSOR DE PROYECTOS DE VIDA</v>
          </cell>
          <cell r="T116">
            <v>5701894460</v>
          </cell>
        </row>
        <row r="117">
          <cell r="P117" t="str">
            <v>7. ACTORES DIFERENCIALES PARA EL CAMBIO / 4. FORTALECIMIENTO DE LAS FAMILIAS Y LAS COMUNIDADES</v>
          </cell>
          <cell r="T117">
            <v>5390183296</v>
          </cell>
        </row>
        <row r="118">
          <cell r="P118" t="str">
            <v>7. ACTORES DIFERENCIALES PARA EL CAMBIO / 4. FORTALECIMIENTO DE LAS FAMILIAS Y LAS COMUNIDADES</v>
          </cell>
          <cell r="T118">
            <v>39431176384</v>
          </cell>
        </row>
        <row r="119">
          <cell r="P119" t="str">
            <v>7. ACTORES DIFERENCIALES PARA EL CAMBIO / 4. FORTALECIMIENTO DE LAS FAMILIAS Y LAS COMUNIDADES</v>
          </cell>
          <cell r="T119">
            <v>2753041650</v>
          </cell>
        </row>
        <row r="120">
          <cell r="P120" t="str">
            <v>7. ACTORES DIFERENCIALES PARA EL CAMBIO / 8. EL INSTITUTO COLOMBIANO DE BIENESTAR FAMILIAR COMO IMPULSOR DE PROYECTOS DE VIDA</v>
          </cell>
          <cell r="T120">
            <v>133540164</v>
          </cell>
        </row>
        <row r="121">
          <cell r="P121" t="str">
            <v>5. CONVERGENCIA REGIONAL / B. ENTIDADES PÚBLICAS TERRITORIALES Y NACIONALES FORTALECIDAS</v>
          </cell>
          <cell r="T121">
            <v>2270802431</v>
          </cell>
        </row>
        <row r="122">
          <cell r="P122" t="str">
            <v>ADQUISICIÓN DE BIENES  Y SERVICIOS</v>
          </cell>
          <cell r="T122">
            <v>38287394</v>
          </cell>
        </row>
        <row r="123">
          <cell r="P123" t="str">
            <v>IMPUESTOS</v>
          </cell>
          <cell r="T123">
            <v>45641410</v>
          </cell>
        </row>
        <row r="124">
          <cell r="P124" t="str">
            <v>7. ACTORES DIFERENCIALES PARA EL CAMBIO / 6. CREACIÓN DEL SISTEMA NACIONAL DE JUSTICIA FAMILIAR PARA ATENDER LAS VULNERACIONES DE DERECHOS QUE AFECTAN A LAS NIÑAS, NIÑOS Y ADOLESCENTES</v>
          </cell>
          <cell r="T124">
            <v>1638771727</v>
          </cell>
        </row>
        <row r="125">
          <cell r="P125" t="str">
            <v>7. ACTORES DIFERENCIALES PARA EL CAMBIO / 6. CREACIÓN DEL SISTEMA NACIONAL DE JUSTICIA FAMILIAR PARA ATENDER LAS VULNERACIONES DE DERECHOS QUE AFECTAN A LAS NIÑAS, NIÑOS Y ADOLESCENTES</v>
          </cell>
          <cell r="T125">
            <v>200562315</v>
          </cell>
        </row>
        <row r="126">
          <cell r="P126" t="str">
            <v>7. ACTORES DIFERENCIALES PARA EL CAMBIO / 5. CONSOLIDACIÓN DEL SISTEMA NACIONAL DE BIENESTAR FAMILIAR Y DEL GASTO PÚBLICO PARA LA NIÑEZ</v>
          </cell>
          <cell r="T126">
            <v>291570000</v>
          </cell>
        </row>
        <row r="127">
          <cell r="P127" t="str">
            <v>3. DERECHO HUMANO A LA ALIMENTACIÓN / B. ENTORNOS DE DESARROLLO QUE INCENTIVEN LA ALIMENTACIÓN SALUDABLE Y ADECUADA</v>
          </cell>
          <cell r="T127">
            <v>2221303609</v>
          </cell>
        </row>
        <row r="128">
          <cell r="P128" t="str">
            <v>7. ACTORES DIFERENCIALES PARA EL CAMBIO / 2. UNIVERSALIZACIÓN DE LA ATENCIÓN INTEGRAL A LA PRIMERA INFANCIA EN LOS TERRITORIOS CON MAYOR RIESGO DE VULNERACIÓN DE DERECHOS PARA LA NIÑEZ</v>
          </cell>
          <cell r="T128">
            <v>1412615552</v>
          </cell>
        </row>
        <row r="129">
          <cell r="P129" t="str">
            <v>7. ACTORES DIFERENCIALES PARA EL CAMBIO / 2. UNIVERSALIZACIÓN DE LA ATENCIÓN INTEGRAL A LA PRIMERA INFANCIA EN LOS TERRITORIOS CON MAYOR RIESGO DE VULNERACIÓN DE DERECHOS PARA LA NIÑEZ</v>
          </cell>
          <cell r="T129">
            <v>80287564726</v>
          </cell>
        </row>
        <row r="130">
          <cell r="P130" t="str">
            <v>7. ACTORES DIFERENCIALES PARA EL CAMBIO / 2. UNIVERSALIZACIÓN DE LA ATENCIÓN INTEGRAL A LA PRIMERA INFANCIA EN LOS TERRITORIOS CON MAYOR RIESGO DE VULNERACIÓN DE DERECHOS PARA LA NIÑEZ</v>
          </cell>
          <cell r="T130">
            <v>0</v>
          </cell>
        </row>
        <row r="131">
          <cell r="P131" t="str">
            <v>7. ACTORES DIFERENCIALES PARA EL CAMBIO / 8. EL INSTITUTO COLOMBIANO DE BIENESTAR FAMILIAR COMO IMPULSOR DE PROYECTOS DE VIDA</v>
          </cell>
          <cell r="T131">
            <v>5014456606</v>
          </cell>
        </row>
        <row r="132">
          <cell r="P132" t="str">
            <v>7. ACTORES DIFERENCIALES PARA EL CAMBIO / 4. FORTALECIMIENTO DE LAS FAMILIAS Y LAS COMUNIDADES</v>
          </cell>
          <cell r="T132">
            <v>560034207</v>
          </cell>
        </row>
        <row r="133">
          <cell r="P133" t="str">
            <v>7. ACTORES DIFERENCIALES PARA EL CAMBIO / 4. FORTALECIMIENTO DE LAS FAMILIAS Y LAS COMUNIDADES</v>
          </cell>
          <cell r="T133">
            <v>5294605618</v>
          </cell>
        </row>
        <row r="134">
          <cell r="P134" t="str">
            <v>7. ACTORES DIFERENCIALES PARA EL CAMBIO / 4. FORTALECIMIENTO DE LAS FAMILIAS Y LAS COMUNIDADES</v>
          </cell>
          <cell r="T134">
            <v>1714697592</v>
          </cell>
        </row>
        <row r="135">
          <cell r="P135" t="str">
            <v>7. ACTORES DIFERENCIALES PARA EL CAMBIO / 8. EL INSTITUTO COLOMBIANO DE BIENESTAR FAMILIAR COMO IMPULSOR DE PROYECTOS DE VIDA</v>
          </cell>
          <cell r="T135">
            <v>127774594</v>
          </cell>
        </row>
        <row r="136">
          <cell r="P136" t="str">
            <v>5. CONVERGENCIA REGIONAL / B. ENTIDADES PÚBLICAS TERRITORIALES Y NACIONALES FORTALECIDAS</v>
          </cell>
          <cell r="T136">
            <v>1180161678</v>
          </cell>
        </row>
        <row r="137">
          <cell r="P137" t="str">
            <v>ADQUISICIÓN DE BIENES  Y SERVICIOS</v>
          </cell>
          <cell r="T137">
            <v>104249020</v>
          </cell>
        </row>
        <row r="138">
          <cell r="P138" t="str">
            <v>IMPUESTOS</v>
          </cell>
          <cell r="T138">
            <v>67624782</v>
          </cell>
        </row>
        <row r="139">
          <cell r="P139" t="str">
            <v>7. ACTORES DIFERENCIALES PARA EL CAMBIO / 6. CREACIÓN DEL SISTEMA NACIONAL DE JUSTICIA FAMILIAR PARA ATENDER LAS VULNERACIONES DE DERECHOS QUE AFECTAN A LAS NIÑAS, NIÑOS Y ADOLESCENTES</v>
          </cell>
          <cell r="T139">
            <v>5775304762</v>
          </cell>
        </row>
        <row r="140">
          <cell r="P140" t="str">
            <v>7. ACTORES DIFERENCIALES PARA EL CAMBIO / 6. CREACIÓN DEL SISTEMA NACIONAL DE JUSTICIA FAMILIAR PARA ATENDER LAS VULNERACIONES DE DERECHOS QUE AFECTAN A LAS NIÑAS, NIÑOS Y ADOLESCENTES</v>
          </cell>
          <cell r="T140">
            <v>2060838702</v>
          </cell>
        </row>
        <row r="141">
          <cell r="P141" t="str">
            <v>7. ACTORES DIFERENCIALES PARA EL CAMBIO / 5. CONSOLIDACIÓN DEL SISTEMA NACIONAL DE BIENESTAR FAMILIAR Y DEL GASTO PÚBLICO PARA LA NIÑEZ</v>
          </cell>
          <cell r="T141">
            <v>458450000</v>
          </cell>
        </row>
        <row r="142">
          <cell r="P142" t="str">
            <v>3. DERECHO HUMANO A LA ALIMENTACIÓN / B. ENTORNOS DE DESARROLLO QUE INCENTIVEN LA ALIMENTACIÓN SALUDABLE Y ADECUADA</v>
          </cell>
          <cell r="T142">
            <v>2738643338</v>
          </cell>
        </row>
        <row r="143">
          <cell r="P143" t="str">
            <v>7. ACTORES DIFERENCIALES PARA EL CAMBIO / 2. UNIVERSALIZACIÓN DE LA ATENCIÓN INTEGRAL A LA PRIMERA INFANCIA EN LOS TERRITORIOS CON MAYOR RIESGO DE VULNERACIÓN DE DERECHOS PARA LA NIÑEZ</v>
          </cell>
          <cell r="T143">
            <v>21220622580</v>
          </cell>
        </row>
        <row r="144">
          <cell r="P144" t="str">
            <v>7. ACTORES DIFERENCIALES PARA EL CAMBIO / 2. UNIVERSALIZACIÓN DE LA ATENCIÓN INTEGRAL A LA PRIMERA INFANCIA EN LOS TERRITORIOS CON MAYOR RIESGO DE VULNERACIÓN DE DERECHOS PARA LA NIÑEZ</v>
          </cell>
          <cell r="T144">
            <v>212904058857</v>
          </cell>
        </row>
        <row r="145">
          <cell r="P145" t="str">
            <v>7. ACTORES DIFERENCIALES PARA EL CAMBIO / 2. UNIVERSALIZACIÓN DE LA ATENCIÓN INTEGRAL A LA PRIMERA INFANCIA EN LOS TERRITORIOS CON MAYOR RIESGO DE VULNERACIÓN DE DERECHOS PARA LA NIÑEZ</v>
          </cell>
          <cell r="T145">
            <v>1669967</v>
          </cell>
        </row>
        <row r="146">
          <cell r="P146" t="str">
            <v>7. ACTORES DIFERENCIALES PARA EL CAMBIO / 8. EL INSTITUTO COLOMBIANO DE BIENESTAR FAMILIAR COMO IMPULSOR DE PROYECTOS DE VIDA</v>
          </cell>
          <cell r="T146">
            <v>12229232058</v>
          </cell>
        </row>
        <row r="147">
          <cell r="P147" t="str">
            <v>7. ACTORES DIFERENCIALES PARA EL CAMBIO / 4. FORTALECIMIENTO DE LAS FAMILIAS Y LAS COMUNIDADES</v>
          </cell>
          <cell r="T147">
            <v>5995838835</v>
          </cell>
        </row>
        <row r="148">
          <cell r="P148" t="str">
            <v>7. ACTORES DIFERENCIALES PARA EL CAMBIO / 4. FORTALECIMIENTO DE LAS FAMILIAS Y LAS COMUNIDADES</v>
          </cell>
          <cell r="T148">
            <v>1403807049</v>
          </cell>
        </row>
        <row r="149">
          <cell r="P149" t="str">
            <v>7. ACTORES DIFERENCIALES PARA EL CAMBIO / 4. FORTALECIMIENTO DE LAS FAMILIAS Y LAS COMUNIDADES</v>
          </cell>
          <cell r="T149">
            <v>18987947901</v>
          </cell>
        </row>
        <row r="150">
          <cell r="P150" t="str">
            <v>7. ACTORES DIFERENCIALES PARA EL CAMBIO / 8. EL INSTITUTO COLOMBIANO DE BIENESTAR FAMILIAR COMO IMPULSOR DE PROYECTOS DE VIDA</v>
          </cell>
          <cell r="T150">
            <v>199701838</v>
          </cell>
        </row>
        <row r="151">
          <cell r="P151" t="str">
            <v>5. CONVERGENCIA REGIONAL / B. ENTIDADES PÚBLICAS TERRITORIALES Y NACIONALES FORTALECIDAS</v>
          </cell>
          <cell r="T151">
            <v>2298985129</v>
          </cell>
        </row>
        <row r="152">
          <cell r="P152" t="str">
            <v>ADQUISICIÓN DE BIENES  Y SERVICIOS</v>
          </cell>
          <cell r="T152">
            <v>47531873</v>
          </cell>
        </row>
        <row r="153">
          <cell r="P153" t="str">
            <v>IMPUESTOS</v>
          </cell>
          <cell r="T153">
            <v>119433540</v>
          </cell>
        </row>
        <row r="154">
          <cell r="P154" t="str">
            <v>7. ACTORES DIFERENCIALES PARA EL CAMBIO / 6. CREACIÓN DEL SISTEMA NACIONAL DE JUSTICIA FAMILIAR PARA ATENDER LAS VULNERACIONES DE DERECHOS QUE AFECTAN A LAS NIÑAS, NIÑOS Y ADOLESCENTES</v>
          </cell>
          <cell r="T154">
            <v>5093881965</v>
          </cell>
        </row>
        <row r="155">
          <cell r="P155" t="str">
            <v>7. ACTORES DIFERENCIALES PARA EL CAMBIO / 6. CREACIÓN DEL SISTEMA NACIONAL DE JUSTICIA FAMILIAR PARA ATENDER LAS VULNERACIONES DE DERECHOS QUE AFECTAN A LAS NIÑAS, NIÑOS Y ADOLESCENTES</v>
          </cell>
          <cell r="T155">
            <v>527607762</v>
          </cell>
        </row>
        <row r="156">
          <cell r="P156" t="str">
            <v>7. ACTORES DIFERENCIALES PARA EL CAMBIO / 5. CONSOLIDACIÓN DEL SISTEMA NACIONAL DE BIENESTAR FAMILIAR Y DEL GASTO PÚBLICO PARA LA NIÑEZ</v>
          </cell>
          <cell r="T156">
            <v>336955000</v>
          </cell>
        </row>
        <row r="157">
          <cell r="P157" t="str">
            <v>3. DERECHO HUMANO A LA ALIMENTACIÓN / B. ENTORNOS DE DESARROLLO QUE INCENTIVEN LA ALIMENTACIÓN SALUDABLE Y ADECUADA</v>
          </cell>
          <cell r="T157">
            <v>10817980149</v>
          </cell>
        </row>
        <row r="158">
          <cell r="P158" t="str">
            <v>7. ACTORES DIFERENCIALES PARA EL CAMBIO / 2. UNIVERSALIZACIÓN DE LA ATENCIÓN INTEGRAL A LA PRIMERA INFANCIA EN LOS TERRITORIOS CON MAYOR RIESGO DE VULNERACIÓN DE DERECHOS PARA LA NIÑEZ</v>
          </cell>
          <cell r="T158">
            <v>16686836352</v>
          </cell>
        </row>
        <row r="159">
          <cell r="P159" t="str">
            <v>7. ACTORES DIFERENCIALES PARA EL CAMBIO / 2. UNIVERSALIZACIÓN DE LA ATENCIÓN INTEGRAL A LA PRIMERA INFANCIA EN LOS TERRITORIOS CON MAYOR RIESGO DE VULNERACIÓN DE DERECHOS PARA LA NIÑEZ</v>
          </cell>
          <cell r="T159">
            <v>201870680557</v>
          </cell>
        </row>
        <row r="160">
          <cell r="P160" t="str">
            <v>7. ACTORES DIFERENCIALES PARA EL CAMBIO / 2. UNIVERSALIZACIÓN DE LA ATENCIÓN INTEGRAL A LA PRIMERA INFANCIA EN LOS TERRITORIOS CON MAYOR RIESGO DE VULNERACIÓN DE DERECHOS PARA LA NIÑEZ</v>
          </cell>
          <cell r="T160">
            <v>0</v>
          </cell>
        </row>
        <row r="161">
          <cell r="P161" t="str">
            <v>7. ACTORES DIFERENCIALES PARA EL CAMBIO / 8. EL INSTITUTO COLOMBIANO DE BIENESTAR FAMILIAR COMO IMPULSOR DE PROYECTOS DE VIDA</v>
          </cell>
          <cell r="T161">
            <v>7108459873</v>
          </cell>
        </row>
        <row r="162">
          <cell r="P162" t="str">
            <v>7. ACTORES DIFERENCIALES PARA EL CAMBIO / 4. FORTALECIMIENTO DE LAS FAMILIAS Y LAS COMUNIDADES</v>
          </cell>
          <cell r="T162">
            <v>1709832654</v>
          </cell>
        </row>
        <row r="163">
          <cell r="P163" t="str">
            <v>7. ACTORES DIFERENCIALES PARA EL CAMBIO / 4. FORTALECIMIENTO DE LAS FAMILIAS Y LAS COMUNIDADES</v>
          </cell>
          <cell r="T163">
            <v>16739784152</v>
          </cell>
        </row>
        <row r="164">
          <cell r="P164" t="str">
            <v>7. ACTORES DIFERENCIALES PARA EL CAMBIO / 4. FORTALECIMIENTO DE LAS FAMILIAS Y LAS COMUNIDADES</v>
          </cell>
          <cell r="T164">
            <v>1967238969</v>
          </cell>
        </row>
        <row r="165">
          <cell r="P165" t="str">
            <v>7. ACTORES DIFERENCIALES PARA EL CAMBIO / 8. EL INSTITUTO COLOMBIANO DE BIENESTAR FAMILIAR COMO IMPULSOR DE PROYECTOS DE VIDA</v>
          </cell>
          <cell r="T165">
            <v>68200520</v>
          </cell>
        </row>
        <row r="166">
          <cell r="P166" t="str">
            <v>5. CONVERGENCIA REGIONAL / B. ENTIDADES PÚBLICAS TERRITORIALES Y NACIONALES FORTALECIDAS</v>
          </cell>
          <cell r="T166">
            <v>2754987941</v>
          </cell>
        </row>
        <row r="167">
          <cell r="P167" t="str">
            <v>ADQUISICIÓN DE BIENES  Y SERVICIOS</v>
          </cell>
          <cell r="T167">
            <v>83302278</v>
          </cell>
        </row>
        <row r="168">
          <cell r="P168" t="str">
            <v>IMPUESTOS</v>
          </cell>
          <cell r="T168">
            <v>68550683</v>
          </cell>
        </row>
        <row r="169">
          <cell r="P169" t="str">
            <v>7. ACTORES DIFERENCIALES PARA EL CAMBIO / 6. CREACIÓN DEL SISTEMA NACIONAL DE JUSTICIA FAMILIAR PARA ATENDER LAS VULNERACIONES DE DERECHOS QUE AFECTAN A LAS NIÑAS, NIÑOS Y ADOLESCENTES</v>
          </cell>
          <cell r="T169">
            <v>5102027547</v>
          </cell>
        </row>
        <row r="170">
          <cell r="P170" t="str">
            <v>7. ACTORES DIFERENCIALES PARA EL CAMBIO / 6. CREACIÓN DEL SISTEMA NACIONAL DE JUSTICIA FAMILIAR PARA ATENDER LAS VULNERACIONES DE DERECHOS QUE AFECTAN A LAS NIÑAS, NIÑOS Y ADOLESCENTES</v>
          </cell>
          <cell r="T170">
            <v>592062606</v>
          </cell>
        </row>
        <row r="171">
          <cell r="P171" t="str">
            <v>7. ACTORES DIFERENCIALES PARA EL CAMBIO / 5. CONSOLIDACIÓN DEL SISTEMA NACIONAL DE BIENESTAR FAMILIAR Y DEL GASTO PÚBLICO PARA LA NIÑEZ</v>
          </cell>
          <cell r="T171">
            <v>429000000</v>
          </cell>
        </row>
        <row r="172">
          <cell r="P172" t="str">
            <v>3. DERECHO HUMANO A LA ALIMENTACIÓN / B. ENTORNOS DE DESARROLLO QUE INCENTIVEN LA ALIMENTACIÓN SALUDABLE Y ADECUADA</v>
          </cell>
          <cell r="T172">
            <v>4895604897</v>
          </cell>
        </row>
        <row r="173">
          <cell r="P173" t="str">
            <v>7. ACTORES DIFERENCIALES PARA EL CAMBIO / 2. UNIVERSALIZACIÓN DE LA ATENCIÓN INTEGRAL A LA PRIMERA INFANCIA EN LOS TERRITORIOS CON MAYOR RIESGO DE VULNERACIÓN DE DERECHOS PARA LA NIÑEZ</v>
          </cell>
          <cell r="T173">
            <v>34756851801</v>
          </cell>
        </row>
        <row r="174">
          <cell r="P174" t="str">
            <v>7. ACTORES DIFERENCIALES PARA EL CAMBIO / 2. UNIVERSALIZACIÓN DE LA ATENCIÓN INTEGRAL A LA PRIMERA INFANCIA EN LOS TERRITORIOS CON MAYOR RIESGO DE VULNERACIÓN DE DERECHOS PARA LA NIÑEZ</v>
          </cell>
          <cell r="T174">
            <v>248454529492</v>
          </cell>
        </row>
        <row r="175">
          <cell r="P175" t="str">
            <v>7. ACTORES DIFERENCIALES PARA EL CAMBIO / 2. UNIVERSALIZACIÓN DE LA ATENCIÓN INTEGRAL A LA PRIMERA INFANCIA EN LOS TERRITORIOS CON MAYOR RIESGO DE VULNERACIÓN DE DERECHOS PARA LA NIÑEZ</v>
          </cell>
          <cell r="T175">
            <v>227624</v>
          </cell>
        </row>
        <row r="176">
          <cell r="P176" t="str">
            <v>7. ACTORES DIFERENCIALES PARA EL CAMBIO / 8. EL INSTITUTO COLOMBIANO DE BIENESTAR FAMILIAR COMO IMPULSOR DE PROYECTOS DE VIDA</v>
          </cell>
          <cell r="T176">
            <v>10662594596</v>
          </cell>
        </row>
        <row r="177">
          <cell r="P177" t="str">
            <v>7. ACTORES DIFERENCIALES PARA EL CAMBIO / 4. FORTALECIMIENTO DE LAS FAMILIAS Y LAS COMUNIDADES</v>
          </cell>
          <cell r="T177">
            <v>2000822971</v>
          </cell>
        </row>
        <row r="178">
          <cell r="P178" t="str">
            <v>7. ACTORES DIFERENCIALES PARA EL CAMBIO / 4. FORTALECIMIENTO DE LAS FAMILIAS Y LAS COMUNIDADES</v>
          </cell>
          <cell r="T178">
            <v>1877306443</v>
          </cell>
        </row>
        <row r="179">
          <cell r="P179" t="str">
            <v>7. ACTORES DIFERENCIALES PARA EL CAMBIO / 4. FORTALECIMIENTO DE LAS FAMILIAS Y LAS COMUNIDADES</v>
          </cell>
          <cell r="T179">
            <v>16085482493</v>
          </cell>
        </row>
        <row r="180">
          <cell r="P180" t="str">
            <v>7. ACTORES DIFERENCIALES PARA EL CAMBIO / 8. EL INSTITUTO COLOMBIANO DE BIENESTAR FAMILIAR COMO IMPULSOR DE PROYECTOS DE VIDA</v>
          </cell>
          <cell r="T180">
            <v>124996618</v>
          </cell>
        </row>
        <row r="181">
          <cell r="P181" t="str">
            <v>5. CONVERGENCIA REGIONAL / B. ENTIDADES PÚBLICAS TERRITORIALES Y NACIONALES FORTALECIDAS</v>
          </cell>
          <cell r="T181">
            <v>2826885982</v>
          </cell>
        </row>
        <row r="182">
          <cell r="P182" t="str">
            <v>ADQUISICIÓN DE BIENES  Y SERVICIOS</v>
          </cell>
          <cell r="T182">
            <v>345462638</v>
          </cell>
        </row>
        <row r="183">
          <cell r="P183" t="str">
            <v>IMPUESTOS</v>
          </cell>
          <cell r="T183">
            <v>73352796</v>
          </cell>
        </row>
        <row r="184">
          <cell r="P184" t="str">
            <v>7. ACTORES DIFERENCIALES PARA EL CAMBIO / 6. CREACIÓN DEL SISTEMA NACIONAL DE JUSTICIA FAMILIAR PARA ATENDER LAS VULNERACIONES DE DERECHOS QUE AFECTAN A LAS NIÑAS, NIÑOS Y ADOLESCENTES</v>
          </cell>
          <cell r="T184">
            <v>19308155485</v>
          </cell>
        </row>
        <row r="185">
          <cell r="P185" t="str">
            <v>7. ACTORES DIFERENCIALES PARA EL CAMBIO / 6. CREACIÓN DEL SISTEMA NACIONAL DE JUSTICIA FAMILIAR PARA ATENDER LAS VULNERACIONES DE DERECHOS QUE AFECTAN A LAS NIÑAS, NIÑOS Y ADOLESCENTES</v>
          </cell>
          <cell r="T185">
            <v>2092321169</v>
          </cell>
        </row>
        <row r="186">
          <cell r="P186" t="str">
            <v>7. ACTORES DIFERENCIALES PARA EL CAMBIO / 5. CONSOLIDACIÓN DEL SISTEMA NACIONAL DE BIENESTAR FAMILIAR Y DEL GASTO PÚBLICO PARA LA NIÑEZ</v>
          </cell>
          <cell r="T186">
            <v>686610000</v>
          </cell>
        </row>
        <row r="187">
          <cell r="P187" t="str">
            <v>3. DERECHO HUMANO A LA ALIMENTACIÓN / B. ENTORNOS DE DESARROLLO QUE INCENTIVEN LA ALIMENTACIÓN SALUDABLE Y ADECUADA</v>
          </cell>
          <cell r="T187">
            <v>2307501471</v>
          </cell>
        </row>
        <row r="188">
          <cell r="P188" t="str">
            <v>7. ACTORES DIFERENCIALES PARA EL CAMBIO / 2. UNIVERSALIZACIÓN DE LA ATENCIÓN INTEGRAL A LA PRIMERA INFANCIA EN LOS TERRITORIOS CON MAYOR RIESGO DE VULNERACIÓN DE DERECHOS PARA LA NIÑEZ</v>
          </cell>
          <cell r="T188">
            <v>9926860979</v>
          </cell>
        </row>
        <row r="189">
          <cell r="P189" t="str">
            <v>7. ACTORES DIFERENCIALES PARA EL CAMBIO / 2. UNIVERSALIZACIÓN DE LA ATENCIÓN INTEGRAL A LA PRIMERA INFANCIA EN LOS TERRITORIOS CON MAYOR RIESGO DE VULNERACIÓN DE DERECHOS PARA LA NIÑEZ</v>
          </cell>
          <cell r="T189">
            <v>167439703328</v>
          </cell>
        </row>
        <row r="190">
          <cell r="P190" t="str">
            <v>7. ACTORES DIFERENCIALES PARA EL CAMBIO / 2. UNIVERSALIZACIÓN DE LA ATENCIÓN INTEGRAL A LA PRIMERA INFANCIA EN LOS TERRITORIOS CON MAYOR RIESGO DE VULNERACIÓN DE DERECHOS PARA LA NIÑEZ</v>
          </cell>
          <cell r="T190">
            <v>0</v>
          </cell>
        </row>
        <row r="191">
          <cell r="P191" t="str">
            <v>7. ACTORES DIFERENCIALES PARA EL CAMBIO / 8. EL INSTITUTO COLOMBIANO DE BIENESTAR FAMILIAR COMO IMPULSOR DE PROYECTOS DE VIDA</v>
          </cell>
          <cell r="T191">
            <v>9312863927</v>
          </cell>
        </row>
        <row r="192">
          <cell r="P192" t="str">
            <v>7. ACTORES DIFERENCIALES PARA EL CAMBIO / 4. FORTALECIMIENTO DE LAS FAMILIAS Y LAS COMUNIDADES</v>
          </cell>
          <cell r="T192">
            <v>6758908712</v>
          </cell>
        </row>
        <row r="193">
          <cell r="P193" t="str">
            <v>7. ACTORES DIFERENCIALES PARA EL CAMBIO / 4. FORTALECIMIENTO DE LAS FAMILIAS Y LAS COMUNIDADES</v>
          </cell>
          <cell r="T193">
            <v>3726219218</v>
          </cell>
        </row>
        <row r="194">
          <cell r="P194" t="str">
            <v>7. ACTORES DIFERENCIALES PARA EL CAMBIO / 4. FORTALECIMIENTO DE LAS FAMILIAS Y LAS COMUNIDADES</v>
          </cell>
          <cell r="T194">
            <v>57684716197</v>
          </cell>
        </row>
        <row r="195">
          <cell r="P195" t="str">
            <v>7. ACTORES DIFERENCIALES PARA EL CAMBIO / 8. EL INSTITUTO COLOMBIANO DE BIENESTAR FAMILIAR COMO IMPULSOR DE PROYECTOS DE VIDA</v>
          </cell>
          <cell r="T195">
            <v>127884930</v>
          </cell>
        </row>
        <row r="196">
          <cell r="P196" t="str">
            <v>5. CONVERGENCIA REGIONAL / B. ENTIDADES PÚBLICAS TERRITORIALES Y NACIONALES FORTALECIDAS</v>
          </cell>
          <cell r="T196">
            <v>6812177997</v>
          </cell>
        </row>
        <row r="197">
          <cell r="P197" t="str">
            <v>ADQUISICIÓN DE BIENES  Y SERVICIOS</v>
          </cell>
          <cell r="T197">
            <v>42882781</v>
          </cell>
        </row>
        <row r="198">
          <cell r="P198" t="str">
            <v>IMPUESTOS</v>
          </cell>
          <cell r="T198">
            <v>57541550</v>
          </cell>
        </row>
        <row r="199">
          <cell r="P199" t="str">
            <v>7. ACTORES DIFERENCIALES PARA EL CAMBIO / 6. CREACIÓN DEL SISTEMA NACIONAL DE JUSTICIA FAMILIAR PARA ATENDER LAS VULNERACIONES DE DERECHOS QUE AFECTAN A LAS NIÑAS, NIÑOS Y ADOLESCENTES</v>
          </cell>
          <cell r="T199">
            <v>1087011187</v>
          </cell>
        </row>
        <row r="200">
          <cell r="P200" t="str">
            <v>7. ACTORES DIFERENCIALES PARA EL CAMBIO / 6. CREACIÓN DEL SISTEMA NACIONAL DE JUSTICIA FAMILIAR PARA ATENDER LAS VULNERACIONES DE DERECHOS QUE AFECTAN A LAS NIÑAS, NIÑOS Y ADOLESCENTES</v>
          </cell>
          <cell r="T200">
            <v>718358961</v>
          </cell>
        </row>
        <row r="201">
          <cell r="P201" t="str">
            <v>7. ACTORES DIFERENCIALES PARA EL CAMBIO / 5. CONSOLIDACIÓN DEL SISTEMA NACIONAL DE BIENESTAR FAMILIAR Y DEL GASTO PÚBLICO PARA LA NIÑEZ</v>
          </cell>
          <cell r="T201">
            <v>495850000</v>
          </cell>
        </row>
        <row r="202">
          <cell r="P202" t="str">
            <v>3. DERECHO HUMANO A LA ALIMENTACIÓN / B. ENTORNOS DE DESARROLLO QUE INCENTIVEN LA ALIMENTACIÓN SALUDABLE Y ADECUADA</v>
          </cell>
          <cell r="T202">
            <v>14195758895</v>
          </cell>
        </row>
        <row r="203">
          <cell r="P203" t="str">
            <v>7. ACTORES DIFERENCIALES PARA EL CAMBIO / 2. UNIVERSALIZACIÓN DE LA ATENCIÓN INTEGRAL A LA PRIMERA INFANCIA EN LOS TERRITORIOS CON MAYOR RIESGO DE VULNERACIÓN DE DERECHOS PARA LA NIÑEZ</v>
          </cell>
          <cell r="T203">
            <v>8599105647</v>
          </cell>
        </row>
        <row r="204">
          <cell r="P204" t="str">
            <v>7. ACTORES DIFERENCIALES PARA EL CAMBIO / 2. UNIVERSALIZACIÓN DE LA ATENCIÓN INTEGRAL A LA PRIMERA INFANCIA EN LOS TERRITORIOS CON MAYOR RIESGO DE VULNERACIÓN DE DERECHOS PARA LA NIÑEZ</v>
          </cell>
          <cell r="T204">
            <v>183168226163</v>
          </cell>
        </row>
        <row r="205">
          <cell r="P205" t="str">
            <v>7. ACTORES DIFERENCIALES PARA EL CAMBIO / 2. UNIVERSALIZACIÓN DE LA ATENCIÓN INTEGRAL A LA PRIMERA INFANCIA EN LOS TERRITORIOS CON MAYOR RIESGO DE VULNERACIÓN DE DERECHOS PARA LA NIÑEZ</v>
          </cell>
          <cell r="T205">
            <v>0</v>
          </cell>
        </row>
        <row r="206">
          <cell r="P206" t="str">
            <v>7. ACTORES DIFERENCIALES PARA EL CAMBIO / 8. EL INSTITUTO COLOMBIANO DE BIENESTAR FAMILIAR COMO IMPULSOR DE PROYECTOS DE VIDA</v>
          </cell>
          <cell r="T206">
            <v>12302950229</v>
          </cell>
        </row>
        <row r="207">
          <cell r="P207" t="str">
            <v>7. ACTORES DIFERENCIALES PARA EL CAMBIO / 4. FORTALECIMIENTO DE LAS FAMILIAS Y LAS COMUNIDADES</v>
          </cell>
          <cell r="T207">
            <v>3218784766</v>
          </cell>
        </row>
        <row r="208">
          <cell r="P208" t="str">
            <v>7. ACTORES DIFERENCIALES PARA EL CAMBIO / 4. FORTALECIMIENTO DE LAS FAMILIAS Y LAS COMUNIDADES</v>
          </cell>
          <cell r="T208">
            <v>513080567</v>
          </cell>
        </row>
        <row r="209">
          <cell r="P209" t="str">
            <v>7. ACTORES DIFERENCIALES PARA EL CAMBIO / 4. FORTALECIMIENTO DE LAS FAMILIAS Y LAS COMUNIDADES</v>
          </cell>
          <cell r="T209">
            <v>6548254688</v>
          </cell>
        </row>
        <row r="210">
          <cell r="P210" t="str">
            <v>7. ACTORES DIFERENCIALES PARA EL CAMBIO / 8. EL INSTITUTO COLOMBIANO DE BIENESTAR FAMILIAR COMO IMPULSOR DE PROYECTOS DE VIDA</v>
          </cell>
          <cell r="T210">
            <v>126435693</v>
          </cell>
        </row>
        <row r="211">
          <cell r="P211" t="str">
            <v>5. CONVERGENCIA REGIONAL / B. ENTIDADES PÚBLICAS TERRITORIALES Y NACIONALES FORTALECIDAS</v>
          </cell>
          <cell r="T211">
            <v>2309339479</v>
          </cell>
        </row>
        <row r="212">
          <cell r="P212" t="str">
            <v>ADQUISICIÓN DE BIENES  Y SERVICIOS</v>
          </cell>
          <cell r="T212">
            <v>382037309</v>
          </cell>
        </row>
        <row r="213">
          <cell r="P213" t="str">
            <v>IMPUESTOS</v>
          </cell>
          <cell r="T213">
            <v>94875700</v>
          </cell>
        </row>
        <row r="214">
          <cell r="P214" t="str">
            <v>7. ACTORES DIFERENCIALES PARA EL CAMBIO / 6. CREACIÓN DEL SISTEMA NACIONAL DE JUSTICIA FAMILIAR PARA ATENDER LAS VULNERACIONES DE DERECHOS QUE AFECTAN A LAS NIÑAS, NIÑOS Y ADOLESCENTES</v>
          </cell>
          <cell r="T214">
            <v>2475462387</v>
          </cell>
        </row>
        <row r="215">
          <cell r="P215" t="str">
            <v>7. ACTORES DIFERENCIALES PARA EL CAMBIO / 6. CREACIÓN DEL SISTEMA NACIONAL DE JUSTICIA FAMILIAR PARA ATENDER LAS VULNERACIONES DE DERECHOS QUE AFECTAN A LAS NIÑAS, NIÑOS Y ADOLESCENTES</v>
          </cell>
          <cell r="T215">
            <v>1128934051</v>
          </cell>
        </row>
        <row r="216">
          <cell r="P216" t="str">
            <v>7. ACTORES DIFERENCIALES PARA EL CAMBIO / 5. CONSOLIDACIÓN DEL SISTEMA NACIONAL DE BIENESTAR FAMILIAR Y DEL GASTO PÚBLICO PARA LA NIÑEZ</v>
          </cell>
          <cell r="T216">
            <v>405700000</v>
          </cell>
        </row>
        <row r="217">
          <cell r="P217" t="str">
            <v>3. DERECHO HUMANO A LA ALIMENTACIÓN / B. ENTORNOS DE DESARROLLO QUE INCENTIVEN LA ALIMENTACIÓN SALUDABLE Y ADECUADA</v>
          </cell>
          <cell r="T217">
            <v>1352455137</v>
          </cell>
        </row>
        <row r="218">
          <cell r="P218" t="str">
            <v>7. ACTORES DIFERENCIALES PARA EL CAMBIO / 2. UNIVERSALIZACIÓN DE LA ATENCIÓN INTEGRAL A LA PRIMERA INFANCIA EN LOS TERRITORIOS CON MAYOR RIESGO DE VULNERACIÓN DE DERECHOS PARA LA NIÑEZ</v>
          </cell>
          <cell r="T218">
            <v>13276920238</v>
          </cell>
        </row>
        <row r="219">
          <cell r="P219" t="str">
            <v>7. ACTORES DIFERENCIALES PARA EL CAMBIO / 2. UNIVERSALIZACIÓN DE LA ATENCIÓN INTEGRAL A LA PRIMERA INFANCIA EN LOS TERRITORIOS CON MAYOR RIESGO DE VULNERACIÓN DE DERECHOS PARA LA NIÑEZ</v>
          </cell>
          <cell r="T219">
            <v>140884870240</v>
          </cell>
        </row>
        <row r="220">
          <cell r="P220" t="str">
            <v>7. ACTORES DIFERENCIALES PARA EL CAMBIO / 2. UNIVERSALIZACIÓN DE LA ATENCIÓN INTEGRAL A LA PRIMERA INFANCIA EN LOS TERRITORIOS CON MAYOR RIESGO DE VULNERACIÓN DE DERECHOS PARA LA NIÑEZ</v>
          </cell>
          <cell r="T220">
            <v>0</v>
          </cell>
        </row>
        <row r="221">
          <cell r="P221" t="str">
            <v>7. ACTORES DIFERENCIALES PARA EL CAMBIO / 8. EL INSTITUTO COLOMBIANO DE BIENESTAR FAMILIAR COMO IMPULSOR DE PROYECTOS DE VIDA</v>
          </cell>
          <cell r="T221">
            <v>6555789440</v>
          </cell>
        </row>
        <row r="222">
          <cell r="P222" t="str">
            <v>7. ACTORES DIFERENCIALES PARA EL CAMBIO / 4. FORTALECIMIENTO DE LAS FAMILIAS Y LAS COMUNIDADES</v>
          </cell>
          <cell r="T222">
            <v>3972075496</v>
          </cell>
        </row>
        <row r="223">
          <cell r="P223" t="str">
            <v>7. ACTORES DIFERENCIALES PARA EL CAMBIO / 4. FORTALECIMIENTO DE LAS FAMILIAS Y LAS COMUNIDADES</v>
          </cell>
          <cell r="T223">
            <v>9645433799</v>
          </cell>
        </row>
        <row r="224">
          <cell r="P224" t="str">
            <v>7. ACTORES DIFERENCIALES PARA EL CAMBIO / 4. FORTALECIMIENTO DE LAS FAMILIAS Y LAS COMUNIDADES</v>
          </cell>
          <cell r="T224">
            <v>1975285005</v>
          </cell>
        </row>
        <row r="225">
          <cell r="P225" t="str">
            <v>7. ACTORES DIFERENCIALES PARA EL CAMBIO / 8. EL INSTITUTO COLOMBIANO DE BIENESTAR FAMILIAR COMO IMPULSOR DE PROYECTOS DE VIDA</v>
          </cell>
          <cell r="T225">
            <v>53413409</v>
          </cell>
        </row>
        <row r="226">
          <cell r="P226" t="str">
            <v>5. CONVERGENCIA REGIONAL / B. ENTIDADES PÚBLICAS TERRITORIALES Y NACIONALES FORTALECIDAS</v>
          </cell>
          <cell r="T226">
            <v>3456513376</v>
          </cell>
        </row>
        <row r="227">
          <cell r="P227" t="str">
            <v>ADQUISICIÓN DE BIENES  Y SERVICIOS</v>
          </cell>
          <cell r="T227">
            <v>65293252</v>
          </cell>
        </row>
        <row r="228">
          <cell r="P228" t="str">
            <v>IMPUESTOS</v>
          </cell>
          <cell r="T228">
            <v>81505648</v>
          </cell>
        </row>
        <row r="229">
          <cell r="P229" t="str">
            <v>7. ACTORES DIFERENCIALES PARA EL CAMBIO / 6. CREACIÓN DEL SISTEMA NACIONAL DE JUSTICIA FAMILIAR PARA ATENDER LAS VULNERACIONES DE DERECHOS QUE AFECTAN A LAS NIÑAS, NIÑOS Y ADOLESCENTES</v>
          </cell>
          <cell r="T229">
            <v>1785061683</v>
          </cell>
        </row>
        <row r="230">
          <cell r="P230" t="str">
            <v>7. ACTORES DIFERENCIALES PARA EL CAMBIO / 6. CREACIÓN DEL SISTEMA NACIONAL DE JUSTICIA FAMILIAR PARA ATENDER LAS VULNERACIONES DE DERECHOS QUE AFECTAN A LAS NIÑAS, NIÑOS Y ADOLESCENTES</v>
          </cell>
          <cell r="T230">
            <v>427225851</v>
          </cell>
        </row>
        <row r="231">
          <cell r="P231" t="str">
            <v>7. ACTORES DIFERENCIALES PARA EL CAMBIO / 5. CONSOLIDACIÓN DEL SISTEMA NACIONAL DE BIENESTAR FAMILIAR Y DEL GASTO PÚBLICO PARA LA NIÑEZ</v>
          </cell>
          <cell r="T231">
            <v>396050000</v>
          </cell>
        </row>
        <row r="232">
          <cell r="P232" t="str">
            <v>3. DERECHO HUMANO A LA ALIMENTACIÓN / B. ENTORNOS DE DESARROLLO QUE INCENTIVEN LA ALIMENTACIÓN SALUDABLE Y ADECUADA</v>
          </cell>
          <cell r="T232">
            <v>65033669483</v>
          </cell>
        </row>
        <row r="233">
          <cell r="P233" t="str">
            <v>7. ACTORES DIFERENCIALES PARA EL CAMBIO / 2. UNIVERSALIZACIÓN DE LA ATENCIÓN INTEGRAL A LA PRIMERA INFANCIA EN LOS TERRITORIOS CON MAYOR RIESGO DE VULNERACIÓN DE DERECHOS PARA LA NIÑEZ</v>
          </cell>
          <cell r="T233">
            <v>19788207092</v>
          </cell>
        </row>
        <row r="234">
          <cell r="P234" t="str">
            <v>7. ACTORES DIFERENCIALES PARA EL CAMBIO / 2. UNIVERSALIZACIÓN DE LA ATENCIÓN INTEGRAL A LA PRIMERA INFANCIA EN LOS TERRITORIOS CON MAYOR RIESGO DE VULNERACIÓN DE DERECHOS PARA LA NIÑEZ</v>
          </cell>
          <cell r="T234">
            <v>468243871875</v>
          </cell>
        </row>
        <row r="235">
          <cell r="P235" t="str">
            <v>7. ACTORES DIFERENCIALES PARA EL CAMBIO / 2. UNIVERSALIZACIÓN DE LA ATENCIÓN INTEGRAL A LA PRIMERA INFANCIA EN LOS TERRITORIOS CON MAYOR RIESGO DE VULNERACIÓN DE DERECHOS PARA LA NIÑEZ</v>
          </cell>
          <cell r="T235">
            <v>0</v>
          </cell>
        </row>
        <row r="236">
          <cell r="P236" t="str">
            <v>7. ACTORES DIFERENCIALES PARA EL CAMBIO / 8. EL INSTITUTO COLOMBIANO DE BIENESTAR FAMILIAR COMO IMPULSOR DE PROYECTOS DE VIDA</v>
          </cell>
          <cell r="T236">
            <v>77628166689</v>
          </cell>
        </row>
        <row r="237">
          <cell r="P237" t="str">
            <v>7. ACTORES DIFERENCIALES PARA EL CAMBIO / 4. FORTALECIMIENTO DE LAS FAMILIAS Y LAS COMUNIDADES</v>
          </cell>
          <cell r="T237">
            <v>1555470435</v>
          </cell>
        </row>
        <row r="238">
          <cell r="P238" t="str">
            <v>7. ACTORES DIFERENCIALES PARA EL CAMBIO / 4. FORTALECIMIENTO DE LAS FAMILIAS Y LAS COMUNIDADES</v>
          </cell>
          <cell r="T238">
            <v>1036377958</v>
          </cell>
        </row>
        <row r="239">
          <cell r="P239" t="str">
            <v>7. ACTORES DIFERENCIALES PARA EL CAMBIO / 4. FORTALECIMIENTO DE LAS FAMILIAS Y LAS COMUNIDADES</v>
          </cell>
          <cell r="T239">
            <v>6594903063</v>
          </cell>
        </row>
        <row r="240">
          <cell r="P240" t="str">
            <v>7. ACTORES DIFERENCIALES PARA EL CAMBIO / 8. EL INSTITUTO COLOMBIANO DE BIENESTAR FAMILIAR COMO IMPULSOR DE PROYECTOS DE VIDA</v>
          </cell>
          <cell r="T240">
            <v>67491246</v>
          </cell>
        </row>
        <row r="241">
          <cell r="P241" t="str">
            <v>5. CONVERGENCIA REGIONAL / B. ENTIDADES PÚBLICAS TERRITORIALES Y NACIONALES FORTALECIDAS</v>
          </cell>
          <cell r="T241">
            <v>2604989004</v>
          </cell>
        </row>
        <row r="242">
          <cell r="P242" t="str">
            <v>ADQUISICIÓN DE BIENES  Y SERVICIOS</v>
          </cell>
          <cell r="T242">
            <v>70996272</v>
          </cell>
        </row>
        <row r="243">
          <cell r="P243" t="str">
            <v>IMPUESTOS</v>
          </cell>
          <cell r="T243">
            <v>72214844</v>
          </cell>
        </row>
        <row r="244">
          <cell r="P244" t="str">
            <v>7. ACTORES DIFERENCIALES PARA EL CAMBIO / 6. CREACIÓN DEL SISTEMA NACIONAL DE JUSTICIA FAMILIAR PARA ATENDER LAS VULNERACIONES DE DERECHOS QUE AFECTAN A LAS NIÑAS, NIÑOS Y ADOLESCENTES</v>
          </cell>
          <cell r="T244">
            <v>3026733104</v>
          </cell>
        </row>
        <row r="245">
          <cell r="P245" t="str">
            <v>7. ACTORES DIFERENCIALES PARA EL CAMBIO / 6. CREACIÓN DEL SISTEMA NACIONAL DE JUSTICIA FAMILIAR PARA ATENDER LAS VULNERACIONES DE DERECHOS QUE AFECTAN A LAS NIÑAS, NIÑOS Y ADOLESCENTES</v>
          </cell>
          <cell r="T245">
            <v>461859480</v>
          </cell>
        </row>
        <row r="246">
          <cell r="P246" t="str">
            <v>7. ACTORES DIFERENCIALES PARA EL CAMBIO / 5. CONSOLIDACIÓN DEL SISTEMA NACIONAL DE BIENESTAR FAMILIAR Y DEL GASTO PÚBLICO PARA LA NIÑEZ</v>
          </cell>
          <cell r="T246">
            <v>473850000</v>
          </cell>
        </row>
        <row r="247">
          <cell r="P247" t="str">
            <v>3. DERECHO HUMANO A LA ALIMENTACIÓN / B. ENTORNOS DE DESARROLLO QUE INCENTIVEN LA ALIMENTACIÓN SALUDABLE Y ADECUADA</v>
          </cell>
          <cell r="T247">
            <v>6138803737</v>
          </cell>
        </row>
        <row r="248">
          <cell r="P248" t="str">
            <v>7. ACTORES DIFERENCIALES PARA EL CAMBIO / 2. UNIVERSALIZACIÓN DE LA ATENCIÓN INTEGRAL A LA PRIMERA INFANCIA EN LOS TERRITORIOS CON MAYOR RIESGO DE VULNERACIÓN DE DERECHOS PARA LA NIÑEZ</v>
          </cell>
          <cell r="T248">
            <v>26362955381</v>
          </cell>
        </row>
        <row r="249">
          <cell r="P249" t="str">
            <v>7. ACTORES DIFERENCIALES PARA EL CAMBIO / 2. UNIVERSALIZACIÓN DE LA ATENCIÓN INTEGRAL A LA PRIMERA INFANCIA EN LOS TERRITORIOS CON MAYOR RIESGO DE VULNERACIÓN DE DERECHOS PARA LA NIÑEZ</v>
          </cell>
          <cell r="T249">
            <v>218716587860</v>
          </cell>
        </row>
        <row r="250">
          <cell r="P250" t="str">
            <v>7. ACTORES DIFERENCIALES PARA EL CAMBIO / 2. UNIVERSALIZACIÓN DE LA ATENCIÓN INTEGRAL A LA PRIMERA INFANCIA EN LOS TERRITORIOS CON MAYOR RIESGO DE VULNERACIÓN DE DERECHOS PARA LA NIÑEZ</v>
          </cell>
          <cell r="T250">
            <v>0</v>
          </cell>
        </row>
        <row r="251">
          <cell r="P251" t="str">
            <v>7. ACTORES DIFERENCIALES PARA EL CAMBIO / 8. EL INSTITUTO COLOMBIANO DE BIENESTAR FAMILIAR COMO IMPULSOR DE PROYECTOS DE VIDA</v>
          </cell>
          <cell r="T251">
            <v>6718654967</v>
          </cell>
        </row>
        <row r="252">
          <cell r="P252" t="str">
            <v>7. ACTORES DIFERENCIALES PARA EL CAMBIO / 4. FORTALECIMIENTO DE LAS FAMILIAS Y LAS COMUNIDADES</v>
          </cell>
          <cell r="T252">
            <v>1647080529</v>
          </cell>
        </row>
        <row r="253">
          <cell r="P253" t="str">
            <v>7. ACTORES DIFERENCIALES PARA EL CAMBIO / 4. FORTALECIMIENTO DE LAS FAMILIAS Y LAS COMUNIDADES</v>
          </cell>
          <cell r="T253">
            <v>989722544</v>
          </cell>
        </row>
        <row r="254">
          <cell r="P254" t="str">
            <v>7. ACTORES DIFERENCIALES PARA EL CAMBIO / 4. FORTALECIMIENTO DE LAS FAMILIAS Y LAS COMUNIDADES</v>
          </cell>
          <cell r="T254">
            <v>10202380959</v>
          </cell>
        </row>
        <row r="255">
          <cell r="P255" t="str">
            <v>7. ACTORES DIFERENCIALES PARA EL CAMBIO / 8. EL INSTITUTO COLOMBIANO DE BIENESTAR FAMILIAR COMO IMPULSOR DE PROYECTOS DE VIDA</v>
          </cell>
          <cell r="T255">
            <v>118881002</v>
          </cell>
        </row>
        <row r="256">
          <cell r="P256" t="str">
            <v>5. CONVERGENCIA REGIONAL / B. ENTIDADES PÚBLICAS TERRITORIALES Y NACIONALES FORTALECIDAS</v>
          </cell>
          <cell r="T256">
            <v>3118286320</v>
          </cell>
        </row>
        <row r="257">
          <cell r="P257" t="str">
            <v>ADQUISICIÓN DE BIENES  Y SERVICIOS</v>
          </cell>
          <cell r="T257">
            <v>70657317</v>
          </cell>
        </row>
        <row r="258">
          <cell r="P258" t="str">
            <v>IMPUESTOS</v>
          </cell>
          <cell r="T258">
            <v>42066302</v>
          </cell>
        </row>
        <row r="259">
          <cell r="P259" t="str">
            <v>7. ACTORES DIFERENCIALES PARA EL CAMBIO / 6. CREACIÓN DEL SISTEMA NACIONAL DE JUSTICIA FAMILIAR PARA ATENDER LAS VULNERACIONES DE DERECHOS QUE AFECTAN A LAS NIÑAS, NIÑOS Y ADOLESCENTES</v>
          </cell>
          <cell r="T259">
            <v>8510936108</v>
          </cell>
        </row>
        <row r="260">
          <cell r="P260" t="str">
            <v>7. ACTORES DIFERENCIALES PARA EL CAMBIO / 6. CREACIÓN DEL SISTEMA NACIONAL DE JUSTICIA FAMILIAR PARA ATENDER LAS VULNERACIONES DE DERECHOS QUE AFECTAN A LAS NIÑAS, NIÑOS Y ADOLESCENTES</v>
          </cell>
          <cell r="T260">
            <v>1336634328</v>
          </cell>
        </row>
        <row r="261">
          <cell r="P261" t="str">
            <v>7. ACTORES DIFERENCIALES PARA EL CAMBIO / 5. CONSOLIDACIÓN DEL SISTEMA NACIONAL DE BIENESTAR FAMILIAR Y DEL GASTO PÚBLICO PARA LA NIÑEZ</v>
          </cell>
          <cell r="T261">
            <v>351970000</v>
          </cell>
        </row>
        <row r="262">
          <cell r="P262" t="str">
            <v>3. DERECHO HUMANO A LA ALIMENTACIÓN / B. ENTORNOS DE DESARROLLO QUE INCENTIVEN LA ALIMENTACIÓN SALUDABLE Y ADECUADA</v>
          </cell>
          <cell r="T262">
            <v>5371842985</v>
          </cell>
        </row>
        <row r="263">
          <cell r="P263" t="str">
            <v>7. ACTORES DIFERENCIALES PARA EL CAMBIO / 2. UNIVERSALIZACIÓN DE LA ATENCIÓN INTEGRAL A LA PRIMERA INFANCIA EN LOS TERRITORIOS CON MAYOR RIESGO DE VULNERACIÓN DE DERECHOS PARA LA NIÑEZ</v>
          </cell>
          <cell r="T263">
            <v>6565549668</v>
          </cell>
        </row>
        <row r="264">
          <cell r="P264" t="str">
            <v>7. ACTORES DIFERENCIALES PARA EL CAMBIO / 2. UNIVERSALIZACIÓN DE LA ATENCIÓN INTEGRAL A LA PRIMERA INFANCIA EN LOS TERRITORIOS CON MAYOR RIESGO DE VULNERACIÓN DE DERECHOS PARA LA NIÑEZ</v>
          </cell>
          <cell r="T264">
            <v>87006969407</v>
          </cell>
        </row>
        <row r="265">
          <cell r="P265" t="str">
            <v>7. ACTORES DIFERENCIALES PARA EL CAMBIO / 2. UNIVERSALIZACIÓN DE LA ATENCIÓN INTEGRAL A LA PRIMERA INFANCIA EN LOS TERRITORIOS CON MAYOR RIESGO DE VULNERACIÓN DE DERECHOS PARA LA NIÑEZ</v>
          </cell>
          <cell r="T265">
            <v>0</v>
          </cell>
        </row>
        <row r="266">
          <cell r="P266" t="str">
            <v>7. ACTORES DIFERENCIALES PARA EL CAMBIO / 8. EL INSTITUTO COLOMBIANO DE BIENESTAR FAMILIAR COMO IMPULSOR DE PROYECTOS DE VIDA</v>
          </cell>
          <cell r="T266">
            <v>5747503099</v>
          </cell>
        </row>
        <row r="267">
          <cell r="P267" t="str">
            <v>7. ACTORES DIFERENCIALES PARA EL CAMBIO / 4. FORTALECIMIENTO DE LAS FAMILIAS Y LAS COMUNIDADES</v>
          </cell>
          <cell r="T267">
            <v>3892810774</v>
          </cell>
        </row>
        <row r="268">
          <cell r="P268" t="str">
            <v>7. ACTORES DIFERENCIALES PARA EL CAMBIO / 4. FORTALECIMIENTO DE LAS FAMILIAS Y LAS COMUNIDADES</v>
          </cell>
          <cell r="T268">
            <v>2492575108</v>
          </cell>
        </row>
        <row r="269">
          <cell r="P269" t="str">
            <v>7. ACTORES DIFERENCIALES PARA EL CAMBIO / 4. FORTALECIMIENTO DE LAS FAMILIAS Y LAS COMUNIDADES</v>
          </cell>
          <cell r="T269">
            <v>26272291205</v>
          </cell>
        </row>
        <row r="270">
          <cell r="P270" t="str">
            <v>7. ACTORES DIFERENCIALES PARA EL CAMBIO / 8. EL INSTITUTO COLOMBIANO DE BIENESTAR FAMILIAR COMO IMPULSOR DE PROYECTOS DE VIDA</v>
          </cell>
          <cell r="T270">
            <v>101347393</v>
          </cell>
        </row>
        <row r="271">
          <cell r="P271" t="str">
            <v>5. CONVERGENCIA REGIONAL / B. ENTIDADES PÚBLICAS TERRITORIALES Y NACIONALES FORTALECIDAS</v>
          </cell>
          <cell r="T271">
            <v>2744659096</v>
          </cell>
        </row>
        <row r="272">
          <cell r="P272" t="str">
            <v>ADQUISICIÓN DE BIENES  Y SERVICIOS</v>
          </cell>
          <cell r="T272">
            <v>85302335</v>
          </cell>
        </row>
        <row r="273">
          <cell r="P273" t="str">
            <v>IMPUESTOS</v>
          </cell>
          <cell r="T273">
            <v>17370908</v>
          </cell>
        </row>
        <row r="274">
          <cell r="P274" t="str">
            <v>7. ACTORES DIFERENCIALES PARA EL CAMBIO / 6. CREACIÓN DEL SISTEMA NACIONAL DE JUSTICIA FAMILIAR PARA ATENDER LAS VULNERACIONES DE DERECHOS QUE AFECTAN A LAS NIÑAS, NIÑOS Y ADOLESCENTES</v>
          </cell>
          <cell r="T274">
            <v>11556404336</v>
          </cell>
        </row>
        <row r="275">
          <cell r="P275" t="str">
            <v>7. ACTORES DIFERENCIALES PARA EL CAMBIO / 6. CREACIÓN DEL SISTEMA NACIONAL DE JUSTICIA FAMILIAR PARA ATENDER LAS VULNERACIONES DE DERECHOS QUE AFECTAN A LAS NIÑAS, NIÑOS Y ADOLESCENTES</v>
          </cell>
          <cell r="T275">
            <v>953795161</v>
          </cell>
        </row>
        <row r="276">
          <cell r="P276" t="str">
            <v>7. ACTORES DIFERENCIALES PARA EL CAMBIO / 5. CONSOLIDACIÓN DEL SISTEMA NACIONAL DE BIENESTAR FAMILIAR Y DEL GASTO PÚBLICO PARA LA NIÑEZ</v>
          </cell>
          <cell r="T276">
            <v>716900000</v>
          </cell>
        </row>
        <row r="277">
          <cell r="P277" t="str">
            <v>3. DERECHO HUMANO A LA ALIMENTACIÓN / B. ENTORNOS DE DESARROLLO QUE INCENTIVEN LA ALIMENTACIÓN SALUDABLE Y ADECUADA</v>
          </cell>
          <cell r="T277">
            <v>8513821953</v>
          </cell>
        </row>
        <row r="278">
          <cell r="P278" t="str">
            <v>7. ACTORES DIFERENCIALES PARA EL CAMBIO / 2. UNIVERSALIZACIÓN DE LA ATENCIÓN INTEGRAL A LA PRIMERA INFANCIA EN LOS TERRITORIOS CON MAYOR RIESGO DE VULNERACIÓN DE DERECHOS PARA LA NIÑEZ</v>
          </cell>
          <cell r="T278">
            <v>22047821079</v>
          </cell>
        </row>
        <row r="279">
          <cell r="P279" t="str">
            <v>7. ACTORES DIFERENCIALES PARA EL CAMBIO / 2. UNIVERSALIZACIÓN DE LA ATENCIÓN INTEGRAL A LA PRIMERA INFANCIA EN LOS TERRITORIOS CON MAYOR RIESGO DE VULNERACIÓN DE DERECHOS PARA LA NIÑEZ</v>
          </cell>
          <cell r="T279">
            <v>202201442171</v>
          </cell>
        </row>
        <row r="280">
          <cell r="P280" t="str">
            <v>7. ACTORES DIFERENCIALES PARA EL CAMBIO / 2. UNIVERSALIZACIÓN DE LA ATENCIÓN INTEGRAL A LA PRIMERA INFANCIA EN LOS TERRITORIOS CON MAYOR RIESGO DE VULNERACIÓN DE DERECHOS PARA LA NIÑEZ</v>
          </cell>
          <cell r="T280">
            <v>0</v>
          </cell>
        </row>
        <row r="281">
          <cell r="P281" t="str">
            <v>7. ACTORES DIFERENCIALES PARA EL CAMBIO / 8. EL INSTITUTO COLOMBIANO DE BIENESTAR FAMILIAR COMO IMPULSOR DE PROYECTOS DE VIDA</v>
          </cell>
          <cell r="T281">
            <v>16026549721</v>
          </cell>
        </row>
        <row r="282">
          <cell r="P282" t="str">
            <v>7. ACTORES DIFERENCIALES PARA EL CAMBIO / 4. FORTALECIMIENTO DE LAS FAMILIAS Y LAS COMUNIDADES</v>
          </cell>
          <cell r="T282">
            <v>6854063989</v>
          </cell>
        </row>
        <row r="283">
          <cell r="P283" t="str">
            <v>7. ACTORES DIFERENCIALES PARA EL CAMBIO / 4. FORTALECIMIENTO DE LAS FAMILIAS Y LAS COMUNIDADES</v>
          </cell>
          <cell r="T283">
            <v>32826218741</v>
          </cell>
        </row>
        <row r="284">
          <cell r="P284" t="str">
            <v>7. ACTORES DIFERENCIALES PARA EL CAMBIO / 4. FORTALECIMIENTO DE LAS FAMILIAS Y LAS COMUNIDADES</v>
          </cell>
          <cell r="T284">
            <v>5573418227</v>
          </cell>
        </row>
        <row r="285">
          <cell r="P285" t="str">
            <v>7. ACTORES DIFERENCIALES PARA EL CAMBIO / 8. EL INSTITUTO COLOMBIANO DE BIENESTAR FAMILIAR COMO IMPULSOR DE PROYECTOS DE VIDA</v>
          </cell>
          <cell r="T285">
            <v>133416178</v>
          </cell>
        </row>
        <row r="286">
          <cell r="P286" t="str">
            <v>5. CONVERGENCIA REGIONAL / B. ENTIDADES PÚBLICAS TERRITORIALES Y NACIONALES FORTALECIDAS</v>
          </cell>
          <cell r="T286">
            <v>3085751680</v>
          </cell>
        </row>
        <row r="287">
          <cell r="P287" t="str">
            <v>ADQUISICIÓN DE BIENES  Y SERVICIOS</v>
          </cell>
          <cell r="T287">
            <v>58645036</v>
          </cell>
        </row>
        <row r="288">
          <cell r="P288" t="str">
            <v>IMPUESTOS</v>
          </cell>
          <cell r="T288">
            <v>174677176</v>
          </cell>
        </row>
        <row r="289">
          <cell r="P289" t="str">
            <v>7. ACTORES DIFERENCIALES PARA EL CAMBIO / 6. CREACIÓN DEL SISTEMA NACIONAL DE JUSTICIA FAMILIAR PARA ATENDER LAS VULNERACIONES DE DERECHOS QUE AFECTAN A LAS NIÑAS, NIÑOS Y ADOLESCENTES</v>
          </cell>
          <cell r="T289">
            <v>4079928856</v>
          </cell>
        </row>
        <row r="290">
          <cell r="P290" t="str">
            <v>7. ACTORES DIFERENCIALES PARA EL CAMBIO / 6. CREACIÓN DEL SISTEMA NACIONAL DE JUSTICIA FAMILIAR PARA ATENDER LAS VULNERACIONES DE DERECHOS QUE AFECTAN A LAS NIÑAS, NIÑOS Y ADOLESCENTES</v>
          </cell>
          <cell r="T290">
            <v>1740699930</v>
          </cell>
        </row>
        <row r="291">
          <cell r="P291" t="str">
            <v>7. ACTORES DIFERENCIALES PARA EL CAMBIO / 5. CONSOLIDACIÓN DEL SISTEMA NACIONAL DE BIENESTAR FAMILIAR Y DEL GASTO PÚBLICO PARA LA NIÑEZ</v>
          </cell>
          <cell r="T291">
            <v>462900000</v>
          </cell>
        </row>
        <row r="292">
          <cell r="P292" t="str">
            <v>3. DERECHO HUMANO A LA ALIMENTACIÓN / B. ENTORNOS DE DESARROLLO QUE INCENTIVEN LA ALIMENTACIÓN SALUDABLE Y ADECUADA</v>
          </cell>
          <cell r="T292">
            <v>3565614322</v>
          </cell>
        </row>
        <row r="293">
          <cell r="P293" t="str">
            <v>7. ACTORES DIFERENCIALES PARA EL CAMBIO / 2. UNIVERSALIZACIÓN DE LA ATENCIÓN INTEGRAL A LA PRIMERA INFANCIA EN LOS TERRITORIOS CON MAYOR RIESGO DE VULNERACIÓN DE DERECHOS PARA LA NIÑEZ</v>
          </cell>
          <cell r="T293">
            <v>15043452013</v>
          </cell>
        </row>
        <row r="294">
          <cell r="P294" t="str">
            <v>7. ACTORES DIFERENCIALES PARA EL CAMBIO / 2. UNIVERSALIZACIÓN DE LA ATENCIÓN INTEGRAL A LA PRIMERA INFANCIA EN LOS TERRITORIOS CON MAYOR RIESGO DE VULNERACIÓN DE DERECHOS PARA LA NIÑEZ</v>
          </cell>
          <cell r="T294">
            <v>147030170895</v>
          </cell>
        </row>
        <row r="295">
          <cell r="P295" t="str">
            <v>7. ACTORES DIFERENCIALES PARA EL CAMBIO / 2. UNIVERSALIZACIÓN DE LA ATENCIÓN INTEGRAL A LA PRIMERA INFANCIA EN LOS TERRITORIOS CON MAYOR RIESGO DE VULNERACIÓN DE DERECHOS PARA LA NIÑEZ</v>
          </cell>
          <cell r="T295">
            <v>0</v>
          </cell>
        </row>
        <row r="296">
          <cell r="P296" t="str">
            <v>7. ACTORES DIFERENCIALES PARA EL CAMBIO / 8. EL INSTITUTO COLOMBIANO DE BIENESTAR FAMILIAR COMO IMPULSOR DE PROYECTOS DE VIDA</v>
          </cell>
          <cell r="T296">
            <v>7494666611</v>
          </cell>
        </row>
        <row r="297">
          <cell r="P297" t="str">
            <v>7. ACTORES DIFERENCIALES PARA EL CAMBIO / 4. FORTALECIMIENTO DE LAS FAMILIAS Y LAS COMUNIDADES</v>
          </cell>
          <cell r="T297">
            <v>4972800624</v>
          </cell>
        </row>
        <row r="298">
          <cell r="P298" t="str">
            <v>7. ACTORES DIFERENCIALES PARA EL CAMBIO / 4. FORTALECIMIENTO DE LAS FAMILIAS Y LAS COMUNIDADES</v>
          </cell>
          <cell r="T298">
            <v>3332705065</v>
          </cell>
        </row>
        <row r="299">
          <cell r="P299" t="str">
            <v>7. ACTORES DIFERENCIALES PARA EL CAMBIO / 4. FORTALECIMIENTO DE LAS FAMILIAS Y LAS COMUNIDADES</v>
          </cell>
          <cell r="T299">
            <v>14072087425</v>
          </cell>
        </row>
        <row r="300">
          <cell r="P300" t="str">
            <v>7. ACTORES DIFERENCIALES PARA EL CAMBIO / 8. EL INSTITUTO COLOMBIANO DE BIENESTAR FAMILIAR COMO IMPULSOR DE PROYECTOS DE VIDA</v>
          </cell>
          <cell r="T300">
            <v>128465223</v>
          </cell>
        </row>
        <row r="301">
          <cell r="P301" t="str">
            <v>5. CONVERGENCIA REGIONAL / B. ENTIDADES PÚBLICAS TERRITORIALES Y NACIONALES FORTALECIDAS</v>
          </cell>
          <cell r="T301">
            <v>1903852641</v>
          </cell>
        </row>
        <row r="302">
          <cell r="P302" t="str">
            <v>ADQUISICIÓN DE BIENES  Y SERVICIOS</v>
          </cell>
          <cell r="T302">
            <v>30925350</v>
          </cell>
        </row>
        <row r="303">
          <cell r="P303" t="str">
            <v>IMPUESTOS</v>
          </cell>
          <cell r="T303">
            <v>53898376</v>
          </cell>
        </row>
        <row r="304">
          <cell r="P304" t="str">
            <v>7. ACTORES DIFERENCIALES PARA EL CAMBIO / 6. CREACIÓN DEL SISTEMA NACIONAL DE JUSTICIA FAMILIAR PARA ATENDER LAS VULNERACIONES DE DERECHOS QUE AFECTAN A LAS NIÑAS, NIÑOS Y ADOLESCENTES</v>
          </cell>
          <cell r="T304">
            <v>5752202682</v>
          </cell>
        </row>
        <row r="305">
          <cell r="P305" t="str">
            <v>7. ACTORES DIFERENCIALES PARA EL CAMBIO / 6. CREACIÓN DEL SISTEMA NACIONAL DE JUSTICIA FAMILIAR PARA ATENDER LAS VULNERACIONES DE DERECHOS QUE AFECTAN A LAS NIÑAS, NIÑOS Y ADOLESCENTES</v>
          </cell>
          <cell r="T305">
            <v>1440809817</v>
          </cell>
        </row>
        <row r="306">
          <cell r="P306" t="str">
            <v>7. ACTORES DIFERENCIALES PARA EL CAMBIO / 5. CONSOLIDACIÓN DEL SISTEMA NACIONAL DE BIENESTAR FAMILIAR Y DEL GASTO PÚBLICO PARA LA NIÑEZ</v>
          </cell>
          <cell r="T306">
            <v>228800000</v>
          </cell>
        </row>
        <row r="307">
          <cell r="P307" t="str">
            <v>3. DERECHO HUMANO A LA ALIMENTACIÓN / B. ENTORNOS DE DESARROLLO QUE INCENTIVEN LA ALIMENTACIÓN SALUDABLE Y ADECUADA</v>
          </cell>
          <cell r="T307">
            <v>132255478</v>
          </cell>
        </row>
        <row r="308">
          <cell r="P308" t="str">
            <v>7. ACTORES DIFERENCIALES PARA EL CAMBIO / 2. UNIVERSALIZACIÓN DE LA ATENCIÓN INTEGRAL A LA PRIMERA INFANCIA EN LOS TERRITORIOS CON MAYOR RIESGO DE VULNERACIÓN DE DERECHOS PARA LA NIÑEZ</v>
          </cell>
          <cell r="T308">
            <v>2317458062</v>
          </cell>
        </row>
        <row r="309">
          <cell r="P309" t="str">
            <v>7. ACTORES DIFERENCIALES PARA EL CAMBIO / 2. UNIVERSALIZACIÓN DE LA ATENCIÓN INTEGRAL A LA PRIMERA INFANCIA EN LOS TERRITORIOS CON MAYOR RIESGO DE VULNERACIÓN DE DERECHOS PARA LA NIÑEZ</v>
          </cell>
          <cell r="T309">
            <v>40229686091</v>
          </cell>
        </row>
        <row r="310">
          <cell r="P310" t="str">
            <v>7. ACTORES DIFERENCIALES PARA EL CAMBIO / 2. UNIVERSALIZACIÓN DE LA ATENCIÓN INTEGRAL A LA PRIMERA INFANCIA EN LOS TERRITORIOS CON MAYOR RIESGO DE VULNERACIÓN DE DERECHOS PARA LA NIÑEZ</v>
          </cell>
          <cell r="T310">
            <v>0</v>
          </cell>
        </row>
        <row r="311">
          <cell r="P311" t="str">
            <v>7. ACTORES DIFERENCIALES PARA EL CAMBIO / 8. EL INSTITUTO COLOMBIANO DE BIENESTAR FAMILIAR COMO IMPULSOR DE PROYECTOS DE VIDA</v>
          </cell>
          <cell r="T311">
            <v>2800076226</v>
          </cell>
        </row>
        <row r="312">
          <cell r="P312" t="str">
            <v>7. ACTORES DIFERENCIALES PARA EL CAMBIO / 4. FORTALECIMIENTO DE LAS FAMILIAS Y LAS COMUNIDADES</v>
          </cell>
          <cell r="T312">
            <v>4380600464</v>
          </cell>
        </row>
        <row r="313">
          <cell r="P313" t="str">
            <v>7. ACTORES DIFERENCIALES PARA EL CAMBIO / 4. FORTALECIMIENTO DE LAS FAMILIAS Y LAS COMUNIDADES</v>
          </cell>
          <cell r="T313">
            <v>1312144307</v>
          </cell>
        </row>
        <row r="314">
          <cell r="P314" t="str">
            <v>7. ACTORES DIFERENCIALES PARA EL CAMBIO / 4. FORTALECIMIENTO DE LAS FAMILIAS Y LAS COMUNIDADES</v>
          </cell>
          <cell r="T314">
            <v>17824790783</v>
          </cell>
        </row>
        <row r="315">
          <cell r="P315" t="str">
            <v>7. ACTORES DIFERENCIALES PARA EL CAMBIO / 8. EL INSTITUTO COLOMBIANO DE BIENESTAR FAMILIAR COMO IMPULSOR DE PROYECTOS DE VIDA</v>
          </cell>
          <cell r="T315">
            <v>121187750</v>
          </cell>
        </row>
        <row r="316">
          <cell r="P316" t="str">
            <v>5. CONVERGENCIA REGIONAL / B. ENTIDADES PÚBLICAS TERRITORIALES Y NACIONALES FORTALECIDAS</v>
          </cell>
          <cell r="T316">
            <v>1881082030</v>
          </cell>
        </row>
        <row r="317">
          <cell r="P317" t="str">
            <v>ADQUISICIÓN DE BIENES  Y SERVICIOS</v>
          </cell>
          <cell r="T317">
            <v>57973517</v>
          </cell>
        </row>
        <row r="318">
          <cell r="P318" t="str">
            <v>IMPUESTOS</v>
          </cell>
          <cell r="T318">
            <v>89769433</v>
          </cell>
        </row>
        <row r="319">
          <cell r="P319" t="str">
            <v>7. ACTORES DIFERENCIALES PARA EL CAMBIO / 6. CREACIÓN DEL SISTEMA NACIONAL DE JUSTICIA FAMILIAR PARA ATENDER LAS VULNERACIONES DE DERECHOS QUE AFECTAN A LAS NIÑAS, NIÑOS Y ADOLESCENTES</v>
          </cell>
          <cell r="T319">
            <v>6543233216</v>
          </cell>
        </row>
        <row r="320">
          <cell r="P320" t="str">
            <v>7. ACTORES DIFERENCIALES PARA EL CAMBIO / 6. CREACIÓN DEL SISTEMA NACIONAL DE JUSTICIA FAMILIAR PARA ATENDER LAS VULNERACIONES DE DERECHOS QUE AFECTAN A LAS NIÑAS, NIÑOS Y ADOLESCENTES</v>
          </cell>
          <cell r="T320">
            <v>1503781659</v>
          </cell>
        </row>
        <row r="321">
          <cell r="P321" t="str">
            <v>7. ACTORES DIFERENCIALES PARA EL CAMBIO / 5. CONSOLIDACIÓN DEL SISTEMA NACIONAL DE BIENESTAR FAMILIAR Y DEL GASTO PÚBLICO PARA LA NIÑEZ</v>
          </cell>
          <cell r="T321">
            <v>238675000</v>
          </cell>
        </row>
        <row r="322">
          <cell r="P322" t="str">
            <v>3. DERECHO HUMANO A LA ALIMENTACIÓN / B. ENTORNOS DE DESARROLLO QUE INCENTIVEN LA ALIMENTACIÓN SALUDABLE Y ADECUADA</v>
          </cell>
          <cell r="T322">
            <v>1685362956</v>
          </cell>
        </row>
        <row r="323">
          <cell r="P323" t="str">
            <v>7. ACTORES DIFERENCIALES PARA EL CAMBIO / 2. UNIVERSALIZACIÓN DE LA ATENCIÓN INTEGRAL A LA PRIMERA INFANCIA EN LOS TERRITORIOS CON MAYOR RIESGO DE VULNERACIÓN DE DERECHOS PARA LA NIÑEZ</v>
          </cell>
          <cell r="T323">
            <v>5546079094</v>
          </cell>
        </row>
        <row r="324">
          <cell r="P324" t="str">
            <v>7. ACTORES DIFERENCIALES PARA EL CAMBIO / 2. UNIVERSALIZACIÓN DE LA ATENCIÓN INTEGRAL A LA PRIMERA INFANCIA EN LOS TERRITORIOS CON MAYOR RIESGO DE VULNERACIÓN DE DERECHOS PARA LA NIÑEZ</v>
          </cell>
          <cell r="T324">
            <v>80129464342</v>
          </cell>
        </row>
        <row r="325">
          <cell r="P325" t="str">
            <v>7. ACTORES DIFERENCIALES PARA EL CAMBIO / 2. UNIVERSALIZACIÓN DE LA ATENCIÓN INTEGRAL A LA PRIMERA INFANCIA EN LOS TERRITORIOS CON MAYOR RIESGO DE VULNERACIÓN DE DERECHOS PARA LA NIÑEZ</v>
          </cell>
          <cell r="T325">
            <v>0</v>
          </cell>
        </row>
        <row r="326">
          <cell r="P326" t="str">
            <v>7. ACTORES DIFERENCIALES PARA EL CAMBIO / 8. EL INSTITUTO COLOMBIANO DE BIENESTAR FAMILIAR COMO IMPULSOR DE PROYECTOS DE VIDA</v>
          </cell>
          <cell r="T326">
            <v>5330897300</v>
          </cell>
        </row>
        <row r="327">
          <cell r="P327" t="str">
            <v>7. ACTORES DIFERENCIALES PARA EL CAMBIO / 4. FORTALECIMIENTO DE LAS FAMILIAS Y LAS COMUNIDADES</v>
          </cell>
          <cell r="T327">
            <v>4119818220</v>
          </cell>
        </row>
        <row r="328">
          <cell r="P328" t="str">
            <v>7. ACTORES DIFERENCIALES PARA EL CAMBIO / 4. FORTALECIMIENTO DE LAS FAMILIAS Y LAS COMUNIDADES</v>
          </cell>
          <cell r="T328">
            <v>2371263343</v>
          </cell>
        </row>
        <row r="329">
          <cell r="P329" t="str">
            <v>7. ACTORES DIFERENCIALES PARA EL CAMBIO / 4. FORTALECIMIENTO DE LAS FAMILIAS Y LAS COMUNIDADES</v>
          </cell>
          <cell r="T329">
            <v>20240306257</v>
          </cell>
        </row>
        <row r="330">
          <cell r="P330" t="str">
            <v>7. ACTORES DIFERENCIALES PARA EL CAMBIO / 8. EL INSTITUTO COLOMBIANO DE BIENESTAR FAMILIAR COMO IMPULSOR DE PROYECTOS DE VIDA</v>
          </cell>
          <cell r="T330">
            <v>127680610</v>
          </cell>
        </row>
        <row r="331">
          <cell r="P331" t="str">
            <v>5. CONVERGENCIA REGIONAL / B. ENTIDADES PÚBLICAS TERRITORIALES Y NACIONALES FORTALECIDAS</v>
          </cell>
          <cell r="T331">
            <v>2459891960</v>
          </cell>
        </row>
        <row r="332">
          <cell r="P332" t="str">
            <v>ADQUISICIÓN DE BIENES  Y SERVICIOS</v>
          </cell>
          <cell r="T332">
            <v>345570673</v>
          </cell>
        </row>
        <row r="333">
          <cell r="P333" t="str">
            <v>ADJUDICACIÓN Y LIBERACIÓN JUDICIAL</v>
          </cell>
          <cell r="T333">
            <v>8966178</v>
          </cell>
        </row>
        <row r="334">
          <cell r="P334" t="str">
            <v>IMPUESTOS</v>
          </cell>
          <cell r="T334">
            <v>142511701</v>
          </cell>
        </row>
        <row r="335">
          <cell r="P335" t="str">
            <v>7. ACTORES DIFERENCIALES PARA EL CAMBIO / 6. CREACIÓN DEL SISTEMA NACIONAL DE JUSTICIA FAMILIAR PARA ATENDER LAS VULNERACIONES DE DERECHOS QUE AFECTAN A LAS NIÑAS, NIÑOS Y ADOLESCENTES</v>
          </cell>
          <cell r="T335">
            <v>8449545197</v>
          </cell>
        </row>
        <row r="336">
          <cell r="P336" t="str">
            <v>7. ACTORES DIFERENCIALES PARA EL CAMBIO / 6. CREACIÓN DEL SISTEMA NACIONAL DE JUSTICIA FAMILIAR PARA ATENDER LAS VULNERACIONES DE DERECHOS QUE AFECTAN A LAS NIÑAS, NIÑOS Y ADOLESCENTES</v>
          </cell>
          <cell r="T336">
            <v>3291821532</v>
          </cell>
        </row>
        <row r="337">
          <cell r="P337" t="str">
            <v>7. ACTORES DIFERENCIALES PARA EL CAMBIO / 5. CONSOLIDACIÓN DEL SISTEMA NACIONAL DE BIENESTAR FAMILIAR Y DEL GASTO PÚBLICO PARA LA NIÑEZ</v>
          </cell>
          <cell r="T337">
            <v>614150000</v>
          </cell>
        </row>
        <row r="338">
          <cell r="P338" t="str">
            <v>3. DERECHO HUMANO A LA ALIMENTACIÓN / B. ENTORNOS DE DESARROLLO QUE INCENTIVEN LA ALIMENTACIÓN SALUDABLE Y ADECUADA</v>
          </cell>
          <cell r="T338">
            <v>2845272121</v>
          </cell>
        </row>
        <row r="339">
          <cell r="P339" t="str">
            <v>7. ACTORES DIFERENCIALES PARA EL CAMBIO / 2. UNIVERSALIZACIÓN DE LA ATENCIÓN INTEGRAL A LA PRIMERA INFANCIA EN LOS TERRITORIOS CON MAYOR RIESGO DE VULNERACIÓN DE DERECHOS PARA LA NIÑEZ</v>
          </cell>
          <cell r="T339">
            <v>16987818586</v>
          </cell>
        </row>
        <row r="340">
          <cell r="P340" t="str">
            <v>7. ACTORES DIFERENCIALES PARA EL CAMBIO / 2. UNIVERSALIZACIÓN DE LA ATENCIÓN INTEGRAL A LA PRIMERA INFANCIA EN LOS TERRITORIOS CON MAYOR RIESGO DE VULNERACIÓN DE DERECHOS PARA LA NIÑEZ</v>
          </cell>
          <cell r="T340">
            <v>180384559102</v>
          </cell>
        </row>
        <row r="341">
          <cell r="P341" t="str">
            <v>7. ACTORES DIFERENCIALES PARA EL CAMBIO / 2. UNIVERSALIZACIÓN DE LA ATENCIÓN INTEGRAL A LA PRIMERA INFANCIA EN LOS TERRITORIOS CON MAYOR RIESGO DE VULNERACIÓN DE DERECHOS PARA LA NIÑEZ</v>
          </cell>
          <cell r="T341">
            <v>0</v>
          </cell>
        </row>
        <row r="342">
          <cell r="P342" t="str">
            <v>7. ACTORES DIFERENCIALES PARA EL CAMBIO / 8. EL INSTITUTO COLOMBIANO DE BIENESTAR FAMILIAR COMO IMPULSOR DE PROYECTOS DE VIDA</v>
          </cell>
          <cell r="T342">
            <v>7521530791</v>
          </cell>
        </row>
        <row r="343">
          <cell r="P343" t="str">
            <v>7. ACTORES DIFERENCIALES PARA EL CAMBIO / 4. FORTALECIMIENTO DE LAS FAMILIAS Y LAS COMUNIDADES</v>
          </cell>
          <cell r="T343">
            <v>6168955506</v>
          </cell>
        </row>
        <row r="344">
          <cell r="P344" t="str">
            <v>7. ACTORES DIFERENCIALES PARA EL CAMBIO / 4. FORTALECIMIENTO DE LAS FAMILIAS Y LAS COMUNIDADES</v>
          </cell>
          <cell r="T344">
            <v>18522063642</v>
          </cell>
        </row>
        <row r="345">
          <cell r="P345" t="str">
            <v>7. ACTORES DIFERENCIALES PARA EL CAMBIO / 4. FORTALECIMIENTO DE LAS FAMILIAS Y LAS COMUNIDADES</v>
          </cell>
          <cell r="T345">
            <v>16488268354</v>
          </cell>
        </row>
        <row r="346">
          <cell r="P346" t="str">
            <v>7. ACTORES DIFERENCIALES PARA EL CAMBIO / 8. EL INSTITUTO COLOMBIANO DE BIENESTAR FAMILIAR COMO IMPULSOR DE PROYECTOS DE VIDA</v>
          </cell>
          <cell r="T346">
            <v>127537113</v>
          </cell>
        </row>
        <row r="347">
          <cell r="P347" t="str">
            <v>5. CONVERGENCIA REGIONAL / B. ENTIDADES PÚBLICAS TERRITORIALES Y NACIONALES FORTALECIDAS</v>
          </cell>
          <cell r="T347">
            <v>3793040934</v>
          </cell>
        </row>
        <row r="348">
          <cell r="P348" t="str">
            <v>ADQUISICIÓN DE BIENES  Y SERVICIOS</v>
          </cell>
          <cell r="T348">
            <v>42738599</v>
          </cell>
        </row>
        <row r="349">
          <cell r="P349" t="str">
            <v>IMPUESTOS</v>
          </cell>
          <cell r="T349">
            <v>55534630</v>
          </cell>
        </row>
        <row r="350">
          <cell r="P350" t="str">
            <v>7. ACTORES DIFERENCIALES PARA EL CAMBIO / 6. CREACIÓN DEL SISTEMA NACIONAL DE JUSTICIA FAMILIAR PARA ATENDER LAS VULNERACIONES DE DERECHOS QUE AFECTAN A LAS NIÑAS, NIÑOS Y ADOLESCENTES</v>
          </cell>
          <cell r="T350">
            <v>759236587</v>
          </cell>
        </row>
        <row r="351">
          <cell r="P351" t="str">
            <v>7. ACTORES DIFERENCIALES PARA EL CAMBIO / 6. CREACIÓN DEL SISTEMA NACIONAL DE JUSTICIA FAMILIAR PARA ATENDER LAS VULNERACIONES DE DERECHOS QUE AFECTAN A LAS NIÑAS, NIÑOS Y ADOLESCENTES</v>
          </cell>
          <cell r="T351">
            <v>150956595</v>
          </cell>
        </row>
        <row r="352">
          <cell r="P352" t="str">
            <v>7. ACTORES DIFERENCIALES PARA EL CAMBIO / 5. CONSOLIDACIÓN DEL SISTEMA NACIONAL DE BIENESTAR FAMILIAR Y DEL GASTO PÚBLICO PARA LA NIÑEZ</v>
          </cell>
          <cell r="T352">
            <v>237000000</v>
          </cell>
        </row>
        <row r="353">
          <cell r="P353" t="str">
            <v>3. DERECHO HUMANO A LA ALIMENTACIÓN / B. ENTORNOS DE DESARROLLO QUE INCENTIVEN LA ALIMENTACIÓN SALUDABLE Y ADECUADA</v>
          </cell>
          <cell r="T353">
            <v>3055232816</v>
          </cell>
        </row>
        <row r="354">
          <cell r="P354" t="str">
            <v>7. ACTORES DIFERENCIALES PARA EL CAMBIO / 2. UNIVERSALIZACIÓN DE LA ATENCIÓN INTEGRAL A LA PRIMERA INFANCIA EN LOS TERRITORIOS CON MAYOR RIESGO DE VULNERACIÓN DE DERECHOS PARA LA NIÑEZ</v>
          </cell>
          <cell r="T354">
            <v>19669558784</v>
          </cell>
        </row>
        <row r="355">
          <cell r="P355" t="str">
            <v>7. ACTORES DIFERENCIALES PARA EL CAMBIO / 2. UNIVERSALIZACIÓN DE LA ATENCIÓN INTEGRAL A LA PRIMERA INFANCIA EN LOS TERRITORIOS CON MAYOR RIESGO DE VULNERACIÓN DE DERECHOS PARA LA NIÑEZ</v>
          </cell>
          <cell r="T355">
            <v>134794507761</v>
          </cell>
        </row>
        <row r="356">
          <cell r="P356" t="str">
            <v>7. ACTORES DIFERENCIALES PARA EL CAMBIO / 2. UNIVERSALIZACIÓN DE LA ATENCIÓN INTEGRAL A LA PRIMERA INFANCIA EN LOS TERRITORIOS CON MAYOR RIESGO DE VULNERACIÓN DE DERECHOS PARA LA NIÑEZ</v>
          </cell>
          <cell r="T356">
            <v>0</v>
          </cell>
        </row>
        <row r="357">
          <cell r="P357" t="str">
            <v>7. ACTORES DIFERENCIALES PARA EL CAMBIO / 8. EL INSTITUTO COLOMBIANO DE BIENESTAR FAMILIAR COMO IMPULSOR DE PROYECTOS DE VIDA</v>
          </cell>
          <cell r="T357">
            <v>8262814621</v>
          </cell>
        </row>
        <row r="358">
          <cell r="P358" t="str">
            <v>7. ACTORES DIFERENCIALES PARA EL CAMBIO / 4. FORTALECIMIENTO DE LAS FAMILIAS Y LAS COMUNIDADES</v>
          </cell>
          <cell r="T358">
            <v>420771522</v>
          </cell>
        </row>
        <row r="359">
          <cell r="P359" t="str">
            <v>7. ACTORES DIFERENCIALES PARA EL CAMBIO / 4. FORTALECIMIENTO DE LAS FAMILIAS Y LAS COMUNIDADES</v>
          </cell>
          <cell r="T359">
            <v>501933711</v>
          </cell>
        </row>
        <row r="360">
          <cell r="P360" t="str">
            <v>7. ACTORES DIFERENCIALES PARA EL CAMBIO / 4. FORTALECIMIENTO DE LAS FAMILIAS Y LAS COMUNIDADES</v>
          </cell>
          <cell r="T360">
            <v>3941055334</v>
          </cell>
        </row>
        <row r="361">
          <cell r="P361" t="str">
            <v>7. ACTORES DIFERENCIALES PARA EL CAMBIO / 8. EL INSTITUTO COLOMBIANO DE BIENESTAR FAMILIAR COMO IMPULSOR DE PROYECTOS DE VIDA</v>
          </cell>
          <cell r="T361">
            <v>178750232</v>
          </cell>
        </row>
        <row r="362">
          <cell r="P362" t="str">
            <v>5. CONVERGENCIA REGIONAL / B. ENTIDADES PÚBLICAS TERRITORIALES Y NACIONALES FORTALECIDAS</v>
          </cell>
          <cell r="T362">
            <v>3174434781</v>
          </cell>
        </row>
        <row r="363">
          <cell r="P363" t="str">
            <v>ADQUISICIÓN DE BIENES  Y SERVICIOS</v>
          </cell>
          <cell r="T363">
            <v>122560133</v>
          </cell>
        </row>
        <row r="364">
          <cell r="P364" t="str">
            <v>ADJUDICACIÓN Y LIBERACIÓN JUDICIAL</v>
          </cell>
          <cell r="T364">
            <v>40240000</v>
          </cell>
        </row>
        <row r="365">
          <cell r="P365" t="str">
            <v>IMPUESTOS</v>
          </cell>
          <cell r="T365">
            <v>164245242</v>
          </cell>
        </row>
        <row r="366">
          <cell r="P366" t="str">
            <v>7. ACTORES DIFERENCIALES PARA EL CAMBIO / 6. CREACIÓN DEL SISTEMA NACIONAL DE JUSTICIA FAMILIAR PARA ATENDER LAS VULNERACIONES DE DERECHOS QUE AFECTAN A LAS NIÑAS, NIÑOS Y ADOLESCENTES</v>
          </cell>
          <cell r="T366">
            <v>9103234686</v>
          </cell>
        </row>
        <row r="367">
          <cell r="P367" t="str">
            <v>7. ACTORES DIFERENCIALES PARA EL CAMBIO / 6. CREACIÓN DEL SISTEMA NACIONAL DE JUSTICIA FAMILIAR PARA ATENDER LAS VULNERACIONES DE DERECHOS QUE AFECTAN A LAS NIÑAS, NIÑOS Y ADOLESCENTES</v>
          </cell>
          <cell r="T367">
            <v>820708431</v>
          </cell>
        </row>
        <row r="368">
          <cell r="P368" t="str">
            <v>7. ACTORES DIFERENCIALES PARA EL CAMBIO / 5. CONSOLIDACIÓN DEL SISTEMA NACIONAL DE BIENESTAR FAMILIAR Y DEL GASTO PÚBLICO PARA LA NIÑEZ</v>
          </cell>
          <cell r="T368">
            <v>616056000</v>
          </cell>
        </row>
        <row r="369">
          <cell r="P369" t="str">
            <v>3. DERECHO HUMANO A LA ALIMENTACIÓN / B. ENTORNOS DE DESARROLLO QUE INCENTIVEN LA ALIMENTACIÓN SALUDABLE Y ADECUADA</v>
          </cell>
          <cell r="T369">
            <v>2080926223</v>
          </cell>
        </row>
        <row r="370">
          <cell r="P370" t="str">
            <v>7. ACTORES DIFERENCIALES PARA EL CAMBIO / 2. UNIVERSALIZACIÓN DE LA ATENCIÓN INTEGRAL A LA PRIMERA INFANCIA EN LOS TERRITORIOS CON MAYOR RIESGO DE VULNERACIÓN DE DERECHOS PARA LA NIÑEZ</v>
          </cell>
          <cell r="T370">
            <v>4871399488</v>
          </cell>
        </row>
        <row r="371">
          <cell r="P371" t="str">
            <v>7. ACTORES DIFERENCIALES PARA EL CAMBIO / 2. UNIVERSALIZACIÓN DE LA ATENCIÓN INTEGRAL A LA PRIMERA INFANCIA EN LOS TERRITORIOS CON MAYOR RIESGO DE VULNERACIÓN DE DERECHOS PARA LA NIÑEZ</v>
          </cell>
          <cell r="T371">
            <v>151834614573</v>
          </cell>
        </row>
        <row r="372">
          <cell r="P372" t="str">
            <v>7. ACTORES DIFERENCIALES PARA EL CAMBIO / 2. UNIVERSALIZACIÓN DE LA ATENCIÓN INTEGRAL A LA PRIMERA INFANCIA EN LOS TERRITORIOS CON MAYOR RIESGO DE VULNERACIÓN DE DERECHOS PARA LA NIÑEZ</v>
          </cell>
          <cell r="T372">
            <v>0</v>
          </cell>
        </row>
        <row r="373">
          <cell r="P373" t="str">
            <v>7. ACTORES DIFERENCIALES PARA EL CAMBIO / 8. EL INSTITUTO COLOMBIANO DE BIENESTAR FAMILIAR COMO IMPULSOR DE PROYECTOS DE VIDA</v>
          </cell>
          <cell r="T373">
            <v>8534447612</v>
          </cell>
        </row>
        <row r="374">
          <cell r="P374" t="str">
            <v>7. ACTORES DIFERENCIALES PARA EL CAMBIO / 4. FORTALECIMIENTO DE LAS FAMILIAS Y LAS COMUNIDADES</v>
          </cell>
          <cell r="T374">
            <v>2760375060</v>
          </cell>
        </row>
        <row r="375">
          <cell r="P375" t="str">
            <v>7. ACTORES DIFERENCIALES PARA EL CAMBIO / 4. FORTALECIMIENTO DE LAS FAMILIAS Y LAS COMUNIDADES</v>
          </cell>
          <cell r="T375">
            <v>27552348322</v>
          </cell>
        </row>
        <row r="376">
          <cell r="P376" t="str">
            <v>7. ACTORES DIFERENCIALES PARA EL CAMBIO / 4. FORTALECIMIENTO DE LAS FAMILIAS Y LAS COMUNIDADES</v>
          </cell>
          <cell r="T376">
            <v>5217891449</v>
          </cell>
        </row>
        <row r="377">
          <cell r="P377" t="str">
            <v>7. ACTORES DIFERENCIALES PARA EL CAMBIO / 8. EL INSTITUTO COLOMBIANO DE BIENESTAR FAMILIAR COMO IMPULSOR DE PROYECTOS DE VIDA</v>
          </cell>
          <cell r="T377">
            <v>201322304</v>
          </cell>
        </row>
        <row r="378">
          <cell r="P378" t="str">
            <v>5. CONVERGENCIA REGIONAL / B. ENTIDADES PÚBLICAS TERRITORIALES Y NACIONALES FORTALECIDAS</v>
          </cell>
          <cell r="T378">
            <v>4522303092</v>
          </cell>
        </row>
        <row r="379">
          <cell r="P379" t="str">
            <v>ADQUISICIÓN DE BIENES  Y SERVICIOS</v>
          </cell>
          <cell r="T379">
            <v>1605860845</v>
          </cell>
        </row>
        <row r="380">
          <cell r="P380" t="str">
            <v>ADJUDICACIÓN Y LIBERACIÓN JUDICIAL</v>
          </cell>
          <cell r="T380">
            <v>22892400</v>
          </cell>
        </row>
        <row r="381">
          <cell r="P381" t="str">
            <v>IMPUESTOS</v>
          </cell>
          <cell r="T381">
            <v>442027883</v>
          </cell>
        </row>
        <row r="382">
          <cell r="P382" t="str">
            <v>7. ACTORES DIFERENCIALES PARA EL CAMBIO / 6. CREACIÓN DEL SISTEMA NACIONAL DE JUSTICIA FAMILIAR PARA ATENDER LAS VULNERACIONES DE DERECHOS QUE AFECTAN A LAS NIÑAS, NIÑOS Y ADOLESCENTES</v>
          </cell>
          <cell r="T382">
            <v>28498733644</v>
          </cell>
        </row>
        <row r="383">
          <cell r="P383" t="str">
            <v>7. ACTORES DIFERENCIALES PARA EL CAMBIO / 6. CREACIÓN DEL SISTEMA NACIONAL DE JUSTICIA FAMILIAR PARA ATENDER LAS VULNERACIONES DE DERECHOS QUE AFECTAN A LAS NIÑAS, NIÑOS Y ADOLESCENTES</v>
          </cell>
          <cell r="T383">
            <v>3628720675</v>
          </cell>
        </row>
        <row r="384">
          <cell r="P384" t="str">
            <v>7. ACTORES DIFERENCIALES PARA EL CAMBIO / 5. CONSOLIDACIÓN DEL SISTEMA NACIONAL DE BIENESTAR FAMILIAR Y DEL GASTO PÚBLICO PARA LA NIÑEZ</v>
          </cell>
          <cell r="T384">
            <v>558300000</v>
          </cell>
        </row>
        <row r="385">
          <cell r="P385" t="str">
            <v>3. DERECHO HUMANO A LA ALIMENTACIÓN / B. ENTORNOS DE DESARROLLO QUE INCENTIVEN LA ALIMENTACIÓN SALUDABLE Y ADECUADA</v>
          </cell>
          <cell r="T385">
            <v>3388024285</v>
          </cell>
        </row>
        <row r="386">
          <cell r="P386" t="str">
            <v>7. ACTORES DIFERENCIALES PARA EL CAMBIO / 2. UNIVERSALIZACIÓN DE LA ATENCIÓN INTEGRAL A LA PRIMERA INFANCIA EN LOS TERRITORIOS CON MAYOR RIESGO DE VULNERACIÓN DE DERECHOS PARA LA NIÑEZ</v>
          </cell>
          <cell r="T386">
            <v>49744968</v>
          </cell>
        </row>
        <row r="387">
          <cell r="P387" t="str">
            <v>7. ACTORES DIFERENCIALES PARA EL CAMBIO / 2. UNIVERSALIZACIÓN DE LA ATENCIÓN INTEGRAL A LA PRIMERA INFANCIA EN LOS TERRITORIOS CON MAYOR RIESGO DE VULNERACIÓN DE DERECHOS PARA LA NIÑEZ</v>
          </cell>
          <cell r="T387">
            <v>321273854569</v>
          </cell>
        </row>
        <row r="388">
          <cell r="P388" t="str">
            <v>7. ACTORES DIFERENCIALES PARA EL CAMBIO / 2. UNIVERSALIZACIÓN DE LA ATENCIÓN INTEGRAL A LA PRIMERA INFANCIA EN LOS TERRITORIOS CON MAYOR RIESGO DE VULNERACIÓN DE DERECHOS PARA LA NIÑEZ</v>
          </cell>
          <cell r="T388">
            <v>0</v>
          </cell>
        </row>
        <row r="389">
          <cell r="P389" t="str">
            <v>7. ACTORES DIFERENCIALES PARA EL CAMBIO / 8. EL INSTITUTO COLOMBIANO DE BIENESTAR FAMILIAR COMO IMPULSOR DE PROYECTOS DE VIDA</v>
          </cell>
          <cell r="T389">
            <v>17102147239</v>
          </cell>
        </row>
        <row r="390">
          <cell r="P390" t="str">
            <v>7. ACTORES DIFERENCIALES PARA EL CAMBIO / 4. FORTALECIMIENTO DE LAS FAMILIAS Y LAS COMUNIDADES</v>
          </cell>
          <cell r="T390">
            <v>20527745712</v>
          </cell>
        </row>
        <row r="391">
          <cell r="P391" t="str">
            <v>7. ACTORES DIFERENCIALES PARA EL CAMBIO / 4. FORTALECIMIENTO DE LAS FAMILIAS Y LAS COMUNIDADES</v>
          </cell>
          <cell r="T391">
            <v>5435590186</v>
          </cell>
        </row>
        <row r="392">
          <cell r="P392" t="str">
            <v>7. ACTORES DIFERENCIALES PARA EL CAMBIO / 4. FORTALECIMIENTO DE LAS FAMILIAS Y LAS COMUNIDADES</v>
          </cell>
          <cell r="T392">
            <v>80162251940</v>
          </cell>
        </row>
        <row r="393">
          <cell r="P393" t="str">
            <v>7. ACTORES DIFERENCIALES PARA EL CAMBIO / 8. EL INSTITUTO COLOMBIANO DE BIENESTAR FAMILIAR COMO IMPULSOR DE PROYECTOS DE VIDA</v>
          </cell>
          <cell r="T393">
            <v>201135893</v>
          </cell>
        </row>
        <row r="394">
          <cell r="P394" t="str">
            <v>5. CONVERGENCIA REGIONAL / B. ENTIDADES PÚBLICAS TERRITORIALES Y NACIONALES FORTALECIDAS</v>
          </cell>
          <cell r="T394">
            <v>7030781731</v>
          </cell>
        </row>
        <row r="395">
          <cell r="P395" t="str">
            <v>ADQUISICIÓN DE BIENES  Y SERVICIOS</v>
          </cell>
          <cell r="T395">
            <v>31434812</v>
          </cell>
        </row>
        <row r="396">
          <cell r="P396" t="str">
            <v>IMPUESTOS</v>
          </cell>
          <cell r="T396">
            <v>59077558</v>
          </cell>
        </row>
        <row r="397">
          <cell r="P397" t="str">
            <v>7. ACTORES DIFERENCIALES PARA EL CAMBIO / 6. CREACIÓN DEL SISTEMA NACIONAL DE JUSTICIA FAMILIAR PARA ATENDER LAS VULNERACIONES DE DERECHOS QUE AFECTAN A LAS NIÑAS, NIÑOS Y ADOLESCENTES</v>
          </cell>
          <cell r="T397">
            <v>1843530083</v>
          </cell>
        </row>
        <row r="398">
          <cell r="P398" t="str">
            <v>7. ACTORES DIFERENCIALES PARA EL CAMBIO / 5. CONSOLIDACIÓN DEL SISTEMA NACIONAL DE BIENESTAR FAMILIAR Y DEL GASTO PÚBLICO PARA LA NIÑEZ</v>
          </cell>
          <cell r="T398">
            <v>177060000</v>
          </cell>
        </row>
        <row r="399">
          <cell r="P399" t="str">
            <v>3. DERECHO HUMANO A LA ALIMENTACIÓN / B. ENTORNOS DE DESARROLLO QUE INCENTIVEN LA ALIMENTACIÓN SALUDABLE Y ADECUADA</v>
          </cell>
          <cell r="T399">
            <v>1900064003</v>
          </cell>
        </row>
        <row r="400">
          <cell r="P400" t="str">
            <v>7. ACTORES DIFERENCIALES PARA EL CAMBIO / 2. UNIVERSALIZACIÓN DE LA ATENCIÓN INTEGRAL A LA PRIMERA INFANCIA EN LOS TERRITORIOS CON MAYOR RIESGO DE VULNERACIÓN DE DERECHOS PARA LA NIÑEZ</v>
          </cell>
          <cell r="T400">
            <v>746144087</v>
          </cell>
        </row>
        <row r="401">
          <cell r="P401" t="str">
            <v>7. ACTORES DIFERENCIALES PARA EL CAMBIO / 2. UNIVERSALIZACIÓN DE LA ATENCIÓN INTEGRAL A LA PRIMERA INFANCIA EN LOS TERRITORIOS CON MAYOR RIESGO DE VULNERACIÓN DE DERECHOS PARA LA NIÑEZ</v>
          </cell>
          <cell r="T401">
            <v>53730740070</v>
          </cell>
        </row>
        <row r="402">
          <cell r="P402" t="str">
            <v>7. ACTORES DIFERENCIALES PARA EL CAMBIO / 2. UNIVERSALIZACIÓN DE LA ATENCIÓN INTEGRAL A LA PRIMERA INFANCIA EN LOS TERRITORIOS CON MAYOR RIESGO DE VULNERACIÓN DE DERECHOS PARA LA NIÑEZ</v>
          </cell>
          <cell r="T402">
            <v>0</v>
          </cell>
        </row>
        <row r="403">
          <cell r="P403" t="str">
            <v>7. ACTORES DIFERENCIALES PARA EL CAMBIO / 8. EL INSTITUTO COLOMBIANO DE BIENESTAR FAMILIAR COMO IMPULSOR DE PROYECTOS DE VIDA</v>
          </cell>
          <cell r="T403">
            <v>4596311106</v>
          </cell>
        </row>
        <row r="404">
          <cell r="P404" t="str">
            <v>7. ACTORES DIFERENCIALES PARA EL CAMBIO / 4. FORTALECIMIENTO DE LAS FAMILIAS Y LAS COMUNIDADES</v>
          </cell>
          <cell r="T404">
            <v>5476551726</v>
          </cell>
        </row>
        <row r="405">
          <cell r="P405" t="str">
            <v>7. ACTORES DIFERENCIALES PARA EL CAMBIO / 4. FORTALECIMIENTO DE LAS FAMILIAS Y LAS COMUNIDADES</v>
          </cell>
          <cell r="T405">
            <v>1608963643</v>
          </cell>
        </row>
        <row r="406">
          <cell r="P406" t="str">
            <v>7. ACTORES DIFERENCIALES PARA EL CAMBIO / 8. EL INSTITUTO COLOMBIANO DE BIENESTAR FAMILIAR COMO IMPULSOR DE PROYECTOS DE VIDA</v>
          </cell>
          <cell r="T406">
            <v>67288830</v>
          </cell>
        </row>
        <row r="407">
          <cell r="P407" t="str">
            <v>5. CONVERGENCIA REGIONAL / B. ENTIDADES PÚBLICAS TERRITORIALES Y NACIONALES FORTALECIDAS</v>
          </cell>
          <cell r="T407">
            <v>1519605839</v>
          </cell>
        </row>
        <row r="408">
          <cell r="P408" t="str">
            <v>ADQUISICIÓN DE BIENES  Y SERVICIOS</v>
          </cell>
          <cell r="T408">
            <v>222658350</v>
          </cell>
        </row>
        <row r="409">
          <cell r="P409" t="str">
            <v>IMPUESTOS</v>
          </cell>
          <cell r="T409">
            <v>34359929</v>
          </cell>
        </row>
        <row r="410">
          <cell r="P410" t="str">
            <v>7. ACTORES DIFERENCIALES PARA EL CAMBIO / 6. CREACIÓN DEL SISTEMA NACIONAL DE JUSTICIA FAMILIAR PARA ATENDER LAS VULNERACIONES DE DERECHOS QUE AFECTAN A LAS NIÑAS, NIÑOS Y ADOLESCENTES</v>
          </cell>
          <cell r="T410">
            <v>1859163369</v>
          </cell>
        </row>
        <row r="411">
          <cell r="P411" t="str">
            <v>7. ACTORES DIFERENCIALES PARA EL CAMBIO / 6. CREACIÓN DEL SISTEMA NACIONAL DE JUSTICIA FAMILIAR PARA ATENDER LAS VULNERACIONES DE DERECHOS QUE AFECTAN A LAS NIÑAS, NIÑOS Y ADOLESCENTES</v>
          </cell>
          <cell r="T411">
            <v>483076548</v>
          </cell>
        </row>
        <row r="412">
          <cell r="P412" t="str">
            <v>7. ACTORES DIFERENCIALES PARA EL CAMBIO / 5. CONSOLIDACIÓN DEL SISTEMA NACIONAL DE BIENESTAR FAMILIAR Y DEL GASTO PÚBLICO PARA LA NIÑEZ</v>
          </cell>
          <cell r="T412">
            <v>249805000</v>
          </cell>
        </row>
        <row r="413">
          <cell r="P413" t="str">
            <v>3. DERECHO HUMANO A LA ALIMENTACIÓN / B. ENTORNOS DE DESARROLLO QUE INCENTIVEN LA ALIMENTACIÓN SALUDABLE Y ADECUADA</v>
          </cell>
          <cell r="T413">
            <v>1024001117</v>
          </cell>
        </row>
        <row r="414">
          <cell r="P414" t="str">
            <v>7. ACTORES DIFERENCIALES PARA EL CAMBIO / 2. UNIVERSALIZACIÓN DE LA ATENCIÓN INTEGRAL A LA PRIMERA INFANCIA EN LOS TERRITORIOS CON MAYOR RIESGO DE VULNERACIÓN DE DERECHOS PARA LA NIÑEZ</v>
          </cell>
          <cell r="T414">
            <v>53817661501</v>
          </cell>
        </row>
        <row r="415">
          <cell r="P415" t="str">
            <v>7. ACTORES DIFERENCIALES PARA EL CAMBIO / 2. UNIVERSALIZACIÓN DE LA ATENCIÓN INTEGRAL A LA PRIMERA INFANCIA EN LOS TERRITORIOS CON MAYOR RIESGO DE VULNERACIÓN DE DERECHOS PARA LA NIÑEZ</v>
          </cell>
          <cell r="T415">
            <v>0</v>
          </cell>
        </row>
        <row r="416">
          <cell r="P416" t="str">
            <v>7. ACTORES DIFERENCIALES PARA EL CAMBIO / 8. EL INSTITUTO COLOMBIANO DE BIENESTAR FAMILIAR COMO IMPULSOR DE PROYECTOS DE VIDA</v>
          </cell>
          <cell r="T416">
            <v>3425251557</v>
          </cell>
        </row>
        <row r="417">
          <cell r="P417" t="str">
            <v>7. ACTORES DIFERENCIALES PARA EL CAMBIO / 4. FORTALECIMIENTO DE LAS FAMILIAS Y LAS COMUNIDADES</v>
          </cell>
          <cell r="T417">
            <v>2117068672</v>
          </cell>
        </row>
        <row r="418">
          <cell r="P418" t="str">
            <v>7. ACTORES DIFERENCIALES PARA EL CAMBIO / 4. FORTALECIMIENTO DE LAS FAMILIAS Y LAS COMUNIDADES</v>
          </cell>
          <cell r="T418">
            <v>6187587863</v>
          </cell>
        </row>
        <row r="419">
          <cell r="P419" t="str">
            <v>7. ACTORES DIFERENCIALES PARA EL CAMBIO / 4. FORTALECIMIENTO DE LAS FAMILIAS Y LAS COMUNIDADES</v>
          </cell>
          <cell r="T419">
            <v>1799796173</v>
          </cell>
        </row>
        <row r="420">
          <cell r="P420" t="str">
            <v>7. ACTORES DIFERENCIALES PARA EL CAMBIO / 8. EL INSTITUTO COLOMBIANO DE BIENESTAR FAMILIAR COMO IMPULSOR DE PROYECTOS DE VIDA</v>
          </cell>
          <cell r="T420">
            <v>131031473</v>
          </cell>
        </row>
        <row r="421">
          <cell r="P421" t="str">
            <v>5. CONVERGENCIA REGIONAL / B. ENTIDADES PÚBLICAS TERRITORIALES Y NACIONALES FORTALECIDAS</v>
          </cell>
          <cell r="T421">
            <v>2034918316</v>
          </cell>
        </row>
        <row r="422">
          <cell r="P422" t="str">
            <v>ADQUISICIÓN DE BIENES  Y SERVICIOS</v>
          </cell>
          <cell r="T422">
            <v>86579707</v>
          </cell>
        </row>
        <row r="423">
          <cell r="P423" t="str">
            <v>IMPUESTOS</v>
          </cell>
          <cell r="T423">
            <v>19236595</v>
          </cell>
        </row>
        <row r="424">
          <cell r="P424" t="str">
            <v>7. ACTORES DIFERENCIALES PARA EL CAMBIO / 6. CREACIÓN DEL SISTEMA NACIONAL DE JUSTICIA FAMILIAR PARA ATENDER LAS VULNERACIONES DE DERECHOS QUE AFECTAN A LAS NIÑAS, NIÑOS Y ADOLESCENTES</v>
          </cell>
          <cell r="T424">
            <v>858322582</v>
          </cell>
        </row>
        <row r="425">
          <cell r="P425" t="str">
            <v>7. ACTORES DIFERENCIALES PARA EL CAMBIO / 6. CREACIÓN DEL SISTEMA NACIONAL DE JUSTICIA FAMILIAR PARA ATENDER LAS VULNERACIONES DE DERECHOS QUE AFECTAN A LAS NIÑAS, NIÑOS Y ADOLESCENTES</v>
          </cell>
          <cell r="T425">
            <v>113367066</v>
          </cell>
        </row>
        <row r="426">
          <cell r="P426" t="str">
            <v>7. ACTORES DIFERENCIALES PARA EL CAMBIO / 5. CONSOLIDACIÓN DEL SISTEMA NACIONAL DE BIENESTAR FAMILIAR Y DEL GASTO PÚBLICO PARA LA NIÑEZ</v>
          </cell>
          <cell r="T426">
            <v>290559000</v>
          </cell>
        </row>
        <row r="427">
          <cell r="P427" t="str">
            <v>3. DERECHO HUMANO A LA ALIMENTACIÓN / B. ENTORNOS DE DESARROLLO QUE INCENTIVEN LA ALIMENTACIÓN SALUDABLE Y ADECUADA</v>
          </cell>
          <cell r="T427">
            <v>2788643031</v>
          </cell>
        </row>
        <row r="428">
          <cell r="P428" t="str">
            <v>7. ACTORES DIFERENCIALES PARA EL CAMBIO / 2. UNIVERSALIZACIÓN DE LA ATENCIÓN INTEGRAL A LA PRIMERA INFANCIA EN LOS TERRITORIOS CON MAYOR RIESGO DE VULNERACIÓN DE DERECHOS PARA LA NIÑEZ</v>
          </cell>
          <cell r="T428">
            <v>454123783</v>
          </cell>
        </row>
        <row r="429">
          <cell r="P429" t="str">
            <v>7. ACTORES DIFERENCIALES PARA EL CAMBIO / 2. UNIVERSALIZACIÓN DE LA ATENCIÓN INTEGRAL A LA PRIMERA INFANCIA EN LOS TERRITORIOS CON MAYOR RIESGO DE VULNERACIÓN DE DERECHOS PARA LA NIÑEZ</v>
          </cell>
          <cell r="T429">
            <v>54854206996</v>
          </cell>
        </row>
        <row r="430">
          <cell r="P430" t="str">
            <v>7. ACTORES DIFERENCIALES PARA EL CAMBIO / 2. UNIVERSALIZACIÓN DE LA ATENCIÓN INTEGRAL A LA PRIMERA INFANCIA EN LOS TERRITORIOS CON MAYOR RIESGO DE VULNERACIÓN DE DERECHOS PARA LA NIÑEZ</v>
          </cell>
          <cell r="T430">
            <v>0</v>
          </cell>
        </row>
        <row r="431">
          <cell r="P431" t="str">
            <v>7. ACTORES DIFERENCIALES PARA EL CAMBIO / 8. EL INSTITUTO COLOMBIANO DE BIENESTAR FAMILIAR COMO IMPULSOR DE PROYECTOS DE VIDA</v>
          </cell>
          <cell r="T431">
            <v>8048116421</v>
          </cell>
        </row>
        <row r="432">
          <cell r="P432" t="str">
            <v>7. ACTORES DIFERENCIALES PARA EL CAMBIO / 4. FORTALECIMIENTO DE LAS FAMILIAS Y LAS COMUNIDADES</v>
          </cell>
          <cell r="T432">
            <v>337783713</v>
          </cell>
        </row>
        <row r="433">
          <cell r="P433" t="str">
            <v>7. ACTORES DIFERENCIALES PARA EL CAMBIO / 4. FORTALECIMIENTO DE LAS FAMILIAS Y LAS COMUNIDADES</v>
          </cell>
          <cell r="T433">
            <v>3775013512</v>
          </cell>
        </row>
        <row r="434">
          <cell r="P434" t="str">
            <v>7. ACTORES DIFERENCIALES PARA EL CAMBIO / 4. FORTALECIMIENTO DE LAS FAMILIAS Y LAS COMUNIDADES</v>
          </cell>
          <cell r="T434">
            <v>1795665003</v>
          </cell>
        </row>
        <row r="435">
          <cell r="P435" t="str">
            <v>7. ACTORES DIFERENCIALES PARA EL CAMBIO / 8. EL INSTITUTO COLOMBIANO DE BIENESTAR FAMILIAR COMO IMPULSOR DE PROYECTOS DE VIDA</v>
          </cell>
          <cell r="T435">
            <v>133047141</v>
          </cell>
        </row>
        <row r="436">
          <cell r="P436" t="str">
            <v>5. CONVERGENCIA REGIONAL / B. ENTIDADES PÚBLICAS TERRITORIALES Y NACIONALES FORTALECIDAS</v>
          </cell>
          <cell r="T436">
            <v>2518987107</v>
          </cell>
        </row>
        <row r="437">
          <cell r="P437" t="str">
            <v>ADQUISICIÓN DE BIENES  Y SERVICIOS</v>
          </cell>
          <cell r="T437">
            <v>17107247</v>
          </cell>
        </row>
        <row r="438">
          <cell r="P438" t="str">
            <v>IMPUESTOS</v>
          </cell>
          <cell r="T438">
            <v>8958683</v>
          </cell>
        </row>
        <row r="439">
          <cell r="P439" t="str">
            <v>7. ACTORES DIFERENCIALES PARA EL CAMBIO / 6. CREACIÓN DEL SISTEMA NACIONAL DE JUSTICIA FAMILIAR PARA ATENDER LAS VULNERACIONES DE DERECHOS QUE AFECTAN A LAS NIÑAS, NIÑOS Y ADOLESCENTES</v>
          </cell>
          <cell r="T439">
            <v>116394145</v>
          </cell>
        </row>
        <row r="440">
          <cell r="P440" t="str">
            <v>7. ACTORES DIFERENCIALES PARA EL CAMBIO / 6. CREACIÓN DEL SISTEMA NACIONAL DE JUSTICIA FAMILIAR PARA ATENDER LAS VULNERACIONES DE DERECHOS QUE AFECTAN A LAS NIÑAS, NIÑOS Y ADOLESCENTES</v>
          </cell>
          <cell r="T440">
            <v>162172557</v>
          </cell>
        </row>
        <row r="441">
          <cell r="P441" t="str">
            <v>7. ACTORES DIFERENCIALES PARA EL CAMBIO / 5. CONSOLIDACIÓN DEL SISTEMA NACIONAL DE BIENESTAR FAMILIAR Y DEL GASTO PÚBLICO PARA LA NIÑEZ</v>
          </cell>
          <cell r="T441">
            <v>71550000</v>
          </cell>
        </row>
        <row r="442">
          <cell r="P442" t="str">
            <v>3. DERECHO HUMANO A LA ALIMENTACIÓN / B. ENTORNOS DE DESARROLLO QUE INCENTIVEN LA ALIMENTACIÓN SALUDABLE Y ADECUADA</v>
          </cell>
          <cell r="T442">
            <v>57360572</v>
          </cell>
        </row>
        <row r="443">
          <cell r="P443" t="str">
            <v>7. ACTORES DIFERENCIALES PARA EL CAMBIO / 2. UNIVERSALIZACIÓN DE LA ATENCIÓN INTEGRAL A LA PRIMERA INFANCIA EN LOS TERRITORIOS CON MAYOR RIESGO DE VULNERACIÓN DE DERECHOS PARA LA NIÑEZ</v>
          </cell>
          <cell r="T443">
            <v>241459271</v>
          </cell>
        </row>
        <row r="444">
          <cell r="P444" t="str">
            <v>7. ACTORES DIFERENCIALES PARA EL CAMBIO / 2. UNIVERSALIZACIÓN DE LA ATENCIÓN INTEGRAL A LA PRIMERA INFANCIA EN LOS TERRITORIOS CON MAYOR RIESGO DE VULNERACIÓN DE DERECHOS PARA LA NIÑEZ</v>
          </cell>
          <cell r="T444">
            <v>6617509371</v>
          </cell>
        </row>
        <row r="445">
          <cell r="P445" t="str">
            <v>7. ACTORES DIFERENCIALES PARA EL CAMBIO / 2. UNIVERSALIZACIÓN DE LA ATENCIÓN INTEGRAL A LA PRIMERA INFANCIA EN LOS TERRITORIOS CON MAYOR RIESGO DE VULNERACIÓN DE DERECHOS PARA LA NIÑEZ</v>
          </cell>
          <cell r="T445">
            <v>0</v>
          </cell>
        </row>
        <row r="446">
          <cell r="P446" t="str">
            <v>7. ACTORES DIFERENCIALES PARA EL CAMBIO / 8. EL INSTITUTO COLOMBIANO DE BIENESTAR FAMILIAR COMO IMPULSOR DE PROYECTOS DE VIDA</v>
          </cell>
          <cell r="T446">
            <v>1653681264</v>
          </cell>
        </row>
        <row r="447">
          <cell r="P447" t="str">
            <v>7. ACTORES DIFERENCIALES PARA EL CAMBIO / 4. FORTALECIMIENTO DE LAS FAMILIAS Y LAS COMUNIDADES</v>
          </cell>
          <cell r="T447">
            <v>720386648</v>
          </cell>
        </row>
        <row r="448">
          <cell r="P448" t="str">
            <v>7. ACTORES DIFERENCIALES PARA EL CAMBIO / 4. FORTALECIMIENTO DE LAS FAMILIAS Y LAS COMUNIDADES</v>
          </cell>
          <cell r="T448">
            <v>436470953</v>
          </cell>
        </row>
        <row r="449">
          <cell r="P449" t="str">
            <v>7. ACTORES DIFERENCIALES PARA EL CAMBIO / 4. FORTALECIMIENTO DE LAS FAMILIAS Y LAS COMUNIDADES</v>
          </cell>
          <cell r="T449">
            <v>734235097</v>
          </cell>
        </row>
        <row r="450">
          <cell r="P450" t="str">
            <v>7. ACTORES DIFERENCIALES PARA EL CAMBIO / 8. EL INSTITUTO COLOMBIANO DE BIENESTAR FAMILIAR COMO IMPULSOR DE PROYECTOS DE VIDA</v>
          </cell>
          <cell r="T450">
            <v>96721832</v>
          </cell>
        </row>
        <row r="451">
          <cell r="P451" t="str">
            <v>5. CONVERGENCIA REGIONAL / B. ENTIDADES PÚBLICAS TERRITORIALES Y NACIONALES FORTALECIDAS</v>
          </cell>
          <cell r="T451">
            <v>1043205744</v>
          </cell>
        </row>
        <row r="452">
          <cell r="P452" t="str">
            <v>ADQUISICIÓN DE BIENES  Y SERVICIOS</v>
          </cell>
          <cell r="T452">
            <v>166699719</v>
          </cell>
        </row>
        <row r="453">
          <cell r="P453" t="str">
            <v>IMPUESTOS</v>
          </cell>
          <cell r="T453">
            <v>10972520</v>
          </cell>
        </row>
        <row r="454">
          <cell r="P454" t="str">
            <v>7. ACTORES DIFERENCIALES PARA EL CAMBIO / 6. CREACIÓN DEL SISTEMA NACIONAL DE JUSTICIA FAMILIAR PARA ATENDER LAS VULNERACIONES DE DERECHOS QUE AFECTAN A LAS NIÑAS, NIÑOS Y ADOLESCENTES</v>
          </cell>
          <cell r="T454">
            <v>314373336</v>
          </cell>
        </row>
        <row r="455">
          <cell r="P455" t="str">
            <v>7. ACTORES DIFERENCIALES PARA EL CAMBIO / 6. CREACIÓN DEL SISTEMA NACIONAL DE JUSTICIA FAMILIAR PARA ATENDER LAS VULNERACIONES DE DERECHOS QUE AFECTAN A LAS NIÑAS, NIÑOS Y ADOLESCENTES</v>
          </cell>
          <cell r="T455">
            <v>381643248</v>
          </cell>
        </row>
        <row r="456">
          <cell r="P456" t="str">
            <v>7. ACTORES DIFERENCIALES PARA EL CAMBIO / 5. CONSOLIDACIÓN DEL SISTEMA NACIONAL DE BIENESTAR FAMILIAR Y DEL GASTO PÚBLICO PARA LA NIÑEZ</v>
          </cell>
          <cell r="T456">
            <v>73553500</v>
          </cell>
        </row>
        <row r="457">
          <cell r="P457" t="str">
            <v>3. DERECHO HUMANO A LA ALIMENTACIÓN / B. ENTORNOS DE DESARROLLO QUE INCENTIVEN LA ALIMENTACIÓN SALUDABLE Y ADECUADA</v>
          </cell>
          <cell r="T457">
            <v>2807263796</v>
          </cell>
        </row>
        <row r="458">
          <cell r="P458" t="str">
            <v>7. ACTORES DIFERENCIALES PARA EL CAMBIO / 2. UNIVERSALIZACIÓN DE LA ATENCIÓN INTEGRAL A LA PRIMERA INFANCIA EN LOS TERRITORIOS CON MAYOR RIESGO DE VULNERACIÓN DE DERECHOS PARA LA NIÑEZ</v>
          </cell>
          <cell r="T458">
            <v>18664125949</v>
          </cell>
        </row>
        <row r="459">
          <cell r="P459" t="str">
            <v>7. ACTORES DIFERENCIALES PARA EL CAMBIO / 2. UNIVERSALIZACIÓN DE LA ATENCIÓN INTEGRAL A LA PRIMERA INFANCIA EN LOS TERRITORIOS CON MAYOR RIESGO DE VULNERACIÓN DE DERECHOS PARA LA NIÑEZ</v>
          </cell>
          <cell r="T459">
            <v>0</v>
          </cell>
        </row>
        <row r="460">
          <cell r="P460" t="str">
            <v>7. ACTORES DIFERENCIALES PARA EL CAMBIO / 8. EL INSTITUTO COLOMBIANO DE BIENESTAR FAMILIAR COMO IMPULSOR DE PROYECTOS DE VIDA</v>
          </cell>
          <cell r="T460">
            <v>2490670513</v>
          </cell>
        </row>
        <row r="461">
          <cell r="P461" t="str">
            <v>7. ACTORES DIFERENCIALES PARA EL CAMBIO / 4. FORTALECIMIENTO DE LAS FAMILIAS Y LAS COMUNIDADES</v>
          </cell>
          <cell r="T461">
            <v>1346838435</v>
          </cell>
        </row>
        <row r="462">
          <cell r="P462" t="str">
            <v>7. ACTORES DIFERENCIALES PARA EL CAMBIO / 4. FORTALECIMIENTO DE LAS FAMILIAS Y LAS COMUNIDADES</v>
          </cell>
          <cell r="T462">
            <v>352339377</v>
          </cell>
        </row>
        <row r="463">
          <cell r="P463" t="str">
            <v>7. ACTORES DIFERENCIALES PARA EL CAMBIO / 4. FORTALECIMIENTO DE LAS FAMILIAS Y LAS COMUNIDADES</v>
          </cell>
          <cell r="T463">
            <v>2368396533</v>
          </cell>
        </row>
        <row r="464">
          <cell r="P464" t="str">
            <v>7. ACTORES DIFERENCIALES PARA EL CAMBIO / 8. EL INSTITUTO COLOMBIANO DE BIENESTAR FAMILIAR COMO IMPULSOR DE PROYECTOS DE VIDA</v>
          </cell>
          <cell r="T464">
            <v>65076547</v>
          </cell>
        </row>
        <row r="465">
          <cell r="P465" t="str">
            <v>5. CONVERGENCIA REGIONAL / B. ENTIDADES PÚBLICAS TERRITORIALES Y NACIONALES FORTALECIDAS</v>
          </cell>
          <cell r="T465">
            <v>1471219685</v>
          </cell>
        </row>
        <row r="466">
          <cell r="P466" t="str">
            <v>ADQUISICIÓN DE BIENES  Y SERVICIOS</v>
          </cell>
          <cell r="T466">
            <v>147792129</v>
          </cell>
        </row>
        <row r="467">
          <cell r="P467" t="str">
            <v>IMPUESTOS</v>
          </cell>
          <cell r="T467">
            <v>2288883</v>
          </cell>
        </row>
        <row r="468">
          <cell r="P468" t="str">
            <v>7. ACTORES DIFERENCIALES PARA EL CAMBIO / 6. CREACIÓN DEL SISTEMA NACIONAL DE JUSTICIA FAMILIAR PARA ATENDER LAS VULNERACIONES DE DERECHOS QUE AFECTAN A LAS NIÑAS, NIÑOS Y ADOLESCENTES</v>
          </cell>
          <cell r="T468">
            <v>98400109</v>
          </cell>
        </row>
        <row r="469">
          <cell r="P469" t="str">
            <v>7. ACTORES DIFERENCIALES PARA EL CAMBIO / 5. CONSOLIDACIÓN DEL SISTEMA NACIONAL DE BIENESTAR FAMILIAR Y DEL GASTO PÚBLICO PARA LA NIÑEZ</v>
          </cell>
          <cell r="T469">
            <v>73550000</v>
          </cell>
        </row>
        <row r="470">
          <cell r="P470" t="str">
            <v>3. DERECHO HUMANO A LA ALIMENTACIÓN / B. ENTORNOS DE DESARROLLO QUE INCENTIVEN LA ALIMENTACIÓN SALUDABLE Y ADECUADA</v>
          </cell>
          <cell r="T470">
            <v>1891489015</v>
          </cell>
        </row>
        <row r="471">
          <cell r="P471" t="str">
            <v>7. ACTORES DIFERENCIALES PARA EL CAMBIO / 2. UNIVERSALIZACIÓN DE LA ATENCIÓN INTEGRAL A LA PRIMERA INFANCIA EN LOS TERRITORIOS CON MAYOR RIESGO DE VULNERACIÓN DE DERECHOS PARA LA NIÑEZ</v>
          </cell>
          <cell r="T471">
            <v>14440734986</v>
          </cell>
        </row>
        <row r="472">
          <cell r="P472" t="str">
            <v>7. ACTORES DIFERENCIALES PARA EL CAMBIO / 2. UNIVERSALIZACIÓN DE LA ATENCIÓN INTEGRAL A LA PRIMERA INFANCIA EN LOS TERRITORIOS CON MAYOR RIESGO DE VULNERACIÓN DE DERECHOS PARA LA NIÑEZ</v>
          </cell>
          <cell r="T472">
            <v>0</v>
          </cell>
        </row>
        <row r="473">
          <cell r="P473" t="str">
            <v>7. ACTORES DIFERENCIALES PARA EL CAMBIO / 8. EL INSTITUTO COLOMBIANO DE BIENESTAR FAMILIAR COMO IMPULSOR DE PROYECTOS DE VIDA</v>
          </cell>
          <cell r="T473">
            <v>1724388811</v>
          </cell>
        </row>
        <row r="474">
          <cell r="P474" t="str">
            <v>7. ACTORES DIFERENCIALES PARA EL CAMBIO / 4. FORTALECIMIENTO DE LAS FAMILIAS Y LAS COMUNIDADES</v>
          </cell>
          <cell r="T474">
            <v>389618437</v>
          </cell>
        </row>
        <row r="475">
          <cell r="P475" t="str">
            <v>7. ACTORES DIFERENCIALES PARA EL CAMBIO / 4. FORTALECIMIENTO DE LAS FAMILIAS Y LAS COMUNIDADES</v>
          </cell>
          <cell r="T475">
            <v>575622972</v>
          </cell>
        </row>
        <row r="476">
          <cell r="P476" t="str">
            <v>7. ACTORES DIFERENCIALES PARA EL CAMBIO / 8. EL INSTITUTO COLOMBIANO DE BIENESTAR FAMILIAR COMO IMPULSOR DE PROYECTOS DE VIDA</v>
          </cell>
          <cell r="T476">
            <v>61135635</v>
          </cell>
        </row>
        <row r="477">
          <cell r="P477" t="str">
            <v>5. CONVERGENCIA REGIONAL / B. ENTIDADES PÚBLICAS TERRITORIALES Y NACIONALES FORTALECIDAS</v>
          </cell>
          <cell r="T477">
            <v>967726602</v>
          </cell>
        </row>
        <row r="478">
          <cell r="P478" t="str">
            <v>ADQUISICIÓN DE BIENES  Y SERVICIOS</v>
          </cell>
          <cell r="T478">
            <v>18826827</v>
          </cell>
        </row>
        <row r="479">
          <cell r="P479" t="str">
            <v>IMPUESTOS</v>
          </cell>
          <cell r="T479">
            <v>3377280</v>
          </cell>
        </row>
        <row r="480">
          <cell r="P480" t="str">
            <v>7. ACTORES DIFERENCIALES PARA EL CAMBIO / 6. CREACIÓN DEL SISTEMA NACIONAL DE JUSTICIA FAMILIAR PARA ATENDER LAS VULNERACIONES DE DERECHOS QUE AFECTAN A LAS NIÑAS, NIÑOS Y ADOLESCENTES</v>
          </cell>
          <cell r="T480">
            <v>260698777</v>
          </cell>
        </row>
        <row r="481">
          <cell r="P481" t="str">
            <v>7. ACTORES DIFERENCIALES PARA EL CAMBIO / 6. CREACIÓN DEL SISTEMA NACIONAL DE JUSTICIA FAMILIAR PARA ATENDER LAS VULNERACIONES DE DERECHOS QUE AFECTAN A LAS NIÑAS, NIÑOS Y ADOLESCENTES</v>
          </cell>
          <cell r="T481">
            <v>77466192</v>
          </cell>
        </row>
        <row r="482">
          <cell r="P482" t="str">
            <v>7. ACTORES DIFERENCIALES PARA EL CAMBIO / 5. CONSOLIDACIÓN DEL SISTEMA NACIONAL DE BIENESTAR FAMILIAR Y DEL GASTO PÚBLICO PARA LA NIÑEZ</v>
          </cell>
          <cell r="T482">
            <v>129300000</v>
          </cell>
        </row>
        <row r="483">
          <cell r="P483" t="str">
            <v>3. DERECHO HUMANO A LA ALIMENTACIÓN / B. ENTORNOS DE DESARROLLO QUE INCENTIVEN LA ALIMENTACIÓN SALUDABLE Y ADECUADA</v>
          </cell>
          <cell r="T483">
            <v>1070432552</v>
          </cell>
        </row>
        <row r="484">
          <cell r="P484" t="str">
            <v>7. ACTORES DIFERENCIALES PARA EL CAMBIO / 2. UNIVERSALIZACIÓN DE LA ATENCIÓN INTEGRAL A LA PRIMERA INFANCIA EN LOS TERRITORIOS CON MAYOR RIESGO DE VULNERACIÓN DE DERECHOS PARA LA NIÑEZ</v>
          </cell>
          <cell r="T484">
            <v>300182058</v>
          </cell>
        </row>
        <row r="485">
          <cell r="P485" t="str">
            <v>7. ACTORES DIFERENCIALES PARA EL CAMBIO / 2. UNIVERSALIZACIÓN DE LA ATENCIÓN INTEGRAL A LA PRIMERA INFANCIA EN LOS TERRITORIOS CON MAYOR RIESGO DE VULNERACIÓN DE DERECHOS PARA LA NIÑEZ</v>
          </cell>
          <cell r="T485">
            <v>15193007650</v>
          </cell>
        </row>
        <row r="486">
          <cell r="P486" t="str">
            <v>7. ACTORES DIFERENCIALES PARA EL CAMBIO / 2. UNIVERSALIZACIÓN DE LA ATENCIÓN INTEGRAL A LA PRIMERA INFANCIA EN LOS TERRITORIOS CON MAYOR RIESGO DE VULNERACIÓN DE DERECHOS PARA LA NIÑEZ</v>
          </cell>
          <cell r="T486">
            <v>0</v>
          </cell>
        </row>
        <row r="487">
          <cell r="P487" t="str">
            <v>7. ACTORES DIFERENCIALES PARA EL CAMBIO / 8. EL INSTITUTO COLOMBIANO DE BIENESTAR FAMILIAR COMO IMPULSOR DE PROYECTOS DE VIDA</v>
          </cell>
          <cell r="T487">
            <v>2080266890</v>
          </cell>
        </row>
        <row r="488">
          <cell r="P488" t="str">
            <v>7. ACTORES DIFERENCIALES PARA EL CAMBIO / 4. FORTALECIMIENTO DE LAS FAMILIAS Y LAS COMUNIDADES</v>
          </cell>
          <cell r="T488">
            <v>255767285</v>
          </cell>
        </row>
        <row r="489">
          <cell r="P489" t="str">
            <v>7. ACTORES DIFERENCIALES PARA EL CAMBIO / 4. FORTALECIMIENTO DE LAS FAMILIAS Y LAS COMUNIDADES</v>
          </cell>
          <cell r="T489">
            <v>1045704238</v>
          </cell>
        </row>
        <row r="490">
          <cell r="P490" t="str">
            <v>7. ACTORES DIFERENCIALES PARA EL CAMBIO / 4. FORTALECIMIENTO DE LAS FAMILIAS Y LAS COMUNIDADES</v>
          </cell>
          <cell r="T490">
            <v>1588739828</v>
          </cell>
        </row>
        <row r="491">
          <cell r="P491" t="str">
            <v>7. ACTORES DIFERENCIALES PARA EL CAMBIO / 8. EL INSTITUTO COLOMBIANO DE BIENESTAR FAMILIAR COMO IMPULSOR DE PROYECTOS DE VIDA</v>
          </cell>
          <cell r="T491">
            <v>65270219</v>
          </cell>
        </row>
        <row r="492">
          <cell r="P492" t="str">
            <v>5. CONVERGENCIA REGIONAL / B. ENTIDADES PÚBLICAS TERRITORIALES Y NACIONALES FORTALECIDAS</v>
          </cell>
          <cell r="T492">
            <v>1064308496</v>
          </cell>
        </row>
        <row r="493">
          <cell r="P493" t="str">
            <v>ADQUISICIÓN DE BIENES  Y SERVICIOS</v>
          </cell>
          <cell r="T493">
            <v>15711591</v>
          </cell>
        </row>
        <row r="494">
          <cell r="P494" t="str">
            <v>IMPUESTOS</v>
          </cell>
          <cell r="T494">
            <v>579400</v>
          </cell>
        </row>
        <row r="495">
          <cell r="P495" t="str">
            <v>7. ACTORES DIFERENCIALES PARA EL CAMBIO / 6. CREACIÓN DEL SISTEMA NACIONAL DE JUSTICIA FAMILIAR PARA ATENDER LAS VULNERACIONES DE DERECHOS QUE AFECTAN A LAS NIÑAS, NIÑOS Y ADOLESCENTES</v>
          </cell>
          <cell r="T495">
            <v>96166889</v>
          </cell>
        </row>
        <row r="496">
          <cell r="P496" t="str">
            <v>7. ACTORES DIFERENCIALES PARA EL CAMBIO / 5. CONSOLIDACIÓN DEL SISTEMA NACIONAL DE BIENESTAR FAMILIAR Y DEL GASTO PÚBLICO PARA LA NIÑEZ</v>
          </cell>
          <cell r="T496">
            <v>68550000</v>
          </cell>
        </row>
        <row r="497">
          <cell r="P497" t="str">
            <v>3. DERECHO HUMANO A LA ALIMENTACIÓN / B. ENTORNOS DE DESARROLLO QUE INCENTIVEN LA ALIMENTACIÓN SALUDABLE Y ADECUADA</v>
          </cell>
          <cell r="T497">
            <v>2350989954</v>
          </cell>
        </row>
        <row r="498">
          <cell r="P498" t="str">
            <v>7. ACTORES DIFERENCIALES PARA EL CAMBIO / 2. UNIVERSALIZACIÓN DE LA ATENCIÓN INTEGRAL A LA PRIMERA INFANCIA EN LOS TERRITORIOS CON MAYOR RIESGO DE VULNERACIÓN DE DERECHOS PARA LA NIÑEZ</v>
          </cell>
          <cell r="T498">
            <v>12680321875</v>
          </cell>
        </row>
        <row r="499">
          <cell r="P499" t="str">
            <v>7. ACTORES DIFERENCIALES PARA EL CAMBIO / 2. UNIVERSALIZACIÓN DE LA ATENCIÓN INTEGRAL A LA PRIMERA INFANCIA EN LOS TERRITORIOS CON MAYOR RIESGO DE VULNERACIÓN DE DERECHOS PARA LA NIÑEZ</v>
          </cell>
          <cell r="T499">
            <v>0</v>
          </cell>
        </row>
        <row r="500">
          <cell r="P500" t="str">
            <v>7. ACTORES DIFERENCIALES PARA EL CAMBIO / 8. EL INSTITUTO COLOMBIANO DE BIENESTAR FAMILIAR COMO IMPULSOR DE PROYECTOS DE VIDA</v>
          </cell>
          <cell r="T500">
            <v>1847008183</v>
          </cell>
        </row>
        <row r="501">
          <cell r="P501" t="str">
            <v>7. ACTORES DIFERENCIALES PARA EL CAMBIO / 4. FORTALECIMIENTO DE LAS FAMILIAS Y LAS COMUNIDADES</v>
          </cell>
          <cell r="T501">
            <v>17144163</v>
          </cell>
        </row>
        <row r="502">
          <cell r="P502" t="str">
            <v>7. ACTORES DIFERENCIALES PARA EL CAMBIO / 4. FORTALECIMIENTO DE LAS FAMILIAS Y LAS COMUNIDADES</v>
          </cell>
          <cell r="T502">
            <v>495180451</v>
          </cell>
        </row>
        <row r="503">
          <cell r="P503" t="str">
            <v>7. ACTORES DIFERENCIALES PARA EL CAMBIO / 4. FORTALECIMIENTO DE LAS FAMILIAS Y LAS COMUNIDADES</v>
          </cell>
          <cell r="T503">
            <v>1140871571</v>
          </cell>
        </row>
        <row r="504">
          <cell r="P504" t="str">
            <v>7. ACTORES DIFERENCIALES PARA EL CAMBIO / 8. EL INSTITUTO COLOMBIANO DE BIENESTAR FAMILIAR COMO IMPULSOR DE PROYECTOS DE VIDA</v>
          </cell>
          <cell r="T504">
            <v>64301788</v>
          </cell>
        </row>
        <row r="505">
          <cell r="P505" t="str">
            <v>5. CONVERGENCIA REGIONAL / B. ENTIDADES PÚBLICAS TERRITORIALES Y NACIONALES FORTALECIDAS</v>
          </cell>
          <cell r="T505">
            <v>1175169763</v>
          </cell>
        </row>
        <row r="506">
          <cell r="P506" t="str">
            <v>ADQUISICIÓN DE BIENES  Y SERVICIOS</v>
          </cell>
          <cell r="T506">
            <v>40681479</v>
          </cell>
        </row>
        <row r="507">
          <cell r="P507" t="str">
            <v>IMPUESTOS</v>
          </cell>
          <cell r="T507">
            <v>7301992</v>
          </cell>
        </row>
        <row r="508">
          <cell r="P508" t="str">
            <v>7. ACTORES DIFERENCIALES PARA EL CAMBIO / 5. CONSOLIDACIÓN DEL SISTEMA NACIONAL DE BIENESTAR FAMILIAR Y DEL GASTO PÚBLICO PARA LA NIÑEZ</v>
          </cell>
          <cell r="T508">
            <v>182055000</v>
          </cell>
        </row>
        <row r="509">
          <cell r="P509" t="str">
            <v>3. DERECHO HUMANO A LA ALIMENTACIÓN / B. ENTORNOS DE DESARROLLO QUE INCENTIVEN LA ALIMENTACIÓN SALUDABLE Y ADECUADA</v>
          </cell>
          <cell r="T509">
            <v>6271166676</v>
          </cell>
        </row>
        <row r="510">
          <cell r="P510" t="str">
            <v>7. ACTORES DIFERENCIALES PARA EL CAMBIO / 2. UNIVERSALIZACIÓN DE LA ATENCIÓN INTEGRAL A LA PRIMERA INFANCIA EN LOS TERRITORIOS CON MAYOR RIESGO DE VULNERACIÓN DE DERECHOS PARA LA NIÑEZ</v>
          </cell>
          <cell r="T510">
            <v>218284797</v>
          </cell>
        </row>
        <row r="511">
          <cell r="P511" t="str">
            <v>7. ACTORES DIFERENCIALES PARA EL CAMBIO / 2. UNIVERSALIZACIÓN DE LA ATENCIÓN INTEGRAL A LA PRIMERA INFANCIA EN LOS TERRITORIOS CON MAYOR RIESGO DE VULNERACIÓN DE DERECHOS PARA LA NIÑEZ</v>
          </cell>
          <cell r="T511">
            <v>11377274142</v>
          </cell>
        </row>
        <row r="512">
          <cell r="P512" t="str">
            <v>7. ACTORES DIFERENCIALES PARA EL CAMBIO / 2. UNIVERSALIZACIÓN DE LA ATENCIÓN INTEGRAL A LA PRIMERA INFANCIA EN LOS TERRITORIOS CON MAYOR RIESGO DE VULNERACIÓN DE DERECHOS PARA LA NIÑEZ</v>
          </cell>
          <cell r="T512">
            <v>0</v>
          </cell>
        </row>
        <row r="513">
          <cell r="P513" t="str">
            <v>7. ACTORES DIFERENCIALES PARA EL CAMBIO / 8. EL INSTITUTO COLOMBIANO DE BIENESTAR FAMILIAR COMO IMPULSOR DE PROYECTOS DE VIDA</v>
          </cell>
          <cell r="T513">
            <v>2300480406</v>
          </cell>
        </row>
        <row r="514">
          <cell r="P514" t="str">
            <v>7. ACTORES DIFERENCIALES PARA EL CAMBIO / 4. FORTALECIMIENTO DE LAS FAMILIAS Y LAS COMUNIDADES</v>
          </cell>
          <cell r="T514">
            <v>34279756</v>
          </cell>
        </row>
        <row r="515">
          <cell r="P515" t="str">
            <v>7. ACTORES DIFERENCIALES PARA EL CAMBIO / 4. FORTALECIMIENTO DE LAS FAMILIAS Y LAS COMUNIDADES</v>
          </cell>
          <cell r="T515">
            <v>1034183537</v>
          </cell>
        </row>
        <row r="516">
          <cell r="P516" t="str">
            <v>7. ACTORES DIFERENCIALES PARA EL CAMBIO / 4. FORTALECIMIENTO DE LAS FAMILIAS Y LAS COMUNIDADES</v>
          </cell>
          <cell r="T516">
            <v>1749050469</v>
          </cell>
        </row>
        <row r="517">
          <cell r="P517" t="str">
            <v>7. ACTORES DIFERENCIALES PARA EL CAMBIO / 8. EL INSTITUTO COLOMBIANO DE BIENESTAR FAMILIAR COMO IMPULSOR DE PROYECTOS DE VIDA</v>
          </cell>
          <cell r="T517">
            <v>70898943</v>
          </cell>
        </row>
        <row r="518">
          <cell r="P518" t="str">
            <v>5. CONVERGENCIA REGIONAL / B. ENTIDADES PÚBLICAS TERRITORIALES Y NACIONALES FORTALECIDAS</v>
          </cell>
          <cell r="T518">
            <v>1222851829</v>
          </cell>
        </row>
        <row r="519">
          <cell r="P519" t="str">
            <v>7. ACTORES DIFERENCIALES PARA EL CAMBIO / 8. EL INSTITUTO COLOMBIANO DE BIENESTAR FAMILIAR COMO IMPULSOR DE PROYECTOS DE VIDA</v>
          </cell>
          <cell r="T519">
            <v>5211645021</v>
          </cell>
        </row>
        <row r="520">
          <cell r="P520" t="str">
            <v>7. ACTORES DIFERENCIALES PARA EL CAMBIO / 8. EL INSTITUTO COLOMBIANO DE BIENESTAR FAMILIAR COMO IMPULSOR DE PROYECTOS DE VIDA</v>
          </cell>
          <cell r="T520">
            <v>982991250</v>
          </cell>
        </row>
        <row r="521">
          <cell r="P521" t="str">
            <v>7. ACTORES DIFERENCIALES PARA EL CAMBIO / 8. EL INSTITUTO COLOMBIANO DE BIENESTAR FAMILIAR COMO IMPULSOR DE PROYECTOS DE VIDA</v>
          </cell>
          <cell r="T521">
            <v>3868504145</v>
          </cell>
        </row>
        <row r="522">
          <cell r="P522" t="str">
            <v>7. ACTORES DIFERENCIALES PARA EL CAMBIO / 8. EL INSTITUTO COLOMBIANO DE BIENESTAR FAMILIAR COMO IMPULSOR DE PROYECTOS DE VIDA</v>
          </cell>
          <cell r="T522">
            <v>1633208000</v>
          </cell>
        </row>
        <row r="523">
          <cell r="P523" t="str">
            <v>7. ACTORES DIFERENCIALES PARA EL CAMBIO / 8. EL INSTITUTO COLOMBIANO DE BIENESTAR FAMILIAR COMO IMPULSOR DE PROYECTOS DE VIDA</v>
          </cell>
          <cell r="T523">
            <v>2387538000</v>
          </cell>
        </row>
        <row r="524">
          <cell r="P524" t="str">
            <v>7. ACTORES DIFERENCIALES PARA EL CAMBIO / 8. EL INSTITUTO COLOMBIANO DE BIENESTAR FAMILIAR COMO IMPULSOR DE PROYECTOS DE VIDA</v>
          </cell>
          <cell r="T524">
            <v>3347487000</v>
          </cell>
        </row>
        <row r="525">
          <cell r="P525" t="str">
            <v>7. ACTORES DIFERENCIALES PARA EL CAMBIO / 8. EL INSTITUTO COLOMBIANO DE BIENESTAR FAMILIAR COMO IMPULSOR DE PROYECTOS DE VIDA</v>
          </cell>
          <cell r="T525">
            <v>6394587000</v>
          </cell>
        </row>
        <row r="526">
          <cell r="P526" t="str">
            <v>7. ACTORES DIFERENCIALES PARA EL CAMBIO / 8. EL INSTITUTO COLOMBIANO DE BIENESTAR FAMILIAR COMO IMPULSOR DE PROYECTOS DE VIDA</v>
          </cell>
          <cell r="T526">
            <v>1928918000</v>
          </cell>
        </row>
        <row r="527">
          <cell r="P527" t="str">
            <v>7. ACTORES DIFERENCIALES PARA EL CAMBIO / 8. EL INSTITUTO COLOMBIANO DE BIENESTAR FAMILIAR COMO IMPULSOR DE PROYECTOS DE VIDA</v>
          </cell>
          <cell r="T527">
            <v>2771895000</v>
          </cell>
        </row>
        <row r="528">
          <cell r="P528" t="str">
            <v>7. ACTORES DIFERENCIALES PARA EL CAMBIO / 8. EL INSTITUTO COLOMBIANO DE BIENESTAR FAMILIAR COMO IMPULSOR DE PROYECTOS DE VIDA</v>
          </cell>
          <cell r="T528">
            <v>5450788000</v>
          </cell>
        </row>
        <row r="529">
          <cell r="P529" t="str">
            <v>7. ACTORES DIFERENCIALES PARA EL CAMBIO / 8. EL INSTITUTO COLOMBIANO DE BIENESTAR FAMILIAR COMO IMPULSOR DE PROYECTOS DE VIDA</v>
          </cell>
          <cell r="T529">
            <v>4333065000</v>
          </cell>
        </row>
        <row r="530">
          <cell r="P530" t="str">
            <v>7. ACTORES DIFERENCIALES PARA EL CAMBIO / 8. EL INSTITUTO COLOMBIANO DE BIENESTAR FAMILIAR COMO IMPULSOR DE PROYECTOS DE VIDA</v>
          </cell>
          <cell r="T530">
            <v>3872710000</v>
          </cell>
        </row>
        <row r="531">
          <cell r="P531" t="str">
            <v>7. ACTORES DIFERENCIALES PARA EL CAMBIO / 8. EL INSTITUTO COLOMBIANO DE BIENESTAR FAMILIAR COMO IMPULSOR DE PROYECTOS DE VIDA</v>
          </cell>
          <cell r="T531">
            <v>3547737000</v>
          </cell>
        </row>
        <row r="532">
          <cell r="P532" t="str">
            <v>7. ACTORES DIFERENCIALES PARA EL CAMBIO / 8. EL INSTITUTO COLOMBIANO DE BIENESTAR FAMILIAR COMO IMPULSOR DE PROYECTOS DE VIDA</v>
          </cell>
          <cell r="T532">
            <v>3529359000</v>
          </cell>
        </row>
        <row r="533">
          <cell r="P533" t="str">
            <v>7. ACTORES DIFERENCIALES PARA EL CAMBIO / 8. EL INSTITUTO COLOMBIANO DE BIENESTAR FAMILIAR COMO IMPULSOR DE PROYECTOS DE VIDA</v>
          </cell>
          <cell r="T533">
            <v>5854578975</v>
          </cell>
        </row>
        <row r="534">
          <cell r="P534" t="str">
            <v>7. ACTORES DIFERENCIALES PARA EL CAMBIO / 8. EL INSTITUTO COLOMBIANO DE BIENESTAR FAMILIAR COMO IMPULSOR DE PROYECTOS DE VIDA</v>
          </cell>
          <cell r="T534">
            <v>1387093500</v>
          </cell>
        </row>
        <row r="535">
          <cell r="P535" t="str">
            <v>7. ACTORES DIFERENCIALES PARA EL CAMBIO / 8. EL INSTITUTO COLOMBIANO DE BIENESTAR FAMILIAR COMO IMPULSOR DE PROYECTOS DE VIDA</v>
          </cell>
          <cell r="T535">
            <v>2245034000</v>
          </cell>
        </row>
        <row r="536">
          <cell r="P536" t="str">
            <v/>
          </cell>
          <cell r="T536">
            <v>9583641722437</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los Andres Benitez Pinzon" refreshedDate="45705.492708796293" createdVersion="8" refreshedVersion="8" minRefreshableVersion="3" recordCount="531" xr:uid="{CA7B7CF3-E9D4-4D50-A83B-CE0121A194E3}">
  <cacheSource type="worksheet">
    <worksheetSource ref="A4:AA535" sheet="Detalle"/>
  </cacheSource>
  <cacheFields count="27">
    <cacheField name="UEJ" numFmtId="0">
      <sharedItems count="51">
        <s v="46-02-00-001"/>
        <s v="46-02-00-005"/>
        <s v="46-02-00-008"/>
        <s v="46-02-00-011"/>
        <s v="46-02-00-013"/>
        <s v="46-02-00-015"/>
        <s v="46-02-00-017"/>
        <s v="46-02-00-018"/>
        <s v="46-02-00-019"/>
        <s v="46-02-00-020"/>
        <s v="46-02-00-023"/>
        <s v="46-02-00-025"/>
        <s v="46-02-00-027"/>
        <s v="46-02-00-041"/>
        <s v="46-02-00-044"/>
        <s v="46-02-00-047"/>
        <s v="46-02-00-050"/>
        <s v="46-02-00-052"/>
        <s v="46-02-00-054"/>
        <s v="46-02-00-063"/>
        <s v="46-02-00-066"/>
        <s v="46-02-00-068"/>
        <s v="46-02-00-070"/>
        <s v="46-02-00-073"/>
        <s v="46-02-00-076"/>
        <s v="46-02-00-081"/>
        <s v="46-02-00-085"/>
        <s v="46-02-00-086"/>
        <s v="46-02-00-088"/>
        <s v="46-02-00-091"/>
        <s v="46-02-00-094"/>
        <s v="46-02-00-095"/>
        <s v="46-02-00-097"/>
        <s v="46-02-00-099"/>
        <s v="46-02-00-101"/>
        <s v="46-02-00-102"/>
        <s v="46-02-00-104"/>
        <s v="46-02-00-106"/>
        <s v="46-02-00-107"/>
        <s v="46-02-00-110"/>
        <s v="46-02-00-112"/>
        <s v="46-02-00-114"/>
        <s v="46-02-00-117"/>
        <s v="46-02-00-119"/>
        <s v="46-02-00-120"/>
        <s v="46-02-00-121"/>
        <s v="46-02-00-122"/>
        <s v="46-02-00-129"/>
        <s v="46-02-00-130"/>
        <s v="46-02-00-133"/>
        <s v="46-02-00-134"/>
      </sharedItems>
    </cacheField>
    <cacheField name="NOMBRE UEJ" numFmtId="0">
      <sharedItems count="51">
        <s v="ICBF SEDE DE LA DIRECCION GENERAL"/>
        <s v="ICBF DIRECCIÓN REGIONAL ANTIOQUIA"/>
        <s v="ICBF DIRECCIÓN REGIONAL ATLANTICO"/>
        <s v="ICBF DIRECCIÓN REGIONAL BOGOTA"/>
        <s v="ICBF DIRECCIÓN REGIONAL BOLIVAR"/>
        <s v="ICBF DIRECCIÓN REGIONAL BOYACÁ "/>
        <s v="ICBF DIRECCIÓN REGIONAL CALDAS"/>
        <s v="ICBF DIRECCIÓN REGIONAL CAQUETÁ"/>
        <s v="ICBF DIRECCIÓN REGIONAL CAUCA"/>
        <s v="ICBF DIRECCIÓN REGIONAL CESAR"/>
        <s v="ICBF DIRECCIÓN REGIONAL CÓRDOBA"/>
        <s v="ICBF DIRECCIÓN REGIONAL CUNDINAMARCA"/>
        <s v="ICBF DIRECCIÓN REGIONAL CHOCÓ"/>
        <s v="ICBF DIRECCIÓN REGIONAL HUILA"/>
        <s v="ICBF DIRECCIÓN REGIONAL GUAJIRA"/>
        <s v="ICBF DIRECCIÓN REGIONAL MAGDALENA"/>
        <s v="ICBF DIRECCIÓN REGIONAL META"/>
        <s v="ICBF DIRECCIÓN REGIONAL NARIÑO"/>
        <s v="ICBF DIRECCIÓN REGIONAL NORTE DE SANTANDER"/>
        <s v="ICBF DIRECCIÓN REGIONAL QUINDIO"/>
        <s v="ICBF DIRECCIÓN REGIONAL RISARALDA"/>
        <s v="ICBF DIRECCIÓN REGIONAL SANTANDER"/>
        <s v="ICBF DIRECCIÓN REGIONAL SUCRE"/>
        <s v="ICBF DIRECCIÓN REGIONAL TOLIMA"/>
        <s v="ICBF DIRECCIÓN REGIONAL VALLE"/>
        <s v="ICBF DIRECCIÓN REGIONAL ARAUCA"/>
        <s v="ICBF DIRECCIÓN REGIONAL CASANARE"/>
        <s v="ICBF DIRECCIÓN REGIONAL PUTUMAYO"/>
        <s v="ICBF DIRECCIÓN REGIONAL SAN ANDRES"/>
        <s v="ICBF DIRECCIÓN REGIONAL AMAZONAS"/>
        <s v="ICBF DIRECCIÓN REGIONAL GUAINIA"/>
        <s v="ICBF DIRECCIÓN REGIONAL GUAVIARE"/>
        <s v="ICBF DIRECCIÓN REGIONAL VAUPÉS"/>
        <s v="ICBF DIRECCIÓN REGIONAL VICHADA"/>
        <s v="ICBF PROGRAMA PARA DESARROLLAR HABILIDADES DEL SIGLO 21 EN LA ADOLESCENCIA Y LA JUVENTUD COLOMBIANA - CRÉDITO BID."/>
        <s v="PROGRAMA PARA DESARROLLAR HABILIDADES DEL SIGLO 21 EN LA ADOLESCENCIA Y LA JUVENTUD COLOMBIANA - CRÉDITO BID ANTIOQUIA"/>
        <s v="PROGRAMA PARA DESARROLLAR HABILIDADES DEL SIGLO 21 EN LA ADOLESCENCIA Y LA JUVENTUD COLOMBIANA - CRÉDITO BID ATLÁNTICO"/>
        <s v="PROGRAMA PARA DESARROLLAR HABILIDADES DEL SIGLO 21 EN LA ADOLESCENCIA Y LA JUVENTUD COLOMBIANA - CRÉDITO BID BOYACÁ"/>
        <s v="PROGRAMA PARA DESARROLLAR HABILIDADES DEL SIGLO 21 EN LA ADOLESCENCIA Y LA JUVENTUD COLOMBIANA - CRÉDITO BID CALDAS"/>
        <s v="PROGRAMA PARA DESARROLLAR HABILIDADES DEL SIGLO 21 EN LA ADOLESCENCIA Y LA JUVENTUD COLOMBIANA - CRÉDITO BID CAUCA"/>
        <s v="PROGRAMA PARA DESARROLLAR HABILIDADES DEL SIGLO 21 EN LA ADOLESCENCIA Y LA JUVENTUD COLOMBIANA - CRÉDITO BID CHOCÓ "/>
        <s v="PROGRAMA PARA DESARROLLAR HABILIDADES DEL SIGLO 21 EN LA ADOLESCENCIA Y LA JUVENTUD COLOMBIANA - CRÉDITO BID CUNDINAMARCA"/>
        <s v="PROGRAMA PARA DESARROLLAR HABILIDADES DEL SIGLO 21 EN LA ADOLESCENCIA Y LA JUVENTUD COLOMBIANA - CRÉDITO BID HUILA"/>
        <s v="PROGRAMA PARA DESARROLLAR HABILIDADES DEL SIGLO 21 EN LA ADOLESCENCIA Y LA JUVENTUD COLOMBIANA - CRÉDITO BID MAGDALENA"/>
        <s v="PROGRAMA PARA DESARROLLAR HABILIDADES DEL SIGLO 21 EN LA ADOLESCENCIA Y LA JUVENTUD COLOMBIANA - CRÉDITO BID META"/>
        <s v="PROGRAMA PARA DESARROLLAR HABILIDADES DEL SIGLO 21 EN LA ADOLESCENCIA Y LA JUVENTUD COLOMBIANA - CRÉDITO BID NARIÑO"/>
        <s v="PROGRAMA PARA DESARROLLAR HABILIDADES DEL SIGLO 21 EN LA ADOLESCENCIA Y LA JUVENTUD COLOMBIANA - CRÉDITO BID NORTE DE SANTANDER"/>
        <s v="PROGRAMA PARA DESARROLLAR HABILIDADES DEL SIGLO 21 EN LA ADOLESCENCIA Y LA JUVENTUD COLOMBIANA - CRÉDITO BID TOLIMA"/>
        <s v="PROGRAMA PARA DESARROLLAR HABILIDADES DEL SIGLO 21 EN LA ADOLESCENCIA Y LA JUVENTUD COLOMBIANA - CRÉDITO BID VALLE DEL CAUCA"/>
        <s v="PROGRAMA PARA DESARROLLAR HABILIDADES DEL SIGLO 21 EN LA ADOLESCENCIA Y LA JUVENTUD COLOMBIANA - CRÉDITO BID BOGOTÁ"/>
        <s v="PROGRAMA PARA DESARROLLAR HABILIDADES DEL SIGLO 21 EN LA ADOLESCENCIA Y LA JUVENTUD COLOMBIANA - CRÉDITO BID RISARALDA"/>
      </sharedItems>
    </cacheField>
    <cacheField name="RUBRO" numFmtId="0">
      <sharedItems/>
    </cacheField>
    <cacheField name="TIPO" numFmtId="0">
      <sharedItems/>
    </cacheField>
    <cacheField name="CTA" numFmtId="0">
      <sharedItems/>
    </cacheField>
    <cacheField name="SUB_x000a_CTA" numFmtId="0">
      <sharedItems containsBlank="1"/>
    </cacheField>
    <cacheField name="OBJ" numFmtId="0">
      <sharedItems containsBlank="1"/>
    </cacheField>
    <cacheField name="ORD" numFmtId="0">
      <sharedItems containsBlank="1"/>
    </cacheField>
    <cacheField name="SOR_x000a_ORD" numFmtId="0">
      <sharedItems containsNonDate="0" containsString="0" containsBlank="1"/>
    </cacheField>
    <cacheField name="ITEM" numFmtId="0">
      <sharedItems containsNonDate="0" containsString="0" containsBlank="1"/>
    </cacheField>
    <cacheField name="SUB_x000a_ITEM" numFmtId="0">
      <sharedItems containsNonDate="0" containsString="0" containsBlank="1"/>
    </cacheField>
    <cacheField name="SUB_x000a_ITEM 2" numFmtId="0">
      <sharedItems containsNonDate="0" containsString="0" containsBlank="1"/>
    </cacheField>
    <cacheField name="FUENTE" numFmtId="0">
      <sharedItems/>
    </cacheField>
    <cacheField name="REC" numFmtId="0">
      <sharedItems/>
    </cacheField>
    <cacheField name="SIT" numFmtId="0">
      <sharedItems/>
    </cacheField>
    <cacheField name="DESCRIPCION" numFmtId="0">
      <sharedItems/>
    </cacheField>
    <cacheField name="APR. INICIAL" numFmtId="164">
      <sharedItems containsSemiMixedTypes="0" containsString="0" containsNumber="1" containsInteger="1" minValue="0" maxValue="481354000000"/>
    </cacheField>
    <cacheField name="APR. ADICIONADA" numFmtId="164">
      <sharedItems containsSemiMixedTypes="0" containsString="0" containsNumber="1" minValue="0" maxValue="628169157210.78003"/>
    </cacheField>
    <cacheField name="APR. REDUCIDA" numFmtId="164">
      <sharedItems containsSemiMixedTypes="0" containsString="0" containsNumber="1" minValue="0" maxValue="508125195894.78003"/>
    </cacheField>
    <cacheField name="APR. VIGENTE" numFmtId="164">
      <sharedItems containsSemiMixedTypes="0" containsString="0" containsNumber="1" containsInteger="1" minValue="0" maxValue="481354000000"/>
    </cacheField>
    <cacheField name="APR BLOQUEADA" numFmtId="164">
      <sharedItems containsSemiMixedTypes="0" containsString="0" containsNumber="1" containsInteger="1" minValue="0" maxValue="0"/>
    </cacheField>
    <cacheField name="CDP" numFmtId="164">
      <sharedItems containsSemiMixedTypes="0" containsString="0" containsNumber="1" minValue="0" maxValue="481354000000"/>
    </cacheField>
    <cacheField name="APR. DISPONIBLE" numFmtId="164">
      <sharedItems containsSemiMixedTypes="0" containsString="0" containsNumber="1" minValue="0" maxValue="232689500861.78"/>
    </cacheField>
    <cacheField name="COMPROMISO" numFmtId="164">
      <sharedItems containsSemiMixedTypes="0" containsString="0" containsNumber="1" minValue="0" maxValue="419580700386"/>
    </cacheField>
    <cacheField name="OBLIGACION" numFmtId="164">
      <sharedItems containsSemiMixedTypes="0" containsString="0" containsNumber="1" minValue="0" maxValue="271415776564"/>
    </cacheField>
    <cacheField name="ORDEN PAGO" numFmtId="164">
      <sharedItems containsSemiMixedTypes="0" containsString="0" containsNumber="1" minValue="0" maxValue="271415776564"/>
    </cacheField>
    <cacheField name="PAGOS" numFmtId="164">
      <sharedItems containsSemiMixedTypes="0" containsString="0" containsNumber="1" minValue="0" maxValue="27141577656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los Andres Benitez Pinzon" refreshedDate="45705.504428587963" createdVersion="8" refreshedVersion="8" minRefreshableVersion="3" recordCount="532" xr:uid="{6AEA9438-3E40-46DC-BA98-E990A26E029E}">
  <cacheSource type="worksheet">
    <worksheetSource ref="A4:AA536" sheet="Detalle"/>
  </cacheSource>
  <cacheFields count="27">
    <cacheField name="UEJ" numFmtId="0">
      <sharedItems count="51">
        <s v="46-02-00-001"/>
        <s v="46-02-00-005"/>
        <s v="46-02-00-008"/>
        <s v="46-02-00-011"/>
        <s v="46-02-00-013"/>
        <s v="46-02-00-015"/>
        <s v="46-02-00-017"/>
        <s v="46-02-00-018"/>
        <s v="46-02-00-019"/>
        <s v="46-02-00-020"/>
        <s v="46-02-00-023"/>
        <s v="46-02-00-025"/>
        <s v="46-02-00-027"/>
        <s v="46-02-00-041"/>
        <s v="46-02-00-044"/>
        <s v="46-02-00-047"/>
        <s v="46-02-00-050"/>
        <s v="46-02-00-052"/>
        <s v="46-02-00-054"/>
        <s v="46-02-00-063"/>
        <s v="46-02-00-066"/>
        <s v="46-02-00-068"/>
        <s v="46-02-00-070"/>
        <s v="46-02-00-073"/>
        <s v="46-02-00-076"/>
        <s v="46-02-00-081"/>
        <s v="46-02-00-085"/>
        <s v="46-02-00-086"/>
        <s v="46-02-00-088"/>
        <s v="46-02-00-091"/>
        <s v="46-02-00-094"/>
        <s v="46-02-00-095"/>
        <s v="46-02-00-097"/>
        <s v="46-02-00-099"/>
        <s v="46-02-00-101"/>
        <s v="46-02-00-102"/>
        <s v="46-02-00-104"/>
        <s v="46-02-00-106"/>
        <s v="46-02-00-107"/>
        <s v="46-02-00-110"/>
        <s v="46-02-00-112"/>
        <s v="46-02-00-114"/>
        <s v="46-02-00-117"/>
        <s v="46-02-00-119"/>
        <s v="46-02-00-120"/>
        <s v="46-02-00-121"/>
        <s v="46-02-00-122"/>
        <s v="46-02-00-129"/>
        <s v="46-02-00-130"/>
        <s v="46-02-00-133"/>
        <s v="46-02-00-134"/>
      </sharedItems>
    </cacheField>
    <cacheField name="NOMBRE UEJ" numFmtId="0">
      <sharedItems count="51">
        <s v="ICBF SEDE DE LA DIRECCION GENERAL"/>
        <s v="ICBF DIRECCIÓN REGIONAL ANTIOQUIA"/>
        <s v="ICBF DIRECCIÓN REGIONAL ATLANTICO"/>
        <s v="ICBF DIRECCIÓN REGIONAL BOGOTA"/>
        <s v="ICBF DIRECCIÓN REGIONAL BOLIVAR"/>
        <s v="ICBF DIRECCIÓN REGIONAL BOYACÁ "/>
        <s v="ICBF DIRECCIÓN REGIONAL CALDAS"/>
        <s v="ICBF DIRECCIÓN REGIONAL CAQUETÁ"/>
        <s v="ICBF DIRECCIÓN REGIONAL CAUCA"/>
        <s v="ICBF DIRECCIÓN REGIONAL CESAR"/>
        <s v="ICBF DIRECCIÓN REGIONAL CÓRDOBA"/>
        <s v="ICBF DIRECCIÓN REGIONAL CUNDINAMARCA"/>
        <s v="ICBF DIRECCIÓN REGIONAL CHOCÓ"/>
        <s v="ICBF DIRECCIÓN REGIONAL HUILA"/>
        <s v="ICBF DIRECCIÓN REGIONAL GUAJIRA"/>
        <s v="ICBF DIRECCIÓN REGIONAL MAGDALENA"/>
        <s v="ICBF DIRECCIÓN REGIONAL META"/>
        <s v="ICBF DIRECCIÓN REGIONAL NARIÑO"/>
        <s v="ICBF DIRECCIÓN REGIONAL NORTE DE SANTANDER"/>
        <s v="ICBF DIRECCIÓN REGIONAL QUINDIO"/>
        <s v="ICBF DIRECCIÓN REGIONAL RISARALDA"/>
        <s v="ICBF DIRECCIÓN REGIONAL SANTANDER"/>
        <s v="ICBF DIRECCIÓN REGIONAL SUCRE"/>
        <s v="ICBF DIRECCIÓN REGIONAL TOLIMA"/>
        <s v="ICBF DIRECCIÓN REGIONAL VALLE"/>
        <s v="ICBF DIRECCIÓN REGIONAL ARAUCA"/>
        <s v="ICBF DIRECCIÓN REGIONAL CASANARE"/>
        <s v="ICBF DIRECCIÓN REGIONAL PUTUMAYO"/>
        <s v="ICBF DIRECCIÓN REGIONAL SAN ANDRES"/>
        <s v="ICBF DIRECCIÓN REGIONAL AMAZONAS"/>
        <s v="ICBF DIRECCIÓN REGIONAL GUAINIA"/>
        <s v="ICBF DIRECCIÓN REGIONAL GUAVIARE"/>
        <s v="ICBF DIRECCIÓN REGIONAL VAUPÉS"/>
        <s v="ICBF DIRECCIÓN REGIONAL VICHADA"/>
        <s v="ICBF PROGRAMA PARA DESARROLLAR HABILIDADES DEL SIGLO 21 EN LA ADOLESCENCIA Y LA JUVENTUD COLOMBIANA - CRÉDITO BID."/>
        <s v="PROGRAMA PARA DESARROLLAR HABILIDADES DEL SIGLO 21 EN LA ADOLESCENCIA Y LA JUVENTUD COLOMBIANA - CRÉDITO BID ANTIOQUIA"/>
        <s v="PROGRAMA PARA DESARROLLAR HABILIDADES DEL SIGLO 21 EN LA ADOLESCENCIA Y LA JUVENTUD COLOMBIANA - CRÉDITO BID ATLÁNTICO"/>
        <s v="PROGRAMA PARA DESARROLLAR HABILIDADES DEL SIGLO 21 EN LA ADOLESCENCIA Y LA JUVENTUD COLOMBIANA - CRÉDITO BID BOYACÁ"/>
        <s v="PROGRAMA PARA DESARROLLAR HABILIDADES DEL SIGLO 21 EN LA ADOLESCENCIA Y LA JUVENTUD COLOMBIANA - CRÉDITO BID CALDAS"/>
        <s v="PROGRAMA PARA DESARROLLAR HABILIDADES DEL SIGLO 21 EN LA ADOLESCENCIA Y LA JUVENTUD COLOMBIANA - CRÉDITO BID CAUCA"/>
        <s v="PROGRAMA PARA DESARROLLAR HABILIDADES DEL SIGLO 21 EN LA ADOLESCENCIA Y LA JUVENTUD COLOMBIANA - CRÉDITO BID CHOCÓ "/>
        <s v="PROGRAMA PARA DESARROLLAR HABILIDADES DEL SIGLO 21 EN LA ADOLESCENCIA Y LA JUVENTUD COLOMBIANA - CRÉDITO BID CUNDINAMARCA"/>
        <s v="PROGRAMA PARA DESARROLLAR HABILIDADES DEL SIGLO 21 EN LA ADOLESCENCIA Y LA JUVENTUD COLOMBIANA - CRÉDITO BID HUILA"/>
        <s v="PROGRAMA PARA DESARROLLAR HABILIDADES DEL SIGLO 21 EN LA ADOLESCENCIA Y LA JUVENTUD COLOMBIANA - CRÉDITO BID MAGDALENA"/>
        <s v="PROGRAMA PARA DESARROLLAR HABILIDADES DEL SIGLO 21 EN LA ADOLESCENCIA Y LA JUVENTUD COLOMBIANA - CRÉDITO BID META"/>
        <s v="PROGRAMA PARA DESARROLLAR HABILIDADES DEL SIGLO 21 EN LA ADOLESCENCIA Y LA JUVENTUD COLOMBIANA - CRÉDITO BID NARIÑO"/>
        <s v="PROGRAMA PARA DESARROLLAR HABILIDADES DEL SIGLO 21 EN LA ADOLESCENCIA Y LA JUVENTUD COLOMBIANA - CRÉDITO BID NORTE DE SANTANDER"/>
        <s v="PROGRAMA PARA DESARROLLAR HABILIDADES DEL SIGLO 21 EN LA ADOLESCENCIA Y LA JUVENTUD COLOMBIANA - CRÉDITO BID TOLIMA"/>
        <s v="PROGRAMA PARA DESARROLLAR HABILIDADES DEL SIGLO 21 EN LA ADOLESCENCIA Y LA JUVENTUD COLOMBIANA - CRÉDITO BID VALLE DEL CAUCA"/>
        <s v="PROGRAMA PARA DESARROLLAR HABILIDADES DEL SIGLO 21 EN LA ADOLESCENCIA Y LA JUVENTUD COLOMBIANA - CRÉDITO BID BOGOTÁ"/>
        <s v="PROGRAMA PARA DESARROLLAR HABILIDADES DEL SIGLO 21 EN LA ADOLESCENCIA Y LA JUVENTUD COLOMBIANA - CRÉDITO BID RISARALDA"/>
      </sharedItems>
    </cacheField>
    <cacheField name="RUBRO" numFmtId="0">
      <sharedItems/>
    </cacheField>
    <cacheField name="TIPO" numFmtId="0">
      <sharedItems/>
    </cacheField>
    <cacheField name="CTA" numFmtId="0">
      <sharedItems/>
    </cacheField>
    <cacheField name="SUB_x000a_CTA" numFmtId="0">
      <sharedItems containsBlank="1"/>
    </cacheField>
    <cacheField name="OBJ" numFmtId="0">
      <sharedItems containsBlank="1"/>
    </cacheField>
    <cacheField name="ORD" numFmtId="0">
      <sharedItems containsBlank="1"/>
    </cacheField>
    <cacheField name="SOR_x000a_ORD" numFmtId="0">
      <sharedItems containsNonDate="0" containsString="0" containsBlank="1"/>
    </cacheField>
    <cacheField name="ITEM" numFmtId="0">
      <sharedItems containsNonDate="0" containsString="0" containsBlank="1"/>
    </cacheField>
    <cacheField name="SUB_x000a_ITEM" numFmtId="0">
      <sharedItems containsNonDate="0" containsString="0" containsBlank="1"/>
    </cacheField>
    <cacheField name="SUB_x000a_ITEM 2" numFmtId="0">
      <sharedItems containsNonDate="0" containsString="0" containsBlank="1"/>
    </cacheField>
    <cacheField name="FUENTE" numFmtId="0">
      <sharedItems/>
    </cacheField>
    <cacheField name="REC" numFmtId="0">
      <sharedItems/>
    </cacheField>
    <cacheField name="SIT" numFmtId="0">
      <sharedItems/>
    </cacheField>
    <cacheField name="DESCRIPCION" numFmtId="0">
      <sharedItems/>
    </cacheField>
    <cacheField name="APR. INICIAL" numFmtId="164">
      <sharedItems containsSemiMixedTypes="0" containsString="0" containsNumber="1" containsInteger="1" minValue="0" maxValue="481354000000"/>
    </cacheField>
    <cacheField name="APR. ADICIONADA" numFmtId="164">
      <sharedItems containsSemiMixedTypes="0" containsString="0" containsNumber="1" minValue="0" maxValue="640235356154.31995"/>
    </cacheField>
    <cacheField name="APR. REDUCIDA" numFmtId="164">
      <sharedItems containsSemiMixedTypes="0" containsString="0" containsNumber="1" minValue="0" maxValue="665425813217.78003"/>
    </cacheField>
    <cacheField name="APR. VIGENTE" numFmtId="164">
      <sharedItems containsSemiMixedTypes="0" containsString="0" containsNumber="1" containsInteger="1" minValue="0" maxValue="520598431506"/>
    </cacheField>
    <cacheField name="APR BLOQUEADA" numFmtId="164">
      <sharedItems containsSemiMixedTypes="0" containsString="0" containsNumber="1" containsInteger="1" minValue="0" maxValue="0"/>
    </cacheField>
    <cacheField name="CDP" numFmtId="164">
      <sharedItems containsSemiMixedTypes="0" containsString="0" containsNumber="1" minValue="0" maxValue="505753654603.39001"/>
    </cacheField>
    <cacheField name="APR. DISPONIBLE" numFmtId="164">
      <sharedItems containsSemiMixedTypes="0" containsString="0" containsNumber="1" minValue="0" maxValue="76331238718.119995"/>
    </cacheField>
    <cacheField name="COMPROMISO" numFmtId="164">
      <sharedItems containsSemiMixedTypes="0" containsString="0" containsNumber="1" minValue="0" maxValue="459650228277"/>
    </cacheField>
    <cacheField name="OBLIGACION" numFmtId="164">
      <sharedItems containsSemiMixedTypes="0" containsString="0" containsNumber="1" minValue="0" maxValue="312001903707"/>
    </cacheField>
    <cacheField name="ORDEN PAGO" numFmtId="164">
      <sharedItems containsSemiMixedTypes="0" containsString="0" containsNumber="1" minValue="0" maxValue="312001903707"/>
    </cacheField>
    <cacheField name="PAGOS" numFmtId="164">
      <sharedItems containsSemiMixedTypes="0" containsString="0" containsNumber="1" minValue="0" maxValue="31200190370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31">
  <r>
    <x v="0"/>
    <x v="0"/>
    <s v="A-01-01-01"/>
    <s v="A"/>
    <s v="01"/>
    <s v="01"/>
    <s v="01"/>
    <m/>
    <m/>
    <m/>
    <m/>
    <m/>
    <s v="Propios"/>
    <s v="27"/>
    <s v="CSF"/>
    <s v="SALARIO"/>
    <n v="481354000000"/>
    <n v="1100000000"/>
    <n v="1100000000"/>
    <n v="481354000000"/>
    <n v="0"/>
    <n v="481354000000"/>
    <n v="0"/>
    <n v="271449990732"/>
    <n v="271415776564"/>
    <n v="271415776564"/>
    <n v="271415776564"/>
  </r>
  <r>
    <x v="0"/>
    <x v="0"/>
    <s v="A-01-01-02"/>
    <s v="A"/>
    <s v="01"/>
    <s v="01"/>
    <s v="02"/>
    <m/>
    <m/>
    <m/>
    <m/>
    <m/>
    <s v="Propios"/>
    <s v="27"/>
    <s v="CSF"/>
    <s v="CONTRIBUCIONES INHERENTES A LA NÓMINA"/>
    <n v="165942000000"/>
    <n v="0"/>
    <n v="0"/>
    <n v="165942000000"/>
    <n v="0"/>
    <n v="165942000000"/>
    <n v="0"/>
    <n v="68526950380"/>
    <n v="68526912680"/>
    <n v="68526912680"/>
    <n v="68526912680"/>
  </r>
  <r>
    <x v="0"/>
    <x v="0"/>
    <s v="A-01-01-03"/>
    <s v="A"/>
    <s v="01"/>
    <s v="01"/>
    <s v="03"/>
    <m/>
    <m/>
    <m/>
    <m/>
    <m/>
    <s v="Propios"/>
    <s v="27"/>
    <s v="CSF"/>
    <s v="REMUNERACIONES NO CONSTITUTIVAS DE FACTOR SALARIAL"/>
    <n v="36743000000"/>
    <n v="1000000000"/>
    <n v="1000000000"/>
    <n v="36743000000"/>
    <n v="0"/>
    <n v="36743000000"/>
    <n v="0"/>
    <n v="16993059688"/>
    <n v="16993059688"/>
    <n v="16993059688"/>
    <n v="16993059688"/>
  </r>
  <r>
    <x v="0"/>
    <x v="0"/>
    <s v="A-02"/>
    <s v="A"/>
    <s v="02"/>
    <m/>
    <m/>
    <m/>
    <m/>
    <m/>
    <m/>
    <m/>
    <s v="Propios"/>
    <s v="27"/>
    <s v="CSF"/>
    <s v="ADQUISICIÓN DE BIENES  Y SERVICIOS"/>
    <n v="39923543345"/>
    <n v="1498460592"/>
    <n v="6128592373"/>
    <n v="35293411564"/>
    <n v="0"/>
    <n v="31843521673.029999"/>
    <n v="3449889890.9699998"/>
    <n v="27436429600.029999"/>
    <n v="18125524480.799999"/>
    <n v="18125524480.799999"/>
    <n v="18125524480.799999"/>
  </r>
  <r>
    <x v="0"/>
    <x v="0"/>
    <s v="A-03-03-01-015"/>
    <s v="A"/>
    <s v="03"/>
    <s v="03"/>
    <s v="01"/>
    <s v="015"/>
    <m/>
    <m/>
    <m/>
    <m/>
    <s v="Propios"/>
    <s v="27"/>
    <s v="CSF"/>
    <s v="ADJUDICACIÓN Y LIBERACIÓN JUDICIAL"/>
    <n v="0"/>
    <n v="475101526"/>
    <n v="0"/>
    <n v="475101526"/>
    <n v="0"/>
    <n v="475101526"/>
    <n v="0"/>
    <n v="0"/>
    <n v="0"/>
    <n v="0"/>
    <n v="0"/>
  </r>
  <r>
    <x v="0"/>
    <x v="0"/>
    <s v="A-03-04-02-001"/>
    <s v="A"/>
    <s v="03"/>
    <s v="04"/>
    <s v="02"/>
    <s v="001"/>
    <m/>
    <m/>
    <m/>
    <m/>
    <s v="Propios"/>
    <s v="27"/>
    <s v="CSF"/>
    <s v="MESADAS PENSIONALES (DE PENSIONES)"/>
    <n v="98333664"/>
    <n v="0"/>
    <n v="0"/>
    <n v="98333664"/>
    <n v="0"/>
    <n v="98333664"/>
    <n v="0"/>
    <n v="27300000"/>
    <n v="27300000"/>
    <n v="27300000"/>
    <n v="27300000"/>
  </r>
  <r>
    <x v="0"/>
    <x v="0"/>
    <s v="A-03-04-02-012"/>
    <s v="A"/>
    <s v="03"/>
    <s v="04"/>
    <s v="02"/>
    <s v="012"/>
    <m/>
    <m/>
    <m/>
    <m/>
    <s v="Propios"/>
    <s v="27"/>
    <s v="CSF"/>
    <s v="INCAPACIDADES Y LICENCIAS DE MATERNIDAD Y PATERNIDAD (NO DE PENSIONES)"/>
    <n v="5502000000"/>
    <n v="0"/>
    <n v="0"/>
    <n v="5502000000"/>
    <n v="0"/>
    <n v="5502000000"/>
    <n v="0"/>
    <n v="2337637289"/>
    <n v="2337637289"/>
    <n v="2337637289"/>
    <n v="2337637289"/>
  </r>
  <r>
    <x v="0"/>
    <x v="0"/>
    <s v="A-03-10"/>
    <s v="A"/>
    <s v="03"/>
    <s v="10"/>
    <m/>
    <m/>
    <m/>
    <m/>
    <m/>
    <m/>
    <s v="Propios"/>
    <s v="27"/>
    <s v="CSF"/>
    <s v="SENTENCIAS Y CONCILIACIONES"/>
    <n v="6937250286"/>
    <n v="0"/>
    <n v="0"/>
    <n v="6937250286"/>
    <n v="0"/>
    <n v="6500000000"/>
    <n v="437250286"/>
    <n v="2790898074.9899998"/>
    <n v="2790898074.9899998"/>
    <n v="2790898074.9899998"/>
    <n v="2790898074.9899998"/>
  </r>
  <r>
    <x v="0"/>
    <x v="0"/>
    <s v="A-06-01-04-004"/>
    <s v="A"/>
    <s v="06"/>
    <s v="01"/>
    <s v="04"/>
    <s v="004"/>
    <m/>
    <m/>
    <m/>
    <m/>
    <s v="Propios"/>
    <s v="27"/>
    <s v="CSF"/>
    <s v="PRÉSTAMOS POR CALAMIDAD DOMÉSTICA"/>
    <n v="79730600"/>
    <n v="0"/>
    <n v="0"/>
    <n v="79730600"/>
    <n v="0"/>
    <n v="0"/>
    <n v="79730600"/>
    <n v="0"/>
    <n v="0"/>
    <n v="0"/>
    <n v="0"/>
  </r>
  <r>
    <x v="0"/>
    <x v="0"/>
    <s v="A-08-01"/>
    <s v="A"/>
    <s v="08"/>
    <s v="01"/>
    <m/>
    <m/>
    <m/>
    <m/>
    <m/>
    <m/>
    <s v="Propios"/>
    <s v="27"/>
    <s v="CSF"/>
    <s v="IMPUESTOS"/>
    <n v="0"/>
    <n v="1137038574"/>
    <n v="0"/>
    <n v="1137038574"/>
    <n v="0"/>
    <n v="1131530094"/>
    <n v="5508480"/>
    <n v="1117235286"/>
    <n v="1117235286"/>
    <n v="1117235286"/>
    <n v="1117235286"/>
  </r>
  <r>
    <x v="0"/>
    <x v="0"/>
    <s v="A-08-04-01"/>
    <s v="A"/>
    <s v="08"/>
    <s v="04"/>
    <s v="01"/>
    <m/>
    <m/>
    <m/>
    <m/>
    <m/>
    <s v="Propios"/>
    <s v="27"/>
    <s v="CSF"/>
    <s v="CUOTA DE FISCALIZACIÓN Y AUDITAJE"/>
    <n v="22565944200"/>
    <n v="0"/>
    <n v="0"/>
    <n v="22565944200"/>
    <n v="0"/>
    <n v="0"/>
    <n v="22565944200"/>
    <n v="0"/>
    <n v="0"/>
    <n v="0"/>
    <n v="0"/>
  </r>
  <r>
    <x v="0"/>
    <x v="0"/>
    <s v="A-08-04-03"/>
    <s v="A"/>
    <s v="08"/>
    <s v="04"/>
    <s v="03"/>
    <m/>
    <m/>
    <m/>
    <m/>
    <m/>
    <s v="Propios"/>
    <s v="27"/>
    <s v="CSF"/>
    <s v="CONTRIBUCIÓN NACIONAL DE VALORIZACIÓN"/>
    <n v="454355200"/>
    <n v="0"/>
    <n v="454355200"/>
    <n v="0"/>
    <n v="0"/>
    <n v="0"/>
    <n v="0"/>
    <n v="0"/>
    <n v="0"/>
    <n v="0"/>
    <n v="0"/>
  </r>
  <r>
    <x v="0"/>
    <x v="0"/>
    <s v="C-4602-1500-1-704060"/>
    <s v="C"/>
    <s v="4602"/>
    <s v="1500"/>
    <s v="1"/>
    <s v="704060"/>
    <m/>
    <m/>
    <m/>
    <m/>
    <s v="Propios"/>
    <s v="27"/>
    <s v="CSF"/>
    <s v="7. ACTORES DIFERENCIALES PARA EL CAMBIO / 6. CREACIÓN DEL SISTEMA NACIONAL DE JUSTICIA FAMILIAR PARA ATENDER LAS VULNERACIONES DE DERECHOS QUE AFECTAN A LAS NIÑAS, NIÑOS Y ADOLESCENTES"/>
    <n v="31269641629"/>
    <n v="0"/>
    <n v="0"/>
    <n v="31269641629"/>
    <n v="0"/>
    <n v="31269641628.860001"/>
    <n v="0.14000000000000001"/>
    <n v="31269641628.860001"/>
    <n v="17795659032.619999"/>
    <n v="17795659032.619999"/>
    <n v="17795659032.619999"/>
  </r>
  <r>
    <x v="0"/>
    <x v="0"/>
    <s v="C-4602-1500-2-704060"/>
    <s v="C"/>
    <s v="4602"/>
    <s v="1500"/>
    <s v="2"/>
    <s v="704060"/>
    <m/>
    <m/>
    <m/>
    <m/>
    <s v="Propios"/>
    <s v="27"/>
    <s v="CSF"/>
    <s v="7. ACTORES DIFERENCIALES PARA EL CAMBIO / 6. CREACIÓN DEL SISTEMA NACIONAL DE JUSTICIA FAMILIAR PARA ATENDER LAS VULNERACIONES DE DERECHOS QUE AFECTAN A LAS NIÑAS, NIÑOS Y ADOLESCENTES"/>
    <n v="7887794988"/>
    <n v="0"/>
    <n v="0"/>
    <n v="7887794988"/>
    <n v="0"/>
    <n v="7887794986.3999996"/>
    <n v="1.6"/>
    <n v="7887794986.3999996"/>
    <n v="7840374665.1700001"/>
    <n v="7840374665.1700001"/>
    <n v="7840374665.1700001"/>
  </r>
  <r>
    <x v="0"/>
    <x v="0"/>
    <s v="C-4602-1500-3-704050"/>
    <s v="C"/>
    <s v="4602"/>
    <s v="1500"/>
    <s v="3"/>
    <s v="704050"/>
    <m/>
    <m/>
    <m/>
    <m/>
    <s v="Propios"/>
    <s v="27"/>
    <s v="CSF"/>
    <s v="7. ACTORES DIFERENCIALES PARA EL CAMBIO / 5. CONSOLIDACIÓN DEL SISTEMA NACIONAL DE BIENESTAR FAMILIAR Y DEL GASTO PÚBLICO PARA LA NIÑEZ"/>
    <n v="12827150000"/>
    <n v="250000"/>
    <n v="603279500"/>
    <n v="12224120500"/>
    <n v="0"/>
    <n v="5968927250"/>
    <n v="6255193250"/>
    <n v="4478562112"/>
    <n v="1936919473"/>
    <n v="1936919473"/>
    <n v="1936919473"/>
  </r>
  <r>
    <x v="0"/>
    <x v="0"/>
    <s v="C-4602-1500-5-30205B"/>
    <s v="C"/>
    <s v="4602"/>
    <s v="1500"/>
    <s v="5"/>
    <s v="30205B"/>
    <m/>
    <m/>
    <m/>
    <m/>
    <s v="Propios"/>
    <s v="27"/>
    <s v="CSF"/>
    <s v="3. DERECHO HUMANO A LA ALIMENTACIÓN / B. ENTORNOS DE DESARROLLO QUE INCENTIVEN LA ALIMENTACIÓN SALUDABLE Y ADECUADA"/>
    <n v="239249194587"/>
    <n v="29199638272"/>
    <n v="22936290685"/>
    <n v="245512542174"/>
    <n v="0"/>
    <n v="230866797304"/>
    <n v="14645744870"/>
    <n v="227561530628"/>
    <n v="37124781185"/>
    <n v="37124781185"/>
    <n v="37124781185"/>
  </r>
  <r>
    <x v="0"/>
    <x v="0"/>
    <s v="C-4602-1500-8-704030"/>
    <s v="C"/>
    <s v="4602"/>
    <s v="1500"/>
    <s v="8"/>
    <s v="704030"/>
    <m/>
    <m/>
    <m/>
    <m/>
    <s v="Nación"/>
    <s v="10"/>
    <s v="CSF"/>
    <s v="7. ACTORES DIFERENCIALES PARA EL CAMBIO / 3. PROTECCIÓN DE LA TRAYECTORIA DE VIDA Y EDUCATIVAS A TRAVÉS DEL ARTE, DEPORTE, CULTURA, AMBIENTE Y CIENCIA Y TECNOLOGÍA"/>
    <n v="835090852"/>
    <n v="835090852"/>
    <n v="835090852"/>
    <n v="835090852"/>
    <n v="0"/>
    <n v="835090852"/>
    <n v="0"/>
    <n v="720546780.26999998"/>
    <n v="379419082.57999998"/>
    <n v="379419082.57999998"/>
    <n v="379419082.57999998"/>
  </r>
  <r>
    <x v="0"/>
    <x v="0"/>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186915624560"/>
    <n v="628169157210.78003"/>
    <n v="508125195894.78003"/>
    <n v="306959585876"/>
    <n v="0"/>
    <n v="74270085014.220001"/>
    <n v="232689500861.78"/>
    <n v="64403633117.720001"/>
    <n v="34360993299.410004"/>
    <n v="34360993299.410004"/>
    <n v="34360993299.410004"/>
  </r>
  <r>
    <x v="0"/>
    <x v="0"/>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2658487214"/>
    <n v="249438283"/>
    <n v="2409048931"/>
    <n v="0"/>
    <n v="409048931"/>
    <n v="2000000000"/>
    <n v="34263244"/>
    <n v="22654367"/>
    <n v="22654367"/>
    <n v="22654367"/>
  </r>
  <r>
    <x v="0"/>
    <x v="0"/>
    <s v="C-4602-1500-9-704020"/>
    <s v="C"/>
    <s v="4602"/>
    <s v="1500"/>
    <s v="9"/>
    <s v="704020"/>
    <m/>
    <m/>
    <m/>
    <m/>
    <s v="Propios"/>
    <s v="21"/>
    <s v="CSF"/>
    <s v="7. ACTORES DIFERENCIALES PARA EL CAMBIO / 2. UNIVERSALIZACIÓN DE LA ATENCIÓN INTEGRAL A LA PRIMERA INFANCIA EN LOS TERRITORIOS CON MAYOR RIESGO DE VULNERACIÓN DE DERECHOS PARA LA NIÑEZ"/>
    <n v="0"/>
    <n v="125862000000"/>
    <n v="0"/>
    <n v="125862000000"/>
    <n v="0"/>
    <n v="125862000000"/>
    <n v="0"/>
    <n v="34426788000"/>
    <n v="34426788000"/>
    <n v="34426788000"/>
    <n v="34426788000"/>
  </r>
  <r>
    <x v="0"/>
    <x v="0"/>
    <s v="C-4602-1500-9-704080"/>
    <s v="C"/>
    <s v="4602"/>
    <s v="1500"/>
    <s v="9"/>
    <s v="704080"/>
    <m/>
    <m/>
    <m/>
    <m/>
    <s v="Propios"/>
    <s v="27"/>
    <s v="CSF"/>
    <s v="7. ACTORES DIFERENCIALES PARA EL CAMBIO / 8. EL INSTITUTO COLOMBIANO DE BIENESTAR FAMILIAR COMO IMPULSOR DE PROYECTOS DE VIDA"/>
    <n v="24589679237"/>
    <n v="29414082116"/>
    <n v="1019598601"/>
    <n v="52984162752"/>
    <n v="0"/>
    <n v="31226449920"/>
    <n v="21757712832"/>
    <n v="25012431653"/>
    <n v="11836696983.139999"/>
    <n v="11836696983.139999"/>
    <n v="11836696983.139999"/>
  </r>
  <r>
    <x v="0"/>
    <x v="0"/>
    <s v="C-4602-1500-10-704040"/>
    <s v="C"/>
    <s v="4602"/>
    <s v="1500"/>
    <s v="10"/>
    <s v="704040"/>
    <m/>
    <m/>
    <m/>
    <m/>
    <s v="Nación"/>
    <s v="16"/>
    <s v="CSF"/>
    <s v="7. ACTORES DIFERENCIALES PARA EL CAMBIO / 4. FORTALECIMIENTO DE LAS FAMILIAS Y LAS COMUNIDADES"/>
    <n v="21966024000"/>
    <n v="0"/>
    <n v="5802489834"/>
    <n v="16163534166"/>
    <n v="0"/>
    <n v="3876724103"/>
    <n v="12286810063"/>
    <n v="0"/>
    <n v="0"/>
    <n v="0"/>
    <n v="0"/>
  </r>
  <r>
    <x v="0"/>
    <x v="0"/>
    <s v="C-4602-1500-10-704040"/>
    <s v="C"/>
    <s v="4602"/>
    <s v="1500"/>
    <s v="10"/>
    <s v="704040"/>
    <m/>
    <m/>
    <m/>
    <m/>
    <s v="Propios"/>
    <s v="21"/>
    <s v="CSF"/>
    <s v="7. ACTORES DIFERENCIALES PARA EL CAMBIO / 4. FORTALECIMIENTO DE LAS FAMILIAS Y LAS COMUNIDADES"/>
    <n v="4233976000"/>
    <n v="120742985382"/>
    <n v="17439937721"/>
    <n v="107537023661"/>
    <n v="0"/>
    <n v="79489486140"/>
    <n v="28047537521"/>
    <n v="75712283741.619995"/>
    <n v="34342709928.669998"/>
    <n v="34342709928.669998"/>
    <n v="34342709928.669998"/>
  </r>
  <r>
    <x v="0"/>
    <x v="0"/>
    <s v="C-4602-1500-10-704040"/>
    <s v="C"/>
    <s v="4602"/>
    <s v="1500"/>
    <s v="10"/>
    <s v="704040"/>
    <m/>
    <m/>
    <m/>
    <m/>
    <s v="Propios"/>
    <s v="27"/>
    <s v="CSF"/>
    <s v="7. ACTORES DIFERENCIALES PARA EL CAMBIO / 4. FORTALECIMIENTO DE LAS FAMILIAS Y LAS COMUNIDADES"/>
    <n v="18523372591"/>
    <n v="15141949719"/>
    <n v="0"/>
    <n v="33665322310"/>
    <n v="0"/>
    <n v="32725688913"/>
    <n v="939633397"/>
    <n v="22991840032"/>
    <n v="12174683904.01"/>
    <n v="12174683904.01"/>
    <n v="12174683904.01"/>
  </r>
  <r>
    <x v="0"/>
    <x v="0"/>
    <s v="C-4699-1500-1-704080"/>
    <s v="C"/>
    <s v="4699"/>
    <s v="1500"/>
    <s v="1"/>
    <s v="704080"/>
    <m/>
    <m/>
    <m/>
    <m/>
    <s v="Propios"/>
    <s v="27"/>
    <s v="CSF"/>
    <s v="7. ACTORES DIFERENCIALES PARA EL CAMBIO / 8. EL INSTITUTO COLOMBIANO DE BIENESTAR FAMILIAR COMO IMPULSOR DE PROYECTOS DE VIDA"/>
    <n v="137834277380"/>
    <n v="10837315804"/>
    <n v="16127374090"/>
    <n v="132544219094"/>
    <n v="0"/>
    <n v="88160127088.580002"/>
    <n v="44384092005.419998"/>
    <n v="71302100227.160004"/>
    <n v="40687369676"/>
    <n v="40687369676"/>
    <n v="40687369676"/>
  </r>
  <r>
    <x v="0"/>
    <x v="0"/>
    <s v="C-4699-1500-2-53105B"/>
    <s v="C"/>
    <s v="4699"/>
    <s v="1500"/>
    <s v="2"/>
    <s v="53105B"/>
    <m/>
    <m/>
    <m/>
    <m/>
    <s v="Propios"/>
    <s v="27"/>
    <s v="CSF"/>
    <s v="5. CONVERGENCIA REGIONAL / B. ENTIDADES PÚBLICAS TERRITORIALES Y NACIONALES FORTALECIDAS"/>
    <n v="403214447998"/>
    <n v="9251491482"/>
    <n v="75757504076"/>
    <n v="336708435404"/>
    <n v="0"/>
    <n v="291528383865.28003"/>
    <n v="45180051538.720001"/>
    <n v="254984569515.82001"/>
    <n v="88037221247.929993"/>
    <n v="88037221247.929993"/>
    <n v="88037221247.929993"/>
  </r>
  <r>
    <x v="1"/>
    <x v="1"/>
    <s v="A-02"/>
    <s v="A"/>
    <s v="02"/>
    <m/>
    <m/>
    <m/>
    <m/>
    <m/>
    <m/>
    <m/>
    <s v="Propios"/>
    <s v="27"/>
    <s v="CSF"/>
    <s v="ADQUISICIÓN DE BIENES  Y SERVICIOS"/>
    <n v="811599089"/>
    <n v="206690877"/>
    <n v="7000000"/>
    <n v="1011289966"/>
    <n v="0"/>
    <n v="778721390"/>
    <n v="232568576"/>
    <n v="582528892.44000006"/>
    <n v="397800850.44"/>
    <n v="397800850.44"/>
    <n v="397800850.44"/>
  </r>
  <r>
    <x v="1"/>
    <x v="1"/>
    <s v="A-08-01"/>
    <s v="A"/>
    <s v="08"/>
    <s v="01"/>
    <m/>
    <m/>
    <m/>
    <m/>
    <m/>
    <m/>
    <s v="Propios"/>
    <s v="27"/>
    <s v="CSF"/>
    <s v="IMPUESTOS"/>
    <n v="0"/>
    <n v="421084978"/>
    <n v="0"/>
    <n v="421084978"/>
    <n v="0"/>
    <n v="421084978"/>
    <n v="0"/>
    <n v="407306756.19999999"/>
    <n v="404806763.60000002"/>
    <n v="404806763.60000002"/>
    <n v="404806763.60000002"/>
  </r>
  <r>
    <x v="1"/>
    <x v="1"/>
    <s v="C-4602-1500-1-704060"/>
    <s v="C"/>
    <s v="4602"/>
    <s v="1500"/>
    <s v="1"/>
    <s v="704060"/>
    <m/>
    <m/>
    <m/>
    <m/>
    <s v="Propios"/>
    <s v="27"/>
    <s v="CSF"/>
    <s v="7. ACTORES DIFERENCIALES PARA EL CAMBIO / 6. CREACIÓN DEL SISTEMA NACIONAL DE JUSTICIA FAMILIAR PARA ATENDER LAS VULNERACIONES DE DERECHOS QUE AFECTAN A LAS NIÑAS, NIÑOS Y ADOLESCENTES"/>
    <n v="35581750362"/>
    <n v="0"/>
    <n v="1238766337"/>
    <n v="34342984025"/>
    <n v="0"/>
    <n v="34342244914"/>
    <n v="739111"/>
    <n v="34337753825"/>
    <n v="33034406627"/>
    <n v="33034406627"/>
    <n v="33034406627"/>
  </r>
  <r>
    <x v="1"/>
    <x v="1"/>
    <s v="C-4602-1500-2-704060"/>
    <s v="C"/>
    <s v="4602"/>
    <s v="1500"/>
    <s v="2"/>
    <s v="704060"/>
    <m/>
    <m/>
    <m/>
    <m/>
    <s v="Propios"/>
    <s v="27"/>
    <s v="CSF"/>
    <s v="7. ACTORES DIFERENCIALES PARA EL CAMBIO / 6. CREACIÓN DEL SISTEMA NACIONAL DE JUSTICIA FAMILIAR PARA ATENDER LAS VULNERACIONES DE DERECHOS QUE AFECTAN A LAS NIÑAS, NIÑOS Y ADOLESCENTES"/>
    <n v="7753075278"/>
    <n v="0"/>
    <n v="116246829"/>
    <n v="7636828449"/>
    <n v="0"/>
    <n v="7617479596"/>
    <n v="19348853"/>
    <n v="7617479596"/>
    <n v="7375554687"/>
    <n v="7375554687"/>
    <n v="7375554687"/>
  </r>
  <r>
    <x v="1"/>
    <x v="1"/>
    <s v="C-4602-1500-3-704050"/>
    <s v="C"/>
    <s v="4602"/>
    <s v="1500"/>
    <s v="3"/>
    <s v="704050"/>
    <m/>
    <m/>
    <m/>
    <m/>
    <s v="Propios"/>
    <s v="27"/>
    <s v="CSF"/>
    <s v="7. ACTORES DIFERENCIALES PARA EL CAMBIO / 5. CONSOLIDACIÓN DEL SISTEMA NACIONAL DE BIENESTAR FAMILIAR Y DEL GASTO PÚBLICO PARA LA NIÑEZ"/>
    <n v="1089700000"/>
    <n v="60010000"/>
    <n v="0"/>
    <n v="1149710000"/>
    <n v="0"/>
    <n v="1093026665"/>
    <n v="56683335"/>
    <n v="970564068.30999994"/>
    <n v="338942203.31"/>
    <n v="338942203.31"/>
    <n v="338942203.31"/>
  </r>
  <r>
    <x v="1"/>
    <x v="1"/>
    <s v="C-4602-1500-5-30205B"/>
    <s v="C"/>
    <s v="4602"/>
    <s v="1500"/>
    <s v="5"/>
    <s v="30205B"/>
    <m/>
    <m/>
    <m/>
    <m/>
    <s v="Propios"/>
    <s v="27"/>
    <s v="CSF"/>
    <s v="3. DERECHO HUMANO A LA ALIMENTACIÓN / B. ENTORNOS DE DESARROLLO QUE INCENTIVEN LA ALIMENTACIÓN SALUDABLE Y ADECUADA"/>
    <n v="13810509"/>
    <n v="3488773361"/>
    <n v="0"/>
    <n v="3502583870"/>
    <n v="0"/>
    <n v="176662726"/>
    <n v="3325921144"/>
    <n v="63743242"/>
    <n v="46197262"/>
    <n v="46197262"/>
    <n v="46197262"/>
  </r>
  <r>
    <x v="1"/>
    <x v="1"/>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31691806884"/>
    <n v="0"/>
    <n v="31691806884"/>
    <n v="0"/>
    <n v="0"/>
    <n v="0"/>
    <n v="0"/>
    <n v="0"/>
    <n v="0"/>
    <n v="0"/>
    <n v="0"/>
  </r>
  <r>
    <x v="1"/>
    <x v="1"/>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550072775724"/>
    <n v="96794387864"/>
    <n v="453278387860"/>
    <n v="0"/>
    <n v="451760481554"/>
    <n v="1517906306"/>
    <n v="419580700386"/>
    <n v="184324083909"/>
    <n v="184324083909"/>
    <n v="184324083909"/>
  </r>
  <r>
    <x v="1"/>
    <x v="1"/>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1"/>
    <x v="1"/>
    <s v="C-4602-1500-9-704080"/>
    <s v="C"/>
    <s v="4602"/>
    <s v="1500"/>
    <s v="9"/>
    <s v="704080"/>
    <m/>
    <m/>
    <m/>
    <m/>
    <s v="Propios"/>
    <s v="27"/>
    <s v="CSF"/>
    <s v="7. ACTORES DIFERENCIALES PARA EL CAMBIO / 8. EL INSTITUTO COLOMBIANO DE BIENESTAR FAMILIAR COMO IMPULSOR DE PROYECTOS DE VIDA"/>
    <n v="31903264292"/>
    <n v="81860582188"/>
    <n v="27688213639"/>
    <n v="86075632841"/>
    <n v="0"/>
    <n v="83123769833"/>
    <n v="2951863008"/>
    <n v="75967926718.309998"/>
    <n v="43631428564.309998"/>
    <n v="43631428564.309998"/>
    <n v="43631428564.309998"/>
  </r>
  <r>
    <x v="1"/>
    <x v="1"/>
    <s v="C-4602-1500-10-704040"/>
    <s v="C"/>
    <s v="4602"/>
    <s v="1500"/>
    <s v="10"/>
    <s v="704040"/>
    <m/>
    <m/>
    <m/>
    <m/>
    <s v="Nación"/>
    <s v="16"/>
    <s v="CSF"/>
    <s v="7. ACTORES DIFERENCIALES PARA EL CAMBIO / 4. FORTALECIMIENTO DE LAS FAMILIAS Y LAS COMUNIDADES"/>
    <n v="279063392"/>
    <n v="22748222332"/>
    <n v="0"/>
    <n v="23027285724"/>
    <n v="0"/>
    <n v="22900652318"/>
    <n v="126633406"/>
    <n v="22390956111"/>
    <n v="7853592578"/>
    <n v="7853592578"/>
    <n v="7853592578"/>
  </r>
  <r>
    <x v="1"/>
    <x v="1"/>
    <s v="C-4602-1500-10-704040"/>
    <s v="C"/>
    <s v="4602"/>
    <s v="1500"/>
    <s v="10"/>
    <s v="704040"/>
    <m/>
    <m/>
    <m/>
    <m/>
    <s v="Propios"/>
    <s v="21"/>
    <s v="CSF"/>
    <s v="7. ACTORES DIFERENCIALES PARA EL CAMBIO / 4. FORTALECIMIENTO DE LAS FAMILIAS Y LAS COMUNIDADES"/>
    <n v="892441125"/>
    <n v="88955894535"/>
    <n v="0"/>
    <n v="89848335660"/>
    <n v="0"/>
    <n v="79010240079"/>
    <n v="10838095581"/>
    <n v="77836068007"/>
    <n v="33234998263"/>
    <n v="33234998263"/>
    <n v="33234998263"/>
  </r>
  <r>
    <x v="1"/>
    <x v="1"/>
    <s v="C-4602-1500-10-704040"/>
    <s v="C"/>
    <s v="4602"/>
    <s v="1500"/>
    <s v="10"/>
    <s v="704040"/>
    <m/>
    <m/>
    <m/>
    <m/>
    <s v="Propios"/>
    <s v="27"/>
    <s v="CSF"/>
    <s v="7. ACTORES DIFERENCIALES PARA EL CAMBIO / 4. FORTALECIMIENTO DE LAS FAMILIAS Y LAS COMUNIDADES"/>
    <n v="9540476502"/>
    <n v="7208159720"/>
    <n v="0"/>
    <n v="16748636222"/>
    <n v="0"/>
    <n v="16473169089"/>
    <n v="275467133"/>
    <n v="13955638880.66"/>
    <n v="5015901481.6599998"/>
    <n v="5015901481.6599998"/>
    <n v="5015901481.6599998"/>
  </r>
  <r>
    <x v="1"/>
    <x v="1"/>
    <s v="C-4699-1500-1-704080"/>
    <s v="C"/>
    <s v="4699"/>
    <s v="1500"/>
    <s v="1"/>
    <s v="704080"/>
    <m/>
    <m/>
    <m/>
    <m/>
    <s v="Propios"/>
    <s v="27"/>
    <s v="CSF"/>
    <s v="7. ACTORES DIFERENCIALES PARA EL CAMBIO / 8. EL INSTITUTO COLOMBIANO DE BIENESTAR FAMILIAR COMO IMPULSOR DE PROYECTOS DE VIDA"/>
    <n v="185034595"/>
    <n v="0"/>
    <n v="0"/>
    <n v="185034595"/>
    <n v="0"/>
    <n v="182160270"/>
    <n v="2874325"/>
    <n v="174774944"/>
    <n v="65554533"/>
    <n v="65554533"/>
    <n v="65554533"/>
  </r>
  <r>
    <x v="1"/>
    <x v="1"/>
    <s v="C-4699-1500-2-53105B"/>
    <s v="C"/>
    <s v="4699"/>
    <s v="1500"/>
    <s v="2"/>
    <s v="53105B"/>
    <m/>
    <m/>
    <m/>
    <m/>
    <s v="Propios"/>
    <s v="27"/>
    <s v="CSF"/>
    <s v="5. CONVERGENCIA REGIONAL / B. ENTIDADES PÚBLICAS TERRITORIALES Y NACIONALES FORTALECIDAS"/>
    <n v="6234786993"/>
    <n v="337681960"/>
    <n v="0"/>
    <n v="6572468953"/>
    <n v="0"/>
    <n v="6388459485"/>
    <n v="184009468"/>
    <n v="5047877595.46"/>
    <n v="2352606088.6100001"/>
    <n v="2352606088.6100001"/>
    <n v="2352606088.6100001"/>
  </r>
  <r>
    <x v="2"/>
    <x v="2"/>
    <s v="A-02"/>
    <s v="A"/>
    <s v="02"/>
    <m/>
    <m/>
    <m/>
    <m/>
    <m/>
    <m/>
    <m/>
    <s v="Propios"/>
    <s v="27"/>
    <s v="CSF"/>
    <s v="ADQUISICIÓN DE BIENES  Y SERVICIOS"/>
    <n v="722148106"/>
    <n v="42240137"/>
    <n v="0"/>
    <n v="764388243"/>
    <n v="0"/>
    <n v="761388243"/>
    <n v="3000000"/>
    <n v="719010018"/>
    <n v="289917434"/>
    <n v="289917434"/>
    <n v="289917434"/>
  </r>
  <r>
    <x v="2"/>
    <x v="2"/>
    <s v="A-08-01"/>
    <s v="A"/>
    <s v="08"/>
    <s v="01"/>
    <m/>
    <m/>
    <m/>
    <m/>
    <m/>
    <m/>
    <s v="Propios"/>
    <s v="27"/>
    <s v="CSF"/>
    <s v="IMPUESTOS"/>
    <n v="0"/>
    <n v="207230878"/>
    <n v="33267417"/>
    <n v="173963461"/>
    <n v="0"/>
    <n v="173826825"/>
    <n v="136636"/>
    <n v="173826825"/>
    <n v="173826825"/>
    <n v="173826825"/>
    <n v="173826825"/>
  </r>
  <r>
    <x v="2"/>
    <x v="2"/>
    <s v="C-4602-1500-1-704060"/>
    <s v="C"/>
    <s v="4602"/>
    <s v="1500"/>
    <s v="1"/>
    <s v="704060"/>
    <m/>
    <m/>
    <m/>
    <m/>
    <s v="Propios"/>
    <s v="27"/>
    <s v="CSF"/>
    <s v="7. ACTORES DIFERENCIALES PARA EL CAMBIO / 6. CREACIÓN DEL SISTEMA NACIONAL DE JUSTICIA FAMILIAR PARA ATENDER LAS VULNERACIONES DE DERECHOS QUE AFECTAN A LAS NIÑAS, NIÑOS Y ADOLESCENTES"/>
    <n v="7518537939"/>
    <n v="0"/>
    <n v="7903998"/>
    <n v="7510633941"/>
    <n v="0"/>
    <n v="7504486387"/>
    <n v="6147554"/>
    <n v="7504486387"/>
    <n v="6734905109"/>
    <n v="6734905109"/>
    <n v="6734905109"/>
  </r>
  <r>
    <x v="2"/>
    <x v="2"/>
    <s v="C-4602-1500-2-704060"/>
    <s v="C"/>
    <s v="4602"/>
    <s v="1500"/>
    <s v="2"/>
    <s v="704060"/>
    <m/>
    <m/>
    <m/>
    <m/>
    <s v="Propios"/>
    <s v="27"/>
    <s v="CSF"/>
    <s v="7. ACTORES DIFERENCIALES PARA EL CAMBIO / 6. CREACIÓN DEL SISTEMA NACIONAL DE JUSTICIA FAMILIAR PARA ATENDER LAS VULNERACIONES DE DERECHOS QUE AFECTAN A LAS NIÑAS, NIÑOS Y ADOLESCENTES"/>
    <n v="1734375171"/>
    <n v="0"/>
    <n v="36056124"/>
    <n v="1698319047"/>
    <n v="0"/>
    <n v="1698319047"/>
    <n v="0"/>
    <n v="1698319047"/>
    <n v="1568860029"/>
    <n v="1568860029"/>
    <n v="1568860029"/>
  </r>
  <r>
    <x v="2"/>
    <x v="2"/>
    <s v="C-4602-1500-3-704050"/>
    <s v="C"/>
    <s v="4602"/>
    <s v="1500"/>
    <s v="3"/>
    <s v="704050"/>
    <m/>
    <m/>
    <m/>
    <m/>
    <s v="Propios"/>
    <s v="27"/>
    <s v="CSF"/>
    <s v="7. ACTORES DIFERENCIALES PARA EL CAMBIO / 5. CONSOLIDACIÓN DEL SISTEMA NACIONAL DE BIENESTAR FAMILIAR Y DEL GASTO PÚBLICO PARA LA NIÑEZ"/>
    <n v="327300000"/>
    <n v="10000000"/>
    <n v="0"/>
    <n v="337300000"/>
    <n v="0"/>
    <n v="263750000"/>
    <n v="73550000"/>
    <n v="137229391"/>
    <n v="80501955"/>
    <n v="80501955"/>
    <n v="80501955"/>
  </r>
  <r>
    <x v="2"/>
    <x v="2"/>
    <s v="C-4602-1500-5-30205B"/>
    <s v="C"/>
    <s v="4602"/>
    <s v="1500"/>
    <s v="5"/>
    <s v="30205B"/>
    <m/>
    <m/>
    <m/>
    <m/>
    <s v="Propios"/>
    <s v="27"/>
    <s v="CSF"/>
    <s v="3. DERECHO HUMANO A LA ALIMENTACIÓN / B. ENTORNOS DE DESARROLLO QUE INCENTIVEN LA ALIMENTACIÓN SALUDABLE Y ADECUADA"/>
    <n v="93611085"/>
    <n v="1996052280"/>
    <n v="0"/>
    <n v="2089663365"/>
    <n v="0"/>
    <n v="2085252874"/>
    <n v="4410491"/>
    <n v="858266733"/>
    <n v="28720925"/>
    <n v="28720925"/>
    <n v="28720925"/>
  </r>
  <r>
    <x v="2"/>
    <x v="2"/>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35391274010"/>
    <n v="0"/>
    <n v="22948677"/>
    <n v="35368325333"/>
    <n v="0"/>
    <n v="35368325333"/>
    <n v="0"/>
    <n v="35368325333"/>
    <n v="35315202818"/>
    <n v="35315202818"/>
    <n v="35315202818"/>
  </r>
  <r>
    <x v="2"/>
    <x v="2"/>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293353486925"/>
    <n v="87032375390"/>
    <n v="206321111535"/>
    <n v="0"/>
    <n v="205188868766"/>
    <n v="1132242769"/>
    <n v="199447655692"/>
    <n v="88813494410.690002"/>
    <n v="88813494410.690002"/>
    <n v="88813494410.690002"/>
  </r>
  <r>
    <x v="2"/>
    <x v="2"/>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2"/>
    <x v="2"/>
    <s v="C-4602-1500-9-704080"/>
    <s v="C"/>
    <s v="4602"/>
    <s v="1500"/>
    <s v="9"/>
    <s v="704080"/>
    <m/>
    <m/>
    <m/>
    <m/>
    <s v="Propios"/>
    <s v="27"/>
    <s v="CSF"/>
    <s v="7. ACTORES DIFERENCIALES PARA EL CAMBIO / 8. EL INSTITUTO COLOMBIANO DE BIENESTAR FAMILIAR COMO IMPULSOR DE PROYECTOS DE VIDA"/>
    <n v="3068498413"/>
    <n v="57465027079"/>
    <n v="0"/>
    <n v="60533525492"/>
    <n v="0"/>
    <n v="50254509901.300003"/>
    <n v="10279015590.700001"/>
    <n v="43520293322.300003"/>
    <n v="13295332996.299999"/>
    <n v="13295332996.299999"/>
    <n v="13295332996.299999"/>
  </r>
  <r>
    <x v="2"/>
    <x v="2"/>
    <s v="C-4602-1500-10-704040"/>
    <s v="C"/>
    <s v="4602"/>
    <s v="1500"/>
    <s v="10"/>
    <s v="704040"/>
    <m/>
    <m/>
    <m/>
    <m/>
    <s v="Nación"/>
    <s v="16"/>
    <s v="CSF"/>
    <s v="7. ACTORES DIFERENCIALES PARA EL CAMBIO / 4. FORTALECIMIENTO DE LAS FAMILIAS Y LAS COMUNIDADES"/>
    <n v="0"/>
    <n v="4708552662"/>
    <n v="0"/>
    <n v="4708552662"/>
    <n v="0"/>
    <n v="4538487208"/>
    <n v="170065454"/>
    <n v="4538487208"/>
    <n v="1099498826"/>
    <n v="1099498826"/>
    <n v="1099498826"/>
  </r>
  <r>
    <x v="2"/>
    <x v="2"/>
    <s v="C-4602-1500-10-704040"/>
    <s v="C"/>
    <s v="4602"/>
    <s v="1500"/>
    <s v="10"/>
    <s v="704040"/>
    <m/>
    <m/>
    <m/>
    <m/>
    <s v="Propios"/>
    <s v="21"/>
    <s v="CSF"/>
    <s v="7. ACTORES DIFERENCIALES PARA EL CAMBIO / 4. FORTALECIMIENTO DE LAS FAMILIAS Y LAS COMUNIDADES"/>
    <n v="366103603"/>
    <n v="22374391316"/>
    <n v="0"/>
    <n v="22740494919"/>
    <n v="0"/>
    <n v="21884219495"/>
    <n v="856275424"/>
    <n v="21197559537"/>
    <n v="6089654917"/>
    <n v="6089654917"/>
    <n v="6089654917"/>
  </r>
  <r>
    <x v="2"/>
    <x v="2"/>
    <s v="C-4602-1500-10-704040"/>
    <s v="C"/>
    <s v="4602"/>
    <s v="1500"/>
    <s v="10"/>
    <s v="704040"/>
    <m/>
    <m/>
    <m/>
    <m/>
    <s v="Propios"/>
    <s v="27"/>
    <s v="CSF"/>
    <s v="7. ACTORES DIFERENCIALES PARA EL CAMBIO / 4. FORTALECIMIENTO DE LAS FAMILIAS Y LAS COMUNIDADES"/>
    <n v="2580035960"/>
    <n v="120000000"/>
    <n v="0"/>
    <n v="2700035960"/>
    <n v="0"/>
    <n v="2492565565.5"/>
    <n v="207470394.5"/>
    <n v="1552186014"/>
    <n v="874893699"/>
    <n v="874893699"/>
    <n v="874893699"/>
  </r>
  <r>
    <x v="2"/>
    <x v="2"/>
    <s v="C-4699-1500-1-704080"/>
    <s v="C"/>
    <s v="4699"/>
    <s v="1500"/>
    <s v="1"/>
    <s v="704080"/>
    <m/>
    <m/>
    <m/>
    <m/>
    <s v="Propios"/>
    <s v="27"/>
    <s v="CSF"/>
    <s v="7. ACTORES DIFERENCIALES PARA EL CAMBIO / 8. EL INSTITUTO COLOMBIANO DE BIENESTAR FAMILIAR COMO IMPULSOR DE PROYECTOS DE VIDA"/>
    <n v="183184119"/>
    <n v="0"/>
    <n v="0"/>
    <n v="183184119"/>
    <n v="0"/>
    <n v="176330942"/>
    <n v="6853177"/>
    <n v="170155409"/>
    <n v="66963875"/>
    <n v="66963875"/>
    <n v="66963875"/>
  </r>
  <r>
    <x v="2"/>
    <x v="2"/>
    <s v="C-4699-1500-2-53105B"/>
    <s v="C"/>
    <s v="4699"/>
    <s v="1500"/>
    <s v="2"/>
    <s v="53105B"/>
    <m/>
    <m/>
    <m/>
    <m/>
    <s v="Propios"/>
    <s v="27"/>
    <s v="CSF"/>
    <s v="5. CONVERGENCIA REGIONAL / B. ENTIDADES PÚBLICAS TERRITORIALES Y NACIONALES FORTALECIDAS"/>
    <n v="2573441823"/>
    <n v="221712335"/>
    <n v="22076635"/>
    <n v="2773077523"/>
    <n v="0"/>
    <n v="2592922503"/>
    <n v="180155020"/>
    <n v="1834762526.5599999"/>
    <n v="1164364465.5599999"/>
    <n v="1164364465.5599999"/>
    <n v="1164364465.5599999"/>
  </r>
  <r>
    <x v="3"/>
    <x v="3"/>
    <s v="A-02"/>
    <s v="A"/>
    <s v="02"/>
    <m/>
    <m/>
    <m/>
    <m/>
    <m/>
    <m/>
    <m/>
    <s v="Propios"/>
    <s v="27"/>
    <s v="CSF"/>
    <s v="ADQUISICIÓN DE BIENES  Y SERVICIOS"/>
    <n v="2315445786"/>
    <n v="212164044"/>
    <n v="3903811"/>
    <n v="2523706019"/>
    <n v="0"/>
    <n v="2523706019"/>
    <n v="0"/>
    <n v="1199260553"/>
    <n v="582403757"/>
    <n v="582403757"/>
    <n v="582403757"/>
  </r>
  <r>
    <x v="3"/>
    <x v="3"/>
    <s v="A-03-03-01-015"/>
    <s v="A"/>
    <s v="03"/>
    <s v="03"/>
    <s v="01"/>
    <s v="015"/>
    <m/>
    <m/>
    <m/>
    <m/>
    <s v="Propios"/>
    <s v="27"/>
    <s v="CSF"/>
    <s v="ADJUDICACIÓN Y LIBERACIÓN JUDICIAL"/>
    <n v="0"/>
    <n v="74083273"/>
    <n v="0"/>
    <n v="74083273"/>
    <n v="0"/>
    <n v="70804912.099999994"/>
    <n v="3278360.9"/>
    <n v="19989640"/>
    <n v="19989640"/>
    <n v="19989640"/>
    <n v="19989640"/>
  </r>
  <r>
    <x v="3"/>
    <x v="3"/>
    <s v="A-08-01"/>
    <s v="A"/>
    <s v="08"/>
    <s v="01"/>
    <m/>
    <m/>
    <m/>
    <m/>
    <m/>
    <m/>
    <s v="Propios"/>
    <s v="27"/>
    <s v="CSF"/>
    <s v="IMPUESTOS"/>
    <n v="0"/>
    <n v="542042572"/>
    <n v="0"/>
    <n v="542042572"/>
    <n v="0"/>
    <n v="541954180"/>
    <n v="88392"/>
    <n v="541954180"/>
    <n v="537593250"/>
    <n v="537593250"/>
    <n v="537593250"/>
  </r>
  <r>
    <x v="3"/>
    <x v="3"/>
    <s v="C-4602-1500-1-704060"/>
    <s v="C"/>
    <s v="4602"/>
    <s v="1500"/>
    <s v="1"/>
    <s v="704060"/>
    <m/>
    <m/>
    <m/>
    <m/>
    <s v="Propios"/>
    <s v="27"/>
    <s v="CSF"/>
    <s v="7. ACTORES DIFERENCIALES PARA EL CAMBIO / 6. CREACIÓN DEL SISTEMA NACIONAL DE JUSTICIA FAMILIAR PARA ATENDER LAS VULNERACIONES DE DERECHOS QUE AFECTAN A LAS NIÑAS, NIÑOS Y ADOLESCENTES"/>
    <n v="36505986621"/>
    <n v="0"/>
    <n v="648809946"/>
    <n v="35857176675"/>
    <n v="0"/>
    <n v="35593306837"/>
    <n v="263869838"/>
    <n v="35593306837"/>
    <n v="33867601878"/>
    <n v="33867601878"/>
    <n v="33867601878"/>
  </r>
  <r>
    <x v="3"/>
    <x v="3"/>
    <s v="C-4602-1500-2-704060"/>
    <s v="C"/>
    <s v="4602"/>
    <s v="1500"/>
    <s v="2"/>
    <s v="704060"/>
    <m/>
    <m/>
    <m/>
    <m/>
    <s v="Propios"/>
    <s v="27"/>
    <s v="CSF"/>
    <s v="7. ACTORES DIFERENCIALES PARA EL CAMBIO / 6. CREACIÓN DEL SISTEMA NACIONAL DE JUSTICIA FAMILIAR PARA ATENDER LAS VULNERACIONES DE DERECHOS QUE AFECTAN A LAS NIÑAS, NIÑOS Y ADOLESCENTES"/>
    <n v="5442546450"/>
    <n v="0"/>
    <n v="0"/>
    <n v="5442546450"/>
    <n v="0"/>
    <n v="5442546450"/>
    <n v="0"/>
    <n v="5442546450"/>
    <n v="4646391607"/>
    <n v="4646391607"/>
    <n v="4646391607"/>
  </r>
  <r>
    <x v="3"/>
    <x v="3"/>
    <s v="C-4602-1500-3-704050"/>
    <s v="C"/>
    <s v="4602"/>
    <s v="1500"/>
    <s v="3"/>
    <s v="704050"/>
    <m/>
    <m/>
    <m/>
    <m/>
    <s v="Propios"/>
    <s v="27"/>
    <s v="CSF"/>
    <s v="7. ACTORES DIFERENCIALES PARA EL CAMBIO / 5. CONSOLIDACIÓN DEL SISTEMA NACIONAL DE BIENESTAR FAMILIAR Y DEL GASTO PÚBLICO PARA LA NIÑEZ"/>
    <n v="170050000"/>
    <n v="4142500"/>
    <n v="0"/>
    <n v="174192500"/>
    <n v="0"/>
    <n v="174192500"/>
    <n v="0"/>
    <n v="83792500"/>
    <n v="68892500"/>
    <n v="68892500"/>
    <n v="68892500"/>
  </r>
  <r>
    <x v="3"/>
    <x v="3"/>
    <s v="C-4602-1500-5-30205B"/>
    <s v="C"/>
    <s v="4602"/>
    <s v="1500"/>
    <s v="5"/>
    <s v="30205B"/>
    <m/>
    <m/>
    <m/>
    <m/>
    <s v="Propios"/>
    <s v="27"/>
    <s v="CSF"/>
    <s v="3. DERECHO HUMANO A LA ALIMENTACIÓN / B. ENTORNOS DE DESARROLLO QUE INCENTIVEN LA ALIMENTACIÓN SALUDABLE Y ADECUADA"/>
    <n v="80282474"/>
    <n v="1918827141"/>
    <n v="270000"/>
    <n v="1998839615"/>
    <n v="0"/>
    <n v="87032000"/>
    <n v="1911807615"/>
    <n v="39560000"/>
    <n v="31648000"/>
    <n v="31648000"/>
    <n v="31648000"/>
  </r>
  <r>
    <x v="3"/>
    <x v="3"/>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30158004835"/>
    <n v="0"/>
    <n v="30277653"/>
    <n v="30127727182"/>
    <n v="0"/>
    <n v="30127727182"/>
    <n v="0"/>
    <n v="30127727182"/>
    <n v="29994916750.619999"/>
    <n v="29994916750.619999"/>
    <n v="29994916750.619999"/>
  </r>
  <r>
    <x v="3"/>
    <x v="3"/>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335807732964"/>
    <n v="63406136567"/>
    <n v="272401596397"/>
    <n v="0"/>
    <n v="267803390099"/>
    <n v="4598206298"/>
    <n v="267222174770"/>
    <n v="125734813137"/>
    <n v="125734813137"/>
    <n v="125734813137"/>
  </r>
  <r>
    <x v="3"/>
    <x v="3"/>
    <s v="C-4602-1500-9-704080"/>
    <s v="C"/>
    <s v="4602"/>
    <s v="1500"/>
    <s v="9"/>
    <s v="704080"/>
    <m/>
    <m/>
    <m/>
    <m/>
    <s v="Propios"/>
    <s v="27"/>
    <s v="CSF"/>
    <s v="7. ACTORES DIFERENCIALES PARA EL CAMBIO / 8. EL INSTITUTO COLOMBIANO DE BIENESTAR FAMILIAR COMO IMPULSOR DE PROYECTOS DE VIDA"/>
    <n v="63447488353"/>
    <n v="7122518446"/>
    <n v="117521059"/>
    <n v="70452485740"/>
    <n v="0"/>
    <n v="69098298374"/>
    <n v="1354187366"/>
    <n v="60791455765"/>
    <n v="48397794883"/>
    <n v="48397794883"/>
    <n v="48397794883"/>
  </r>
  <r>
    <x v="3"/>
    <x v="3"/>
    <s v="C-4602-1500-10-704040"/>
    <s v="C"/>
    <s v="4602"/>
    <s v="1500"/>
    <s v="10"/>
    <s v="704040"/>
    <m/>
    <m/>
    <m/>
    <m/>
    <s v="Nación"/>
    <s v="16"/>
    <s v="CSF"/>
    <s v="7. ACTORES DIFERENCIALES PARA EL CAMBIO / 4. FORTALECIMIENTO DE LAS FAMILIAS Y LAS COMUNIDADES"/>
    <n v="0"/>
    <n v="17978157079"/>
    <n v="0"/>
    <n v="17978157079"/>
    <n v="0"/>
    <n v="16517401303"/>
    <n v="1460755776"/>
    <n v="14983638249"/>
    <n v="5005492269"/>
    <n v="5005492269"/>
    <n v="5005492269"/>
  </r>
  <r>
    <x v="3"/>
    <x v="3"/>
    <s v="C-4602-1500-10-704040"/>
    <s v="C"/>
    <s v="4602"/>
    <s v="1500"/>
    <s v="10"/>
    <s v="704040"/>
    <m/>
    <m/>
    <m/>
    <m/>
    <s v="Propios"/>
    <s v="21"/>
    <s v="CSF"/>
    <s v="7. ACTORES DIFERENCIALES PARA EL CAMBIO / 4. FORTALECIMIENTO DE LAS FAMILIAS Y LAS COMUNIDADES"/>
    <n v="1243830140"/>
    <n v="8054823874"/>
    <n v="0"/>
    <n v="9298654014"/>
    <n v="0"/>
    <n v="4950519139"/>
    <n v="4348134875"/>
    <n v="872902252"/>
    <n v="753919157"/>
    <n v="753919157"/>
    <n v="753919157"/>
  </r>
  <r>
    <x v="3"/>
    <x v="3"/>
    <s v="C-4602-1500-10-704040"/>
    <s v="C"/>
    <s v="4602"/>
    <s v="1500"/>
    <s v="10"/>
    <s v="704040"/>
    <m/>
    <m/>
    <m/>
    <m/>
    <s v="Propios"/>
    <s v="27"/>
    <s v="CSF"/>
    <s v="7. ACTORES DIFERENCIALES PARA EL CAMBIO / 4. FORTALECIMIENTO DE LAS FAMILIAS Y LAS COMUNIDADES"/>
    <n v="13938642783"/>
    <n v="101942263481"/>
    <n v="475633381"/>
    <n v="115405272883"/>
    <n v="0"/>
    <n v="115233965111"/>
    <n v="171307772"/>
    <n v="107256288604"/>
    <n v="41431832363"/>
    <n v="41431832363"/>
    <n v="41431832363"/>
  </r>
  <r>
    <x v="3"/>
    <x v="3"/>
    <s v="C-4699-1500-1-704080"/>
    <s v="C"/>
    <s v="4699"/>
    <s v="1500"/>
    <s v="1"/>
    <s v="704080"/>
    <m/>
    <m/>
    <m/>
    <m/>
    <s v="Propios"/>
    <s v="27"/>
    <s v="CSF"/>
    <s v="7. ACTORES DIFERENCIALES PARA EL CAMBIO / 8. EL INSTITUTO COLOMBIANO DE BIENESTAR FAMILIAR COMO IMPULSOR DE PROYECTOS DE VIDA"/>
    <n v="273294341"/>
    <n v="0"/>
    <n v="8244000"/>
    <n v="265050341"/>
    <n v="0"/>
    <n v="263751000"/>
    <n v="1299341"/>
    <n v="126723000"/>
    <n v="103885000"/>
    <n v="103885000"/>
    <n v="103885000"/>
  </r>
  <r>
    <x v="3"/>
    <x v="3"/>
    <s v="C-4699-1500-2-53105B"/>
    <s v="C"/>
    <s v="4699"/>
    <s v="1500"/>
    <s v="2"/>
    <s v="53105B"/>
    <m/>
    <m/>
    <m/>
    <m/>
    <s v="Propios"/>
    <s v="27"/>
    <s v="CSF"/>
    <s v="5. CONVERGENCIA REGIONAL / B. ENTIDADES PÚBLICAS TERRITORIALES Y NACIONALES FORTALECIDAS"/>
    <n v="11167347434"/>
    <n v="2926568705"/>
    <n v="451850312"/>
    <n v="13642065827"/>
    <n v="0"/>
    <n v="13480152863.5"/>
    <n v="161912963.5"/>
    <n v="7913172924.5"/>
    <n v="4526607919.8699999"/>
    <n v="4526607919.8699999"/>
    <n v="4526607919.8699999"/>
  </r>
  <r>
    <x v="4"/>
    <x v="4"/>
    <s v="A-02"/>
    <s v="A"/>
    <s v="02"/>
    <m/>
    <m/>
    <m/>
    <m/>
    <m/>
    <m/>
    <m/>
    <s v="Propios"/>
    <s v="27"/>
    <s v="CSF"/>
    <s v="ADQUISICIÓN DE BIENES  Y SERVICIOS"/>
    <n v="11150059"/>
    <n v="101561324"/>
    <n v="1619120"/>
    <n v="111092263"/>
    <n v="0"/>
    <n v="111092263"/>
    <n v="0"/>
    <n v="74254982"/>
    <n v="42736982"/>
    <n v="42736982"/>
    <n v="42736982"/>
  </r>
  <r>
    <x v="4"/>
    <x v="4"/>
    <s v="A-08-01"/>
    <s v="A"/>
    <s v="08"/>
    <s v="01"/>
    <m/>
    <m/>
    <m/>
    <m/>
    <m/>
    <m/>
    <s v="Propios"/>
    <s v="27"/>
    <s v="CSF"/>
    <s v="IMPUESTOS"/>
    <n v="0"/>
    <n v="186306901"/>
    <n v="833699"/>
    <n v="185473202"/>
    <n v="0"/>
    <n v="185473202"/>
    <n v="0"/>
    <n v="185473202"/>
    <n v="185473202"/>
    <n v="185473202"/>
    <n v="185473202"/>
  </r>
  <r>
    <x v="4"/>
    <x v="4"/>
    <s v="C-4602-1500-1-704060"/>
    <s v="C"/>
    <s v="4602"/>
    <s v="1500"/>
    <s v="1"/>
    <s v="704060"/>
    <m/>
    <m/>
    <m/>
    <m/>
    <s v="Propios"/>
    <s v="27"/>
    <s v="CSF"/>
    <s v="7. ACTORES DIFERENCIALES PARA EL CAMBIO / 6. CREACIÓN DEL SISTEMA NACIONAL DE JUSTICIA FAMILIAR PARA ATENDER LAS VULNERACIONES DE DERECHOS QUE AFECTAN A LAS NIÑAS, NIÑOS Y ADOLESCENTES"/>
    <n v="6934444767"/>
    <n v="0"/>
    <n v="0"/>
    <n v="6934444767"/>
    <n v="0"/>
    <n v="6927858102"/>
    <n v="6586665"/>
    <n v="6927858102"/>
    <n v="6570187701"/>
    <n v="6570187701"/>
    <n v="6570187701"/>
  </r>
  <r>
    <x v="4"/>
    <x v="4"/>
    <s v="C-4602-1500-2-704060"/>
    <s v="C"/>
    <s v="4602"/>
    <s v="1500"/>
    <s v="2"/>
    <s v="704060"/>
    <m/>
    <m/>
    <m/>
    <m/>
    <s v="Propios"/>
    <s v="27"/>
    <s v="CSF"/>
    <s v="7. ACTORES DIFERENCIALES PARA EL CAMBIO / 6. CREACIÓN DEL SISTEMA NACIONAL DE JUSTICIA FAMILIAR PARA ATENDER LAS VULNERACIONES DE DERECHOS QUE AFECTAN A LAS NIÑAS, NIÑOS Y ADOLESCENTES"/>
    <n v="1251107589"/>
    <n v="0"/>
    <n v="0"/>
    <n v="1251107589"/>
    <n v="0"/>
    <n v="1251107589"/>
    <n v="0"/>
    <n v="1251107589"/>
    <n v="1129960992.49"/>
    <n v="1129960992.49"/>
    <n v="1129960992.49"/>
  </r>
  <r>
    <x v="4"/>
    <x v="4"/>
    <s v="C-4602-1500-3-704050"/>
    <s v="C"/>
    <s v="4602"/>
    <s v="1500"/>
    <s v="3"/>
    <s v="704050"/>
    <m/>
    <m/>
    <m/>
    <m/>
    <s v="Propios"/>
    <s v="27"/>
    <s v="CSF"/>
    <s v="7. ACTORES DIFERENCIALES PARA EL CAMBIO / 5. CONSOLIDACIÓN DEL SISTEMA NACIONAL DE BIENESTAR FAMILIAR Y DEL GASTO PÚBLICO PARA LA NIÑEZ"/>
    <n v="510250000"/>
    <n v="30000000"/>
    <n v="0"/>
    <n v="540250000"/>
    <n v="0"/>
    <n v="526710670"/>
    <n v="13539330"/>
    <n v="214177973"/>
    <n v="162126140"/>
    <n v="162126140"/>
    <n v="162126140"/>
  </r>
  <r>
    <x v="4"/>
    <x v="4"/>
    <s v="C-4602-1500-5-30205B"/>
    <s v="C"/>
    <s v="4602"/>
    <s v="1500"/>
    <s v="5"/>
    <s v="30205B"/>
    <m/>
    <m/>
    <m/>
    <m/>
    <s v="Propios"/>
    <s v="27"/>
    <s v="CSF"/>
    <s v="3. DERECHO HUMANO A LA ALIMENTACIÓN / B. ENTORNOS DE DESARROLLO QUE INCENTIVEN LA ALIMENTACIÓN SALUDABLE Y ADECUADA"/>
    <n v="242776151"/>
    <n v="6593805826"/>
    <n v="0"/>
    <n v="6836581977"/>
    <n v="0"/>
    <n v="119088027"/>
    <n v="6717493950"/>
    <n v="110992652"/>
    <n v="87827344"/>
    <n v="87827344"/>
    <n v="87827344"/>
  </r>
  <r>
    <x v="4"/>
    <x v="4"/>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32442160963"/>
    <n v="9640430"/>
    <n v="0"/>
    <n v="32451801393"/>
    <n v="0"/>
    <n v="32451801393"/>
    <n v="0"/>
    <n v="32451801393"/>
    <n v="32447834703"/>
    <n v="32447834703"/>
    <n v="32447834703"/>
  </r>
  <r>
    <x v="4"/>
    <x v="4"/>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352506237722"/>
    <n v="40822135818"/>
    <n v="311684101904"/>
    <n v="0"/>
    <n v="310477879175"/>
    <n v="1206222729"/>
    <n v="296167379509"/>
    <n v="131202788300.47"/>
    <n v="131202788300.47"/>
    <n v="131202788300.47"/>
  </r>
  <r>
    <x v="4"/>
    <x v="4"/>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4"/>
    <x v="4"/>
    <s v="C-4602-1500-9-704080"/>
    <s v="C"/>
    <s v="4602"/>
    <s v="1500"/>
    <s v="9"/>
    <s v="704080"/>
    <m/>
    <m/>
    <m/>
    <m/>
    <s v="Propios"/>
    <s v="27"/>
    <s v="CSF"/>
    <s v="7. ACTORES DIFERENCIALES PARA EL CAMBIO / 8. EL INSTITUTO COLOMBIANO DE BIENESTAR FAMILIAR COMO IMPULSOR DE PROYECTOS DE VIDA"/>
    <n v="2734592513"/>
    <n v="6690524092"/>
    <n v="0"/>
    <n v="9425116605"/>
    <n v="0"/>
    <n v="8220592710"/>
    <n v="1204523895"/>
    <n v="1367851797"/>
    <n v="1039067881"/>
    <n v="1039067881"/>
    <n v="1039067881"/>
  </r>
  <r>
    <x v="4"/>
    <x v="4"/>
    <s v="C-4602-1500-10-704040"/>
    <s v="C"/>
    <s v="4602"/>
    <s v="1500"/>
    <s v="10"/>
    <s v="704040"/>
    <m/>
    <m/>
    <m/>
    <m/>
    <s v="Nación"/>
    <s v="16"/>
    <s v="CSF"/>
    <s v="7. ACTORES DIFERENCIALES PARA EL CAMBIO / 4. FORTALECIMIENTO DE LAS FAMILIAS Y LAS COMUNIDADES"/>
    <n v="0"/>
    <n v="4170227627"/>
    <n v="0"/>
    <n v="4170227627"/>
    <n v="0"/>
    <n v="3336286904"/>
    <n v="833940723"/>
    <n v="3336286904"/>
    <n v="831534518"/>
    <n v="831534518"/>
    <n v="831534518"/>
  </r>
  <r>
    <x v="4"/>
    <x v="4"/>
    <s v="C-4602-1500-10-704040"/>
    <s v="C"/>
    <s v="4602"/>
    <s v="1500"/>
    <s v="10"/>
    <s v="704040"/>
    <m/>
    <m/>
    <m/>
    <m/>
    <s v="Propios"/>
    <s v="21"/>
    <s v="CSF"/>
    <s v="7. ACTORES DIFERENCIALES PARA EL CAMBIO / 4. FORTALECIMIENTO DE LAS FAMILIAS Y LAS COMUNIDADES"/>
    <n v="107409566"/>
    <n v="2354819047"/>
    <n v="4630000"/>
    <n v="2457598613"/>
    <n v="0"/>
    <n v="1492322091"/>
    <n v="965276522"/>
    <n v="523166840"/>
    <n v="163200251"/>
    <n v="163200251"/>
    <n v="163200251"/>
  </r>
  <r>
    <x v="4"/>
    <x v="4"/>
    <s v="C-4602-1500-10-704040"/>
    <s v="C"/>
    <s v="4602"/>
    <s v="1500"/>
    <s v="10"/>
    <s v="704040"/>
    <m/>
    <m/>
    <m/>
    <m/>
    <s v="Propios"/>
    <s v="27"/>
    <s v="CSF"/>
    <s v="7. ACTORES DIFERENCIALES PARA EL CAMBIO / 4. FORTALECIMIENTO DE LAS FAMILIAS Y LAS COMUNIDADES"/>
    <n v="3135397863"/>
    <n v="18656853372"/>
    <n v="0"/>
    <n v="21792251235"/>
    <n v="0"/>
    <n v="21557068740"/>
    <n v="235182495"/>
    <n v="20344665680"/>
    <n v="6686347899"/>
    <n v="6686347899"/>
    <n v="6686347899"/>
  </r>
  <r>
    <x v="4"/>
    <x v="4"/>
    <s v="C-4699-1500-1-704080"/>
    <s v="C"/>
    <s v="4699"/>
    <s v="1500"/>
    <s v="1"/>
    <s v="704080"/>
    <m/>
    <m/>
    <m/>
    <m/>
    <s v="Propios"/>
    <s v="27"/>
    <s v="CSF"/>
    <s v="7. ACTORES DIFERENCIALES PARA EL CAMBIO / 8. EL INSTITUTO COLOMBIANO DE BIENESTAR FAMILIAR COMO IMPULSOR DE PROYECTOS DE VIDA"/>
    <n v="127487099"/>
    <n v="0"/>
    <n v="0"/>
    <n v="127487099"/>
    <n v="0"/>
    <n v="126762812"/>
    <n v="724287"/>
    <n v="56405359"/>
    <n v="46434522"/>
    <n v="46434522"/>
    <n v="46434522"/>
  </r>
  <r>
    <x v="4"/>
    <x v="4"/>
    <s v="C-4699-1500-2-53105B"/>
    <s v="C"/>
    <s v="4699"/>
    <s v="1500"/>
    <s v="2"/>
    <s v="53105B"/>
    <m/>
    <m/>
    <m/>
    <m/>
    <s v="Propios"/>
    <s v="27"/>
    <s v="CSF"/>
    <s v="5. CONVERGENCIA REGIONAL / B. ENTIDADES PÚBLICAS TERRITORIALES Y NACIONALES FORTALECIDAS"/>
    <n v="2503671642"/>
    <n v="1692224048"/>
    <n v="27529836"/>
    <n v="4168365854"/>
    <n v="0"/>
    <n v="3048377670"/>
    <n v="1119988184"/>
    <n v="1754575640.8299999"/>
    <n v="1098044612.8699999"/>
    <n v="1098044612.8699999"/>
    <n v="1098044612.8699999"/>
  </r>
  <r>
    <x v="5"/>
    <x v="5"/>
    <s v="A-02"/>
    <s v="A"/>
    <s v="02"/>
    <m/>
    <m/>
    <m/>
    <m/>
    <m/>
    <m/>
    <m/>
    <s v="Propios"/>
    <s v="27"/>
    <s v="CSF"/>
    <s v="ADQUISICIÓN DE BIENES  Y SERVICIOS"/>
    <n v="17840094"/>
    <n v="69563654"/>
    <n v="0"/>
    <n v="87403748"/>
    <n v="0"/>
    <n v="62403748"/>
    <n v="25000000"/>
    <n v="21220508"/>
    <n v="8276576"/>
    <n v="8276576"/>
    <n v="8276576"/>
  </r>
  <r>
    <x v="5"/>
    <x v="5"/>
    <s v="A-08-01"/>
    <s v="A"/>
    <s v="08"/>
    <s v="01"/>
    <m/>
    <m/>
    <m/>
    <m/>
    <m/>
    <m/>
    <s v="Propios"/>
    <s v="27"/>
    <s v="CSF"/>
    <s v="IMPUESTOS"/>
    <n v="0"/>
    <n v="121045138"/>
    <n v="0"/>
    <n v="121045138"/>
    <n v="0"/>
    <n v="112159421.70999999"/>
    <n v="8885716.2899999991"/>
    <n v="112159347.70999999"/>
    <n v="112159347.70999999"/>
    <n v="112159347.70999999"/>
    <n v="112159347.70999999"/>
  </r>
  <r>
    <x v="5"/>
    <x v="5"/>
    <s v="C-4602-1500-1-704060"/>
    <s v="C"/>
    <s v="4602"/>
    <s v="1500"/>
    <s v="1"/>
    <s v="704060"/>
    <m/>
    <m/>
    <m/>
    <m/>
    <s v="Propios"/>
    <s v="27"/>
    <s v="CSF"/>
    <s v="7. ACTORES DIFERENCIALES PARA EL CAMBIO / 6. CREACIÓN DEL SISTEMA NACIONAL DE JUSTICIA FAMILIAR PARA ATENDER LAS VULNERACIONES DE DERECHOS QUE AFECTAN A LAS NIÑAS, NIÑOS Y ADOLESCENTES"/>
    <n v="5156005077"/>
    <n v="0"/>
    <n v="515061131"/>
    <n v="4640943946"/>
    <n v="0"/>
    <n v="4640943946"/>
    <n v="0"/>
    <n v="4640943946"/>
    <n v="4477869671"/>
    <n v="4477869671"/>
    <n v="4477869671"/>
  </r>
  <r>
    <x v="5"/>
    <x v="5"/>
    <s v="C-4602-1500-2-704060"/>
    <s v="C"/>
    <s v="4602"/>
    <s v="1500"/>
    <s v="2"/>
    <s v="704060"/>
    <m/>
    <m/>
    <m/>
    <m/>
    <s v="Propios"/>
    <s v="27"/>
    <s v="CSF"/>
    <s v="7. ACTORES DIFERENCIALES PARA EL CAMBIO / 6. CREACIÓN DEL SISTEMA NACIONAL DE JUSTICIA FAMILIAR PARA ATENDER LAS VULNERACIONES DE DERECHOS QUE AFECTAN A LAS NIÑAS, NIÑOS Y ADOLESCENTES"/>
    <n v="1119688392"/>
    <n v="0"/>
    <n v="0"/>
    <n v="1119688392"/>
    <n v="0"/>
    <n v="1119688392"/>
    <n v="0"/>
    <n v="1119688392"/>
    <n v="1043528679"/>
    <n v="1043528679"/>
    <n v="1043528679"/>
  </r>
  <r>
    <x v="5"/>
    <x v="5"/>
    <s v="C-4602-1500-3-704050"/>
    <s v="C"/>
    <s v="4602"/>
    <s v="1500"/>
    <s v="3"/>
    <s v="704050"/>
    <m/>
    <m/>
    <m/>
    <m/>
    <s v="Propios"/>
    <s v="27"/>
    <s v="CSF"/>
    <s v="7. ACTORES DIFERENCIALES PARA EL CAMBIO / 5. CONSOLIDACIÓN DEL SISTEMA NACIONAL DE BIENESTAR FAMILIAR Y DEL GASTO PÚBLICO PARA LA NIÑEZ"/>
    <n v="833550000"/>
    <n v="20050000"/>
    <n v="0"/>
    <n v="853600000"/>
    <n v="0"/>
    <n v="799000000"/>
    <n v="54600000"/>
    <n v="361337979"/>
    <n v="248392285.31"/>
    <n v="248392285.31"/>
    <n v="248392285.31"/>
  </r>
  <r>
    <x v="5"/>
    <x v="5"/>
    <s v="C-4602-1500-5-30205B"/>
    <s v="C"/>
    <s v="4602"/>
    <s v="1500"/>
    <s v="5"/>
    <s v="30205B"/>
    <m/>
    <m/>
    <m/>
    <m/>
    <s v="Propios"/>
    <s v="27"/>
    <s v="CSF"/>
    <s v="3. DERECHO HUMANO A LA ALIMENTACIÓN / B. ENTORNOS DE DESARROLLO QUE INCENTIVEN LA ALIMENTACIÓN SALUDABLE Y ADECUADA"/>
    <n v="253582260"/>
    <n v="1579550676"/>
    <n v="62231940"/>
    <n v="1770900996"/>
    <n v="0"/>
    <n v="529094743"/>
    <n v="1241806253"/>
    <n v="48916522"/>
    <n v="36388028"/>
    <n v="36388028"/>
    <n v="36388028"/>
  </r>
  <r>
    <x v="5"/>
    <x v="5"/>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14214016839"/>
    <n v="0"/>
    <n v="0"/>
    <n v="14214016839"/>
    <n v="0"/>
    <n v="14214016839"/>
    <n v="0"/>
    <n v="14214016839"/>
    <n v="14120320060"/>
    <n v="14120320060"/>
    <n v="14120320060"/>
  </r>
  <r>
    <x v="5"/>
    <x v="5"/>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121167544344"/>
    <n v="14968191243"/>
    <n v="106199353101"/>
    <n v="0"/>
    <n v="104890255654"/>
    <n v="1309097447"/>
    <n v="94780241363"/>
    <n v="48273226723.230003"/>
    <n v="48273226723.230003"/>
    <n v="48273226723.230003"/>
  </r>
  <r>
    <x v="5"/>
    <x v="5"/>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5"/>
    <x v="5"/>
    <s v="C-4602-1500-9-704080"/>
    <s v="C"/>
    <s v="4602"/>
    <s v="1500"/>
    <s v="9"/>
    <s v="704080"/>
    <m/>
    <m/>
    <m/>
    <m/>
    <s v="Propios"/>
    <s v="27"/>
    <s v="CSF"/>
    <s v="7. ACTORES DIFERENCIALES PARA EL CAMBIO / 8. EL INSTITUTO COLOMBIANO DE BIENESTAR FAMILIAR COMO IMPULSOR DE PROYECTOS DE VIDA"/>
    <n v="2497463115"/>
    <n v="4284506194"/>
    <n v="0"/>
    <n v="6781969309"/>
    <n v="0"/>
    <n v="3752820742"/>
    <n v="3029148567"/>
    <n v="1128318141"/>
    <n v="815609439.91999996"/>
    <n v="815609439.91999996"/>
    <n v="815609439.91999996"/>
  </r>
  <r>
    <x v="5"/>
    <x v="5"/>
    <s v="C-4602-1500-10-704040"/>
    <s v="C"/>
    <s v="4602"/>
    <s v="1500"/>
    <s v="10"/>
    <s v="704040"/>
    <m/>
    <m/>
    <m/>
    <m/>
    <s v="Nación"/>
    <s v="16"/>
    <s v="CSF"/>
    <s v="7. ACTORES DIFERENCIALES PARA EL CAMBIO / 4. FORTALECIMIENTO DE LAS FAMILIAS Y LAS COMUNIDADES"/>
    <n v="0"/>
    <n v="3202563568"/>
    <n v="0"/>
    <n v="3202563568"/>
    <n v="0"/>
    <n v="3202563568"/>
    <n v="0"/>
    <n v="3158963737"/>
    <n v="1116696634"/>
    <n v="1116696634"/>
    <n v="1116696634"/>
  </r>
  <r>
    <x v="5"/>
    <x v="5"/>
    <s v="C-4602-1500-10-704040"/>
    <s v="C"/>
    <s v="4602"/>
    <s v="1500"/>
    <s v="10"/>
    <s v="704040"/>
    <m/>
    <m/>
    <m/>
    <m/>
    <s v="Propios"/>
    <s v="21"/>
    <s v="CSF"/>
    <s v="7. ACTORES DIFERENCIALES PARA EL CAMBIO / 4. FORTALECIMIENTO DE LAS FAMILIAS Y LAS COMUNIDADES"/>
    <n v="412686751"/>
    <n v="1514808420"/>
    <n v="0"/>
    <n v="1927495171"/>
    <n v="0"/>
    <n v="1911538064"/>
    <n v="15957107"/>
    <n v="612452811"/>
    <n v="608395811"/>
    <n v="608395811"/>
    <n v="608395811"/>
  </r>
  <r>
    <x v="5"/>
    <x v="5"/>
    <s v="C-4602-1500-10-704040"/>
    <s v="C"/>
    <s v="4602"/>
    <s v="1500"/>
    <s v="10"/>
    <s v="704040"/>
    <m/>
    <m/>
    <m/>
    <m/>
    <s v="Propios"/>
    <s v="27"/>
    <s v="CSF"/>
    <s v="7. ACTORES DIFERENCIALES PARA EL CAMBIO / 4. FORTALECIMIENTO DE LAS FAMILIAS Y LAS COMUNIDADES"/>
    <n v="2434102017"/>
    <n v="14324653376"/>
    <n v="531598532"/>
    <n v="16227156861"/>
    <n v="0"/>
    <n v="15946064252"/>
    <n v="281092609"/>
    <n v="15074236350"/>
    <n v="5215434312.8599997"/>
    <n v="5215434312.8599997"/>
    <n v="5215434312.8599997"/>
  </r>
  <r>
    <x v="5"/>
    <x v="5"/>
    <s v="C-4699-1500-1-704080"/>
    <s v="C"/>
    <s v="4699"/>
    <s v="1500"/>
    <s v="1"/>
    <s v="704080"/>
    <m/>
    <m/>
    <m/>
    <m/>
    <s v="Propios"/>
    <s v="27"/>
    <s v="CSF"/>
    <s v="7. ACTORES DIFERENCIALES PARA EL CAMBIO / 8. EL INSTITUTO COLOMBIANO DE BIENESTAR FAMILIAR COMO IMPULSOR DE PROYECTOS DE VIDA"/>
    <n v="131631628"/>
    <n v="7000"/>
    <n v="0"/>
    <n v="131638628"/>
    <n v="0"/>
    <n v="124127290"/>
    <n v="7511338"/>
    <n v="58838127"/>
    <n v="48360394.439999998"/>
    <n v="48360394.439999998"/>
    <n v="48360394.439999998"/>
  </r>
  <r>
    <x v="5"/>
    <x v="5"/>
    <s v="C-4699-1500-2-53105B"/>
    <s v="C"/>
    <s v="4699"/>
    <s v="1500"/>
    <s v="2"/>
    <s v="53105B"/>
    <m/>
    <m/>
    <m/>
    <m/>
    <s v="Propios"/>
    <s v="27"/>
    <s v="CSF"/>
    <s v="5. CONVERGENCIA REGIONAL / B. ENTIDADES PÚBLICAS TERRITORIALES Y NACIONALES FORTALECIDAS"/>
    <n v="2246311927"/>
    <n v="505216370"/>
    <n v="0"/>
    <n v="2751528297"/>
    <n v="0"/>
    <n v="2101996243"/>
    <n v="649532054"/>
    <n v="1492695719"/>
    <n v="749798819"/>
    <n v="749798819"/>
    <n v="749798819"/>
  </r>
  <r>
    <x v="6"/>
    <x v="6"/>
    <s v="A-02"/>
    <s v="A"/>
    <s v="02"/>
    <m/>
    <m/>
    <m/>
    <m/>
    <m/>
    <m/>
    <m/>
    <s v="Propios"/>
    <s v="27"/>
    <s v="CSF"/>
    <s v="ADQUISICIÓN DE BIENES  Y SERVICIOS"/>
    <n v="15495077"/>
    <n v="101146368"/>
    <n v="0"/>
    <n v="116641445"/>
    <n v="0"/>
    <n v="113641445"/>
    <n v="3000000"/>
    <n v="11212125"/>
    <n v="3810470"/>
    <n v="3810470"/>
    <n v="3810470"/>
  </r>
  <r>
    <x v="6"/>
    <x v="6"/>
    <s v="A-03-03-01-015"/>
    <s v="A"/>
    <s v="03"/>
    <s v="03"/>
    <s v="01"/>
    <s v="015"/>
    <m/>
    <m/>
    <m/>
    <m/>
    <s v="Propios"/>
    <s v="27"/>
    <s v="CSF"/>
    <s v="ADJUDICACIÓN Y LIBERACIÓN JUDICIAL"/>
    <n v="0"/>
    <n v="742205"/>
    <n v="0"/>
    <n v="742205"/>
    <n v="0"/>
    <n v="500000"/>
    <n v="242205"/>
    <n v="427704"/>
    <n v="427704"/>
    <n v="427704"/>
    <n v="427704"/>
  </r>
  <r>
    <x v="6"/>
    <x v="6"/>
    <s v="A-08-01"/>
    <s v="A"/>
    <s v="08"/>
    <s v="01"/>
    <m/>
    <m/>
    <m/>
    <m/>
    <m/>
    <m/>
    <s v="Propios"/>
    <s v="27"/>
    <s v="CSF"/>
    <s v="IMPUESTOS"/>
    <n v="0"/>
    <n v="100182883"/>
    <n v="2525427"/>
    <n v="97657456"/>
    <n v="0"/>
    <n v="97596678"/>
    <n v="60778"/>
    <n v="97596678"/>
    <n v="97594833"/>
    <n v="97594833"/>
    <n v="97594833"/>
  </r>
  <r>
    <x v="6"/>
    <x v="6"/>
    <s v="C-4602-1500-1-704060"/>
    <s v="C"/>
    <s v="4602"/>
    <s v="1500"/>
    <s v="1"/>
    <s v="704060"/>
    <m/>
    <m/>
    <m/>
    <m/>
    <s v="Propios"/>
    <s v="27"/>
    <s v="CSF"/>
    <s v="7. ACTORES DIFERENCIALES PARA EL CAMBIO / 6. CREACIÓN DEL SISTEMA NACIONAL DE JUSTICIA FAMILIAR PARA ATENDER LAS VULNERACIONES DE DERECHOS QUE AFECTAN A LAS NIÑAS, NIÑOS Y ADOLESCENTES"/>
    <n v="13979875305"/>
    <n v="31980614"/>
    <n v="11592531"/>
    <n v="14000263388"/>
    <n v="0"/>
    <n v="14000263388"/>
    <n v="0"/>
    <n v="14000263388"/>
    <n v="12842373297"/>
    <n v="12842373297"/>
    <n v="12842373297"/>
  </r>
  <r>
    <x v="6"/>
    <x v="6"/>
    <s v="C-4602-1500-2-704060"/>
    <s v="C"/>
    <s v="4602"/>
    <s v="1500"/>
    <s v="2"/>
    <s v="704060"/>
    <m/>
    <m/>
    <m/>
    <m/>
    <s v="Propios"/>
    <s v="27"/>
    <s v="CSF"/>
    <s v="7. ACTORES DIFERENCIALES PARA EL CAMBIO / 6. CREACIÓN DEL SISTEMA NACIONAL DE JUSTICIA FAMILIAR PARA ATENDER LAS VULNERACIONES DE DERECHOS QUE AFECTAN A LAS NIÑAS, NIÑOS Y ADOLESCENTES"/>
    <n v="1976042055"/>
    <n v="14872432"/>
    <n v="10958921"/>
    <n v="1979955566"/>
    <n v="0"/>
    <n v="1979955566"/>
    <n v="0"/>
    <n v="1979955566"/>
    <n v="1840356798"/>
    <n v="1840356798"/>
    <n v="1840356798"/>
  </r>
  <r>
    <x v="6"/>
    <x v="6"/>
    <s v="C-4602-1500-3-704050"/>
    <s v="C"/>
    <s v="4602"/>
    <s v="1500"/>
    <s v="3"/>
    <s v="704050"/>
    <m/>
    <m/>
    <m/>
    <m/>
    <s v="Propios"/>
    <s v="27"/>
    <s v="CSF"/>
    <s v="7. ACTORES DIFERENCIALES PARA EL CAMBIO / 5. CONSOLIDACIÓN DEL SISTEMA NACIONAL DE BIENESTAR FAMILIAR Y DEL GASTO PÚBLICO PARA LA NIÑEZ"/>
    <n v="386050000"/>
    <n v="20008500"/>
    <n v="0"/>
    <n v="406058500"/>
    <n v="0"/>
    <n v="393855167"/>
    <n v="12203333"/>
    <n v="190917488"/>
    <n v="156068812"/>
    <n v="156068812"/>
    <n v="156068812"/>
  </r>
  <r>
    <x v="6"/>
    <x v="6"/>
    <s v="C-4602-1500-5-30205B"/>
    <s v="C"/>
    <s v="4602"/>
    <s v="1500"/>
    <s v="5"/>
    <s v="30205B"/>
    <m/>
    <m/>
    <m/>
    <m/>
    <s v="Propios"/>
    <s v="27"/>
    <s v="CSF"/>
    <s v="3. DERECHO HUMANO A LA ALIMENTACIÓN / B. ENTORNOS DE DESARROLLO QUE INCENTIVEN LA ALIMENTACIÓN SALUDABLE Y ADECUADA"/>
    <n v="104361060"/>
    <n v="424220186"/>
    <n v="0"/>
    <n v="528581246"/>
    <n v="0"/>
    <n v="523646612"/>
    <n v="4934634"/>
    <n v="42996188"/>
    <n v="33949404"/>
    <n v="33949404"/>
    <n v="33949404"/>
  </r>
  <r>
    <x v="6"/>
    <x v="6"/>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1689142402"/>
    <n v="568658981"/>
    <n v="4005945"/>
    <n v="2253795438"/>
    <n v="0"/>
    <n v="2249789493"/>
    <n v="4005945"/>
    <n v="2249789493"/>
    <n v="2249789493"/>
    <n v="2249789493"/>
    <n v="2249789493"/>
  </r>
  <r>
    <x v="6"/>
    <x v="6"/>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104954572318"/>
    <n v="18335630832"/>
    <n v="86618941486"/>
    <n v="0"/>
    <n v="84998374197"/>
    <n v="1620567289"/>
    <n v="80392605127"/>
    <n v="36900229182"/>
    <n v="36900229182"/>
    <n v="36900229182"/>
  </r>
  <r>
    <x v="6"/>
    <x v="6"/>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6"/>
    <x v="6"/>
    <s v="C-4602-1500-9-704080"/>
    <s v="C"/>
    <s v="4602"/>
    <s v="1500"/>
    <s v="9"/>
    <s v="704080"/>
    <m/>
    <m/>
    <m/>
    <m/>
    <s v="Propios"/>
    <s v="27"/>
    <s v="CSF"/>
    <s v="7. ACTORES DIFERENCIALES PARA EL CAMBIO / 8. EL INSTITUTO COLOMBIANO DE BIENESTAR FAMILIAR COMO IMPULSOR DE PROYECTOS DE VIDA"/>
    <n v="1370548090"/>
    <n v="4331346370"/>
    <n v="0"/>
    <n v="5701894460"/>
    <n v="0"/>
    <n v="5064600927"/>
    <n v="637293533"/>
    <n v="660759121"/>
    <n v="532866163"/>
    <n v="532866163"/>
    <n v="532866163"/>
  </r>
  <r>
    <x v="6"/>
    <x v="6"/>
    <s v="C-4602-1500-10-704040"/>
    <s v="C"/>
    <s v="4602"/>
    <s v="1500"/>
    <s v="10"/>
    <s v="704040"/>
    <m/>
    <m/>
    <m/>
    <m/>
    <s v="Nación"/>
    <s v="16"/>
    <s v="CSF"/>
    <s v="7. ACTORES DIFERENCIALES PARA EL CAMBIO / 4. FORTALECIMIENTO DE LAS FAMILIAS Y LAS COMUNIDADES"/>
    <n v="0"/>
    <n v="5390183296"/>
    <n v="0"/>
    <n v="5390183296"/>
    <n v="0"/>
    <n v="5287911778"/>
    <n v="102271518"/>
    <n v="5287911778"/>
    <n v="1860855761"/>
    <n v="1860855761"/>
    <n v="1860855761"/>
  </r>
  <r>
    <x v="6"/>
    <x v="6"/>
    <s v="C-4602-1500-10-704040"/>
    <s v="C"/>
    <s v="4602"/>
    <s v="1500"/>
    <s v="10"/>
    <s v="704040"/>
    <m/>
    <m/>
    <m/>
    <m/>
    <s v="Propios"/>
    <s v="21"/>
    <s v="CSF"/>
    <s v="7. ACTORES DIFERENCIALES PARA EL CAMBIO / 4. FORTALECIMIENTO DE LAS FAMILIAS Y LAS COMUNIDADES"/>
    <n v="585384399"/>
    <n v="38845791985"/>
    <n v="0"/>
    <n v="39431176384"/>
    <n v="0"/>
    <n v="38971626223"/>
    <n v="459550161"/>
    <n v="37815070984"/>
    <n v="13489269323"/>
    <n v="13489269323"/>
    <n v="13489269323"/>
  </r>
  <r>
    <x v="6"/>
    <x v="6"/>
    <s v="C-4602-1500-10-704040"/>
    <s v="C"/>
    <s v="4602"/>
    <s v="1500"/>
    <s v="10"/>
    <s v="704040"/>
    <m/>
    <m/>
    <m/>
    <m/>
    <s v="Propios"/>
    <s v="27"/>
    <s v="CSF"/>
    <s v="7. ACTORES DIFERENCIALES PARA EL CAMBIO / 4. FORTALECIMIENTO DE LAS FAMILIAS Y LAS COMUNIDADES"/>
    <n v="2660825929"/>
    <n v="92215721"/>
    <n v="0"/>
    <n v="2753041650"/>
    <n v="0"/>
    <n v="2690643044"/>
    <n v="62398606"/>
    <n v="1738317406"/>
    <n v="1173186789"/>
    <n v="1173186789"/>
    <n v="1173186789"/>
  </r>
  <r>
    <x v="6"/>
    <x v="6"/>
    <s v="C-4699-1500-1-704080"/>
    <s v="C"/>
    <s v="4699"/>
    <s v="1500"/>
    <s v="1"/>
    <s v="704080"/>
    <m/>
    <m/>
    <m/>
    <m/>
    <s v="Propios"/>
    <s v="27"/>
    <s v="CSF"/>
    <s v="7. ACTORES DIFERENCIALES PARA EL CAMBIO / 8. EL INSTITUTO COLOMBIANO DE BIENESTAR FAMILIAR COMO IMPULSOR DE PROYECTOS DE VIDA"/>
    <n v="133536664"/>
    <n v="3500"/>
    <n v="0"/>
    <n v="133540164"/>
    <n v="0"/>
    <n v="128123257"/>
    <n v="5416907"/>
    <n v="62504261"/>
    <n v="52028597"/>
    <n v="52028597"/>
    <n v="52028597"/>
  </r>
  <r>
    <x v="6"/>
    <x v="6"/>
    <s v="C-4699-1500-2-53105B"/>
    <s v="C"/>
    <s v="4699"/>
    <s v="1500"/>
    <s v="2"/>
    <s v="53105B"/>
    <m/>
    <m/>
    <m/>
    <m/>
    <s v="Propios"/>
    <s v="27"/>
    <s v="CSF"/>
    <s v="5. CONVERGENCIA REGIONAL / B. ENTIDADES PÚBLICAS TERRITORIALES Y NACIONALES FORTALECIDAS"/>
    <n v="1847695931"/>
    <n v="423106500"/>
    <n v="0"/>
    <n v="2270802431"/>
    <n v="0"/>
    <n v="2181153546"/>
    <n v="89648885"/>
    <n v="1009565051"/>
    <n v="643211392"/>
    <n v="643211392"/>
    <n v="643211392"/>
  </r>
  <r>
    <x v="7"/>
    <x v="7"/>
    <s v="A-02"/>
    <s v="A"/>
    <s v="02"/>
    <m/>
    <m/>
    <m/>
    <m/>
    <m/>
    <m/>
    <m/>
    <s v="Propios"/>
    <s v="27"/>
    <s v="CSF"/>
    <s v="ADQUISICIÓN DE BIENES  Y SERVICIOS"/>
    <n v="13380071"/>
    <n v="24907323"/>
    <n v="0"/>
    <n v="38287394"/>
    <n v="0"/>
    <n v="38287394"/>
    <n v="0"/>
    <n v="3489709"/>
    <n v="2826655"/>
    <n v="2826655"/>
    <n v="2826655"/>
  </r>
  <r>
    <x v="7"/>
    <x v="7"/>
    <s v="A-08-01"/>
    <s v="A"/>
    <s v="08"/>
    <s v="01"/>
    <m/>
    <m/>
    <m/>
    <m/>
    <m/>
    <m/>
    <s v="Propios"/>
    <s v="27"/>
    <s v="CSF"/>
    <s v="IMPUESTOS"/>
    <n v="0"/>
    <n v="45641410"/>
    <n v="0"/>
    <n v="45641410"/>
    <n v="0"/>
    <n v="45641410"/>
    <n v="0"/>
    <n v="45641410"/>
    <n v="45641410"/>
    <n v="45641410"/>
    <n v="45641410"/>
  </r>
  <r>
    <x v="7"/>
    <x v="7"/>
    <s v="C-4602-1500-1-704060"/>
    <s v="C"/>
    <s v="4602"/>
    <s v="1500"/>
    <s v="1"/>
    <s v="704060"/>
    <m/>
    <m/>
    <m/>
    <m/>
    <s v="Propios"/>
    <s v="27"/>
    <s v="CSF"/>
    <s v="7. ACTORES DIFERENCIALES PARA EL CAMBIO / 6. CREACIÓN DEL SISTEMA NACIONAL DE JUSTICIA FAMILIAR PARA ATENDER LAS VULNERACIONES DE DERECHOS QUE AFECTAN A LAS NIÑAS, NIÑOS Y ADOLESCENTES"/>
    <n v="1729527270"/>
    <n v="0"/>
    <n v="90755543"/>
    <n v="1638771727"/>
    <n v="0"/>
    <n v="1488798945.98"/>
    <n v="149972781.02000001"/>
    <n v="1488798945.98"/>
    <n v="1488798945.98"/>
    <n v="1488798945.98"/>
    <n v="1488798945.98"/>
  </r>
  <r>
    <x v="7"/>
    <x v="7"/>
    <s v="C-4602-1500-2-704060"/>
    <s v="C"/>
    <s v="4602"/>
    <s v="1500"/>
    <s v="2"/>
    <s v="704060"/>
    <m/>
    <m/>
    <m/>
    <m/>
    <s v="Propios"/>
    <s v="27"/>
    <s v="CSF"/>
    <s v="7. ACTORES DIFERENCIALES PARA EL CAMBIO / 6. CREACIÓN DEL SISTEMA NACIONAL DE JUSTICIA FAMILIAR PARA ATENDER LAS VULNERACIONES DE DERECHOS QUE AFECTAN A LAS NIÑAS, NIÑOS Y ADOLESCENTES"/>
    <n v="200562315"/>
    <n v="0"/>
    <n v="0"/>
    <n v="200562315"/>
    <n v="0"/>
    <n v="176885216"/>
    <n v="23677099"/>
    <n v="176885216"/>
    <n v="176885216"/>
    <n v="176885216"/>
    <n v="176885216"/>
  </r>
  <r>
    <x v="7"/>
    <x v="7"/>
    <s v="C-4602-1500-3-704050"/>
    <s v="C"/>
    <s v="4602"/>
    <s v="1500"/>
    <s v="3"/>
    <s v="704050"/>
    <m/>
    <m/>
    <m/>
    <m/>
    <s v="Propios"/>
    <s v="27"/>
    <s v="CSF"/>
    <s v="7. ACTORES DIFERENCIALES PARA EL CAMBIO / 5. CONSOLIDACIÓN DEL SISTEMA NACIONAL DE BIENESTAR FAMILIAR Y DEL GASTO PÚBLICO PARA LA NIÑEZ"/>
    <n v="281550000"/>
    <n v="10020000"/>
    <n v="0"/>
    <n v="291570000"/>
    <n v="0"/>
    <n v="281820000"/>
    <n v="9750000"/>
    <n v="129987041"/>
    <n v="102510428.58"/>
    <n v="102510428.58"/>
    <n v="102510428.58"/>
  </r>
  <r>
    <x v="7"/>
    <x v="7"/>
    <s v="C-4602-1500-5-30205B"/>
    <s v="C"/>
    <s v="4602"/>
    <s v="1500"/>
    <s v="5"/>
    <s v="30205B"/>
    <m/>
    <m/>
    <m/>
    <m/>
    <s v="Propios"/>
    <s v="27"/>
    <s v="CSF"/>
    <s v="3. DERECHO HUMANO A LA ALIMENTACIÓN / B. ENTORNOS DE DESARROLLO QUE INCENTIVEN LA ALIMENTACIÓN SALUDABLE Y ADECUADA"/>
    <n v="132057189"/>
    <n v="2089246420"/>
    <n v="0"/>
    <n v="2221303609"/>
    <n v="0"/>
    <n v="2213326840"/>
    <n v="7976769"/>
    <n v="1306148549"/>
    <n v="43268498.390000001"/>
    <n v="43268498.390000001"/>
    <n v="43268498.390000001"/>
  </r>
  <r>
    <x v="7"/>
    <x v="7"/>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979165683"/>
    <n v="433449869"/>
    <n v="0"/>
    <n v="1412615552"/>
    <n v="0"/>
    <n v="1412615552"/>
    <n v="0"/>
    <n v="1412615552"/>
    <n v="1412615552"/>
    <n v="1412615552"/>
    <n v="1412615552"/>
  </r>
  <r>
    <x v="7"/>
    <x v="7"/>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86123786106"/>
    <n v="5836221380"/>
    <n v="80287564726"/>
    <n v="0"/>
    <n v="76460771747"/>
    <n v="3826792979"/>
    <n v="74183877714"/>
    <n v="31156598666.360001"/>
    <n v="31156598666.360001"/>
    <n v="31156598666.360001"/>
  </r>
  <r>
    <x v="7"/>
    <x v="7"/>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7"/>
    <x v="7"/>
    <s v="C-4602-1500-9-704080"/>
    <s v="C"/>
    <s v="4602"/>
    <s v="1500"/>
    <s v="9"/>
    <s v="704080"/>
    <m/>
    <m/>
    <m/>
    <m/>
    <s v="Propios"/>
    <s v="27"/>
    <s v="CSF"/>
    <s v="7. ACTORES DIFERENCIALES PARA EL CAMBIO / 8. EL INSTITUTO COLOMBIANO DE BIENESTAR FAMILIAR COMO IMPULSOR DE PROYECTOS DE VIDA"/>
    <n v="1018536626"/>
    <n v="3995919980"/>
    <n v="0"/>
    <n v="5014456606"/>
    <n v="0"/>
    <n v="4141823404"/>
    <n v="872633202"/>
    <n v="610541985"/>
    <n v="384796012.88"/>
    <n v="384796012.88"/>
    <n v="384796012.88"/>
  </r>
  <r>
    <x v="7"/>
    <x v="7"/>
    <s v="C-4602-1500-10-704040"/>
    <s v="C"/>
    <s v="4602"/>
    <s v="1500"/>
    <s v="10"/>
    <s v="704040"/>
    <m/>
    <m/>
    <m/>
    <m/>
    <s v="Nación"/>
    <s v="16"/>
    <s v="CSF"/>
    <s v="7. ACTORES DIFERENCIALES PARA EL CAMBIO / 4. FORTALECIMIENTO DE LAS FAMILIAS Y LAS COMUNIDADES"/>
    <n v="0"/>
    <n v="560034207"/>
    <n v="0"/>
    <n v="560034207"/>
    <n v="0"/>
    <n v="537353007"/>
    <n v="22681200"/>
    <n v="534832840"/>
    <n v="186274123"/>
    <n v="186274123"/>
    <n v="186274123"/>
  </r>
  <r>
    <x v="7"/>
    <x v="7"/>
    <s v="C-4602-1500-10-704040"/>
    <s v="C"/>
    <s v="4602"/>
    <s v="1500"/>
    <s v="10"/>
    <s v="704040"/>
    <m/>
    <m/>
    <m/>
    <m/>
    <s v="Propios"/>
    <s v="21"/>
    <s v="CSF"/>
    <s v="7. ACTORES DIFERENCIALES PARA EL CAMBIO / 4. FORTALECIMIENTO DE LAS FAMILIAS Y LAS COMUNIDADES"/>
    <n v="42003643"/>
    <n v="5252601975"/>
    <n v="0"/>
    <n v="5294605618"/>
    <n v="0"/>
    <n v="4908439068"/>
    <n v="386166550"/>
    <n v="4874015971"/>
    <n v="1725163839"/>
    <n v="1724992699"/>
    <n v="1724992699"/>
  </r>
  <r>
    <x v="7"/>
    <x v="7"/>
    <s v="C-4602-1500-10-704040"/>
    <s v="C"/>
    <s v="4602"/>
    <s v="1500"/>
    <s v="10"/>
    <s v="704040"/>
    <m/>
    <m/>
    <m/>
    <m/>
    <s v="Propios"/>
    <s v="27"/>
    <s v="CSF"/>
    <s v="7. ACTORES DIFERENCIALES PARA EL CAMBIO / 4. FORTALECIMIENTO DE LAS FAMILIAS Y LAS COMUNIDADES"/>
    <n v="1712095192"/>
    <n v="2602400"/>
    <n v="0"/>
    <n v="1714697592"/>
    <n v="0"/>
    <n v="1705969027"/>
    <n v="8728565"/>
    <n v="856766860"/>
    <n v="656245632.12"/>
    <n v="656245632.12"/>
    <n v="656245632.12"/>
  </r>
  <r>
    <x v="7"/>
    <x v="7"/>
    <s v="C-4699-1500-1-704080"/>
    <s v="C"/>
    <s v="4699"/>
    <s v="1500"/>
    <s v="1"/>
    <s v="704080"/>
    <m/>
    <m/>
    <m/>
    <m/>
    <s v="Propios"/>
    <s v="27"/>
    <s v="CSF"/>
    <s v="7. ACTORES DIFERENCIALES PARA EL CAMBIO / 8. EL INSTITUTO COLOMBIANO DE BIENESTAR FAMILIAR COMO IMPULSOR DE PROYECTOS DE VIDA"/>
    <n v="132656892"/>
    <n v="11000"/>
    <n v="4893298"/>
    <n v="127774594"/>
    <n v="0"/>
    <n v="127774594"/>
    <n v="0"/>
    <n v="60599932"/>
    <n v="49670999.780000001"/>
    <n v="49670999.780000001"/>
    <n v="49670999.780000001"/>
  </r>
  <r>
    <x v="7"/>
    <x v="7"/>
    <s v="C-4699-1500-2-53105B"/>
    <s v="C"/>
    <s v="4699"/>
    <s v="1500"/>
    <s v="2"/>
    <s v="53105B"/>
    <m/>
    <m/>
    <m/>
    <m/>
    <s v="Propios"/>
    <s v="27"/>
    <s v="CSF"/>
    <s v="5. CONVERGENCIA REGIONAL / B. ENTIDADES PÚBLICAS TERRITORIALES Y NACIONALES FORTALECIDAS"/>
    <n v="1034703178"/>
    <n v="145458500"/>
    <n v="0"/>
    <n v="1180161678"/>
    <n v="0"/>
    <n v="542897077"/>
    <n v="637264601"/>
    <n v="326663897"/>
    <n v="281384844.81"/>
    <n v="281384844.81"/>
    <n v="281384844.81"/>
  </r>
  <r>
    <x v="8"/>
    <x v="8"/>
    <s v="A-02"/>
    <s v="A"/>
    <s v="02"/>
    <m/>
    <m/>
    <m/>
    <m/>
    <m/>
    <m/>
    <m/>
    <s v="Propios"/>
    <s v="27"/>
    <s v="CSF"/>
    <s v="ADQUISICIÓN DE BIENES  Y SERVICIOS"/>
    <n v="27875148"/>
    <n v="76373872"/>
    <n v="0"/>
    <n v="104249020"/>
    <n v="0"/>
    <n v="104249020"/>
    <n v="0"/>
    <n v="71206741"/>
    <n v="1382994"/>
    <n v="1382994"/>
    <n v="1382994"/>
  </r>
  <r>
    <x v="8"/>
    <x v="8"/>
    <s v="A-08-01"/>
    <s v="A"/>
    <s v="08"/>
    <s v="01"/>
    <m/>
    <m/>
    <m/>
    <m/>
    <m/>
    <m/>
    <s v="Propios"/>
    <s v="27"/>
    <s v="CSF"/>
    <s v="IMPUESTOS"/>
    <n v="0"/>
    <n v="71949583"/>
    <n v="4324801"/>
    <n v="67624782"/>
    <n v="0"/>
    <n v="67624782"/>
    <n v="0"/>
    <n v="67624782"/>
    <n v="67624782"/>
    <n v="67624782"/>
    <n v="67624782"/>
  </r>
  <r>
    <x v="8"/>
    <x v="8"/>
    <s v="C-4602-1500-1-704060"/>
    <s v="C"/>
    <s v="4602"/>
    <s v="1500"/>
    <s v="1"/>
    <s v="704060"/>
    <m/>
    <m/>
    <m/>
    <m/>
    <s v="Propios"/>
    <s v="27"/>
    <s v="CSF"/>
    <s v="7. ACTORES DIFERENCIALES PARA EL CAMBIO / 6. CREACIÓN DEL SISTEMA NACIONAL DE JUSTICIA FAMILIAR PARA ATENDER LAS VULNERACIONES DE DERECHOS QUE AFECTAN A LAS NIÑAS, NIÑOS Y ADOLESCENTES"/>
    <n v="5836227471"/>
    <n v="0"/>
    <n v="60922709"/>
    <n v="5775304762"/>
    <n v="0"/>
    <n v="5772339074"/>
    <n v="2965688"/>
    <n v="5772339074"/>
    <n v="5302782486"/>
    <n v="5302782486"/>
    <n v="5302782486"/>
  </r>
  <r>
    <x v="8"/>
    <x v="8"/>
    <s v="C-4602-1500-2-704060"/>
    <s v="C"/>
    <s v="4602"/>
    <s v="1500"/>
    <s v="2"/>
    <s v="704060"/>
    <m/>
    <m/>
    <m/>
    <m/>
    <s v="Propios"/>
    <s v="27"/>
    <s v="CSF"/>
    <s v="7. ACTORES DIFERENCIALES PARA EL CAMBIO / 6. CREACIÓN DEL SISTEMA NACIONAL DE JUSTICIA FAMILIAR PARA ATENDER LAS VULNERACIONES DE DERECHOS QUE AFECTAN A LAS NIÑAS, NIÑOS Y ADOLESCENTES"/>
    <n v="2094936246"/>
    <n v="0"/>
    <n v="34097544"/>
    <n v="2060838702"/>
    <n v="0"/>
    <n v="1905174181"/>
    <n v="155664521"/>
    <n v="1905174181"/>
    <n v="1740550566"/>
    <n v="1740550566"/>
    <n v="1740550566"/>
  </r>
  <r>
    <x v="8"/>
    <x v="8"/>
    <s v="C-4602-1500-3-704050"/>
    <s v="C"/>
    <s v="4602"/>
    <s v="1500"/>
    <s v="3"/>
    <s v="704050"/>
    <m/>
    <m/>
    <m/>
    <m/>
    <s v="Propios"/>
    <s v="27"/>
    <s v="CSF"/>
    <s v="7. ACTORES DIFERENCIALES PARA EL CAMBIO / 5. CONSOLIDACIÓN DEL SISTEMA NACIONAL DE BIENESTAR FAMILIAR Y DEL GASTO PÚBLICO PARA LA NIÑEZ"/>
    <n v="428450000"/>
    <n v="30000000"/>
    <n v="0"/>
    <n v="458450000"/>
    <n v="0"/>
    <n v="427400000"/>
    <n v="31050000"/>
    <n v="210735589"/>
    <n v="168496295"/>
    <n v="168496295"/>
    <n v="168496295"/>
  </r>
  <r>
    <x v="8"/>
    <x v="8"/>
    <s v="C-4602-1500-5-30205B"/>
    <s v="C"/>
    <s v="4602"/>
    <s v="1500"/>
    <s v="5"/>
    <s v="30205B"/>
    <m/>
    <m/>
    <m/>
    <m/>
    <s v="Propios"/>
    <s v="27"/>
    <s v="CSF"/>
    <s v="3. DERECHO HUMANO A LA ALIMENTACIÓN / B. ENTORNOS DE DESARROLLO QUE INCENTIVEN LA ALIMENTACIÓN SALUDABLE Y ADECUADA"/>
    <n v="195332182"/>
    <n v="3543311156"/>
    <n v="1000000000"/>
    <n v="2738643338"/>
    <n v="0"/>
    <n v="2263397825"/>
    <n v="475245513"/>
    <n v="2202003424"/>
    <n v="71875174"/>
    <n v="71875174"/>
    <n v="71875174"/>
  </r>
  <r>
    <x v="8"/>
    <x v="8"/>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21214269233"/>
    <n v="6353347"/>
    <n v="0"/>
    <n v="21220622580"/>
    <n v="0"/>
    <n v="21220622580"/>
    <n v="0"/>
    <n v="21220622580"/>
    <n v="21066987263"/>
    <n v="21066987263"/>
    <n v="21066987263"/>
  </r>
  <r>
    <x v="8"/>
    <x v="8"/>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292631344786"/>
    <n v="79727285929"/>
    <n v="212904058857"/>
    <n v="0"/>
    <n v="211343545449"/>
    <n v="1560513408"/>
    <n v="197786469657"/>
    <n v="87285710375"/>
    <n v="87285710375"/>
    <n v="87285710375"/>
  </r>
  <r>
    <x v="8"/>
    <x v="8"/>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4330033"/>
    <n v="1669967"/>
    <n v="0"/>
    <n v="1669967"/>
    <n v="0"/>
    <n v="1669967"/>
    <n v="1669967"/>
    <n v="1669967"/>
    <n v="1669967"/>
  </r>
  <r>
    <x v="8"/>
    <x v="8"/>
    <s v="C-4602-1500-9-704080"/>
    <s v="C"/>
    <s v="4602"/>
    <s v="1500"/>
    <s v="9"/>
    <s v="704080"/>
    <m/>
    <m/>
    <m/>
    <m/>
    <s v="Propios"/>
    <s v="27"/>
    <s v="CSF"/>
    <s v="7. ACTORES DIFERENCIALES PARA EL CAMBIO / 8. EL INSTITUTO COLOMBIANO DE BIENESTAR FAMILIAR COMO IMPULSOR DE PROYECTOS DE VIDA"/>
    <n v="3185207543"/>
    <n v="14383502090"/>
    <n v="5339477575"/>
    <n v="12229232058"/>
    <n v="0"/>
    <n v="7890401068"/>
    <n v="4338830990"/>
    <n v="1801445985"/>
    <n v="1424123978"/>
    <n v="1424123978"/>
    <n v="1424123978"/>
  </r>
  <r>
    <x v="8"/>
    <x v="8"/>
    <s v="C-4602-1500-10-704040"/>
    <s v="C"/>
    <s v="4602"/>
    <s v="1500"/>
    <s v="10"/>
    <s v="704040"/>
    <m/>
    <m/>
    <m/>
    <m/>
    <s v="Nación"/>
    <s v="16"/>
    <s v="CSF"/>
    <s v="7. ACTORES DIFERENCIALES PARA EL CAMBIO / 4. FORTALECIMIENTO DE LAS FAMILIAS Y LAS COMUNIDADES"/>
    <n v="0"/>
    <n v="5995838835"/>
    <n v="0"/>
    <n v="5995838835"/>
    <n v="0"/>
    <n v="5974623035"/>
    <n v="21215800"/>
    <n v="5583985416"/>
    <n v="1976163331"/>
    <n v="1976163331"/>
    <n v="1976163331"/>
  </r>
  <r>
    <x v="8"/>
    <x v="8"/>
    <s v="C-4602-1500-10-704040"/>
    <s v="C"/>
    <s v="4602"/>
    <s v="1500"/>
    <s v="10"/>
    <s v="704040"/>
    <m/>
    <m/>
    <m/>
    <m/>
    <s v="Propios"/>
    <s v="21"/>
    <s v="CSF"/>
    <s v="7. ACTORES DIFERENCIALES PARA EL CAMBIO / 4. FORTALECIMIENTO DE LAS FAMILIAS Y LAS COMUNIDADES"/>
    <n v="204690531"/>
    <n v="1199116518"/>
    <n v="0"/>
    <n v="1403807049"/>
    <n v="0"/>
    <n v="820308354"/>
    <n v="583498695"/>
    <n v="447058306"/>
    <n v="447058306"/>
    <n v="447058306"/>
    <n v="447058306"/>
  </r>
  <r>
    <x v="8"/>
    <x v="8"/>
    <s v="C-4602-1500-10-704040"/>
    <s v="C"/>
    <s v="4602"/>
    <s v="1500"/>
    <s v="10"/>
    <s v="704040"/>
    <m/>
    <m/>
    <m/>
    <m/>
    <s v="Propios"/>
    <s v="27"/>
    <s v="CSF"/>
    <s v="7. ACTORES DIFERENCIALES PARA EL CAMBIO / 4. FORTALECIMIENTO DE LAS FAMILIAS Y LAS COMUNIDADES"/>
    <n v="2934524203"/>
    <n v="16053423698"/>
    <n v="0"/>
    <n v="18987947901"/>
    <n v="0"/>
    <n v="14828139876"/>
    <n v="4159808025"/>
    <n v="13212234164"/>
    <n v="6629009829"/>
    <n v="6629009829"/>
    <n v="6629009829"/>
  </r>
  <r>
    <x v="8"/>
    <x v="8"/>
    <s v="C-4699-1500-1-704080"/>
    <s v="C"/>
    <s v="4699"/>
    <s v="1500"/>
    <s v="1"/>
    <s v="704080"/>
    <m/>
    <m/>
    <m/>
    <m/>
    <s v="Propios"/>
    <s v="27"/>
    <s v="CSF"/>
    <s v="7. ACTORES DIFERENCIALES PARA EL CAMBIO / 8. EL INSTITUTO COLOMBIANO DE BIENESTAR FAMILIAR COMO IMPULSOR DE PROYECTOS DE VIDA"/>
    <n v="199187663"/>
    <n v="514175"/>
    <n v="0"/>
    <n v="199701838"/>
    <n v="0"/>
    <n v="199701838"/>
    <n v="0"/>
    <n v="97369078"/>
    <n v="79178997"/>
    <n v="79178997"/>
    <n v="79178997"/>
  </r>
  <r>
    <x v="8"/>
    <x v="8"/>
    <s v="C-4699-1500-2-53105B"/>
    <s v="C"/>
    <s v="4699"/>
    <s v="1500"/>
    <s v="2"/>
    <s v="53105B"/>
    <m/>
    <m/>
    <m/>
    <m/>
    <s v="Propios"/>
    <s v="27"/>
    <s v="CSF"/>
    <s v="5. CONVERGENCIA REGIONAL / B. ENTIDADES PÚBLICAS TERRITORIALES Y NACIONALES FORTALECIDAS"/>
    <n v="1539179185"/>
    <n v="759805944"/>
    <n v="0"/>
    <n v="2298985129"/>
    <n v="0"/>
    <n v="1889225025"/>
    <n v="409760104"/>
    <n v="809708880"/>
    <n v="494096610"/>
    <n v="494096610"/>
    <n v="494096610"/>
  </r>
  <r>
    <x v="9"/>
    <x v="9"/>
    <s v="A-02"/>
    <s v="A"/>
    <s v="02"/>
    <m/>
    <m/>
    <m/>
    <m/>
    <m/>
    <m/>
    <m/>
    <s v="Propios"/>
    <s v="27"/>
    <s v="CSF"/>
    <s v="ADQUISICIÓN DE BIENES  Y SERVICIOS"/>
    <n v="27875148"/>
    <n v="24623450"/>
    <n v="4966725"/>
    <n v="47531873"/>
    <n v="0"/>
    <n v="47331873"/>
    <n v="200000"/>
    <n v="26482237"/>
    <n v="10925804"/>
    <n v="10925804"/>
    <n v="10925804"/>
  </r>
  <r>
    <x v="9"/>
    <x v="9"/>
    <s v="A-08-01"/>
    <s v="A"/>
    <s v="08"/>
    <s v="01"/>
    <m/>
    <m/>
    <m/>
    <m/>
    <m/>
    <m/>
    <s v="Propios"/>
    <s v="27"/>
    <s v="CSF"/>
    <s v="IMPUESTOS"/>
    <n v="0"/>
    <n v="119433540"/>
    <n v="0"/>
    <n v="119433540"/>
    <n v="0"/>
    <n v="119433539.56"/>
    <n v="0.44"/>
    <n v="81371783.560000002"/>
    <n v="81371783.560000002"/>
    <n v="81371783.560000002"/>
    <n v="81371783.560000002"/>
  </r>
  <r>
    <x v="9"/>
    <x v="9"/>
    <s v="C-4602-1500-1-704060"/>
    <s v="C"/>
    <s v="4602"/>
    <s v="1500"/>
    <s v="1"/>
    <s v="704060"/>
    <m/>
    <m/>
    <m/>
    <m/>
    <s v="Propios"/>
    <s v="27"/>
    <s v="CSF"/>
    <s v="7. ACTORES DIFERENCIALES PARA EL CAMBIO / 6. CREACIÓN DEL SISTEMA NACIONAL DE JUSTICIA FAMILIAR PARA ATENDER LAS VULNERACIONES DE DERECHOS QUE AFECTAN A LAS NIÑAS, NIÑOS Y ADOLESCENTES"/>
    <n v="5093881965"/>
    <n v="0"/>
    <n v="0"/>
    <n v="5093881965"/>
    <n v="0"/>
    <n v="4821763820"/>
    <n v="272118145"/>
    <n v="4806719548"/>
    <n v="4675529461"/>
    <n v="4675529461"/>
    <n v="4675529461"/>
  </r>
  <r>
    <x v="9"/>
    <x v="9"/>
    <s v="C-4602-1500-2-704060"/>
    <s v="C"/>
    <s v="4602"/>
    <s v="1500"/>
    <s v="2"/>
    <s v="704060"/>
    <m/>
    <m/>
    <m/>
    <m/>
    <s v="Propios"/>
    <s v="27"/>
    <s v="CSF"/>
    <s v="7. ACTORES DIFERENCIALES PARA EL CAMBIO / 6. CREACIÓN DEL SISTEMA NACIONAL DE JUSTICIA FAMILIAR PARA ATENDER LAS VULNERACIONES DE DERECHOS QUE AFECTAN A LAS NIÑAS, NIÑOS Y ADOLESCENTES"/>
    <n v="527607762"/>
    <n v="0"/>
    <n v="0"/>
    <n v="527607762"/>
    <n v="0"/>
    <n v="527607762"/>
    <n v="0"/>
    <n v="527607762"/>
    <n v="481859260"/>
    <n v="481859260"/>
    <n v="481859260"/>
  </r>
  <r>
    <x v="9"/>
    <x v="9"/>
    <s v="C-4602-1500-3-704050"/>
    <s v="C"/>
    <s v="4602"/>
    <s v="1500"/>
    <s v="3"/>
    <s v="704050"/>
    <m/>
    <m/>
    <m/>
    <m/>
    <s v="Propios"/>
    <s v="27"/>
    <s v="CSF"/>
    <s v="7. ACTORES DIFERENCIALES PARA EL CAMBIO / 5. CONSOLIDACIÓN DEL SISTEMA NACIONAL DE BIENESTAR FAMILIAR Y DEL GASTO PÚBLICO PARA LA NIÑEZ"/>
    <n v="316950000"/>
    <n v="20005000"/>
    <n v="0"/>
    <n v="336955000"/>
    <n v="0"/>
    <n v="261930000"/>
    <n v="75025000"/>
    <n v="182379278"/>
    <n v="100840678"/>
    <n v="100840678"/>
    <n v="100840678"/>
  </r>
  <r>
    <x v="9"/>
    <x v="9"/>
    <s v="C-4602-1500-5-30205B"/>
    <s v="C"/>
    <s v="4602"/>
    <s v="1500"/>
    <s v="5"/>
    <s v="30205B"/>
    <m/>
    <m/>
    <m/>
    <m/>
    <s v="Propios"/>
    <s v="27"/>
    <s v="CSF"/>
    <s v="3. DERECHO HUMANO A LA ALIMENTACIÓN / B. ENTORNOS DE DESARROLLO QUE INCENTIVEN LA ALIMENTACIÓN SALUDABLE Y ADECUADA"/>
    <n v="692300854"/>
    <n v="10125679295"/>
    <n v="0"/>
    <n v="10817980149"/>
    <n v="0"/>
    <n v="9959516187"/>
    <n v="858463962"/>
    <n v="9899397492"/>
    <n v="451678009"/>
    <n v="451678009"/>
    <n v="451678009"/>
  </r>
  <r>
    <x v="9"/>
    <x v="9"/>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16686836352"/>
    <n v="12007976"/>
    <n v="12007976"/>
    <n v="16686836352"/>
    <n v="0"/>
    <n v="16674828376"/>
    <n v="12007976"/>
    <n v="16674828376"/>
    <n v="16674828374"/>
    <n v="16674828374"/>
    <n v="16674828374"/>
  </r>
  <r>
    <x v="9"/>
    <x v="9"/>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231542794912"/>
    <n v="29672114355"/>
    <n v="201870680557"/>
    <n v="0"/>
    <n v="201463407571"/>
    <n v="407272986"/>
    <n v="192948022375"/>
    <n v="88222612835"/>
    <n v="88222612835"/>
    <n v="88222612835"/>
  </r>
  <r>
    <x v="9"/>
    <x v="9"/>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9"/>
    <x v="9"/>
    <s v="C-4602-1500-9-704080"/>
    <s v="C"/>
    <s v="4602"/>
    <s v="1500"/>
    <s v="9"/>
    <s v="704080"/>
    <m/>
    <m/>
    <m/>
    <m/>
    <s v="Propios"/>
    <s v="27"/>
    <s v="CSF"/>
    <s v="7. ACTORES DIFERENCIALES PARA EL CAMBIO / 8. EL INSTITUTO COLOMBIANO DE BIENESTAR FAMILIAR COMO IMPULSOR DE PROYECTOS DE VIDA"/>
    <n v="1994257252"/>
    <n v="5114202621"/>
    <n v="0"/>
    <n v="7108459873"/>
    <n v="0"/>
    <n v="5036113452"/>
    <n v="2072346421"/>
    <n v="1711577440"/>
    <n v="672903873"/>
    <n v="672903873"/>
    <n v="672903873"/>
  </r>
  <r>
    <x v="9"/>
    <x v="9"/>
    <s v="C-4602-1500-10-704040"/>
    <s v="C"/>
    <s v="4602"/>
    <s v="1500"/>
    <s v="10"/>
    <s v="704040"/>
    <m/>
    <m/>
    <m/>
    <m/>
    <s v="Nación"/>
    <s v="16"/>
    <s v="CSF"/>
    <s v="7. ACTORES DIFERENCIALES PARA EL CAMBIO / 4. FORTALECIMIENTO DE LAS FAMILIAS Y LAS COMUNIDADES"/>
    <n v="210100000"/>
    <n v="1499732654"/>
    <n v="0"/>
    <n v="1709832654"/>
    <n v="0"/>
    <n v="1637431319"/>
    <n v="72401335"/>
    <n v="1446568176"/>
    <n v="364299511"/>
    <n v="364299511"/>
    <n v="364299511"/>
  </r>
  <r>
    <x v="9"/>
    <x v="9"/>
    <s v="C-4602-1500-10-704040"/>
    <s v="C"/>
    <s v="4602"/>
    <s v="1500"/>
    <s v="10"/>
    <s v="704040"/>
    <m/>
    <m/>
    <m/>
    <m/>
    <s v="Propios"/>
    <s v="21"/>
    <s v="CSF"/>
    <s v="7. ACTORES DIFERENCIALES PARA EL CAMBIO / 4. FORTALECIMIENTO DE LAS FAMILIAS Y LAS COMUNIDADES"/>
    <n v="131142852"/>
    <n v="16608641300"/>
    <n v="0"/>
    <n v="16739784152"/>
    <n v="0"/>
    <n v="16015568634"/>
    <n v="724215518"/>
    <n v="15172847788"/>
    <n v="4063572897"/>
    <n v="4063572897"/>
    <n v="4063572897"/>
  </r>
  <r>
    <x v="9"/>
    <x v="9"/>
    <s v="C-4602-1500-10-704040"/>
    <s v="C"/>
    <s v="4602"/>
    <s v="1500"/>
    <s v="10"/>
    <s v="704040"/>
    <m/>
    <m/>
    <m/>
    <m/>
    <s v="Propios"/>
    <s v="27"/>
    <s v="CSF"/>
    <s v="7. ACTORES DIFERENCIALES PARA EL CAMBIO / 4. FORTALECIMIENTO DE LAS FAMILIAS Y LAS COMUNIDADES"/>
    <n v="1797041671"/>
    <n v="170197298"/>
    <n v="0"/>
    <n v="1967238969"/>
    <n v="0"/>
    <n v="1964203559"/>
    <n v="3035410"/>
    <n v="1405220151"/>
    <n v="764772813"/>
    <n v="764772813"/>
    <n v="764772813"/>
  </r>
  <r>
    <x v="9"/>
    <x v="9"/>
    <s v="C-4699-1500-1-704080"/>
    <s v="C"/>
    <s v="4699"/>
    <s v="1500"/>
    <s v="1"/>
    <s v="704080"/>
    <m/>
    <m/>
    <m/>
    <m/>
    <s v="Propios"/>
    <s v="27"/>
    <s v="CSF"/>
    <s v="7. ACTORES DIFERENCIALES PARA EL CAMBIO / 8. EL INSTITUTO COLOMBIANO DE BIENESTAR FAMILIAR COMO IMPULSOR DE PROYECTOS DE VIDA"/>
    <n v="68200520"/>
    <n v="0"/>
    <n v="0"/>
    <n v="68200520"/>
    <n v="0"/>
    <n v="65753871"/>
    <n v="2446649"/>
    <n v="29765621"/>
    <n v="23562369"/>
    <n v="23562369"/>
    <n v="23562369"/>
  </r>
  <r>
    <x v="9"/>
    <x v="9"/>
    <s v="C-4699-1500-2-53105B"/>
    <s v="C"/>
    <s v="4699"/>
    <s v="1500"/>
    <s v="2"/>
    <s v="53105B"/>
    <m/>
    <m/>
    <m/>
    <m/>
    <s v="Propios"/>
    <s v="27"/>
    <s v="CSF"/>
    <s v="5. CONVERGENCIA REGIONAL / B. ENTIDADES PÚBLICAS TERRITORIALES Y NACIONALES FORTALECIDAS"/>
    <n v="1588454816"/>
    <n v="1166533125"/>
    <n v="0"/>
    <n v="2754987941"/>
    <n v="0"/>
    <n v="2616774234"/>
    <n v="138213707"/>
    <n v="949716352"/>
    <n v="437801052.63999999"/>
    <n v="437801052.63999999"/>
    <n v="437801052.63999999"/>
  </r>
  <r>
    <x v="10"/>
    <x v="10"/>
    <s v="A-02"/>
    <s v="A"/>
    <s v="02"/>
    <m/>
    <m/>
    <m/>
    <m/>
    <m/>
    <m/>
    <m/>
    <s v="Propios"/>
    <s v="27"/>
    <s v="CSF"/>
    <s v="ADQUISICIÓN DE BIENES  Y SERVICIOS"/>
    <n v="28990153"/>
    <n v="54312125"/>
    <n v="0"/>
    <n v="83302278"/>
    <n v="0"/>
    <n v="83302278"/>
    <n v="0"/>
    <n v="23148514"/>
    <n v="14771956"/>
    <n v="14771956"/>
    <n v="14771956"/>
  </r>
  <r>
    <x v="10"/>
    <x v="10"/>
    <s v="A-08-01"/>
    <s v="A"/>
    <s v="08"/>
    <s v="01"/>
    <m/>
    <m/>
    <m/>
    <m/>
    <m/>
    <m/>
    <s v="Propios"/>
    <s v="27"/>
    <s v="CSF"/>
    <s v="IMPUESTOS"/>
    <n v="0"/>
    <n v="68550683"/>
    <n v="0"/>
    <n v="68550683"/>
    <n v="0"/>
    <n v="68550683"/>
    <n v="0"/>
    <n v="62949584"/>
    <n v="62949584"/>
    <n v="62949584"/>
    <n v="62949584"/>
  </r>
  <r>
    <x v="10"/>
    <x v="10"/>
    <s v="C-4602-1500-1-704060"/>
    <s v="C"/>
    <s v="4602"/>
    <s v="1500"/>
    <s v="1"/>
    <s v="704060"/>
    <m/>
    <m/>
    <m/>
    <m/>
    <s v="Propios"/>
    <s v="27"/>
    <s v="CSF"/>
    <s v="7. ACTORES DIFERENCIALES PARA EL CAMBIO / 6. CREACIÓN DEL SISTEMA NACIONAL DE JUSTICIA FAMILIAR PARA ATENDER LAS VULNERACIONES DE DERECHOS QUE AFECTAN A LAS NIÑAS, NIÑOS Y ADOLESCENTES"/>
    <n v="5102027547"/>
    <n v="0"/>
    <n v="0"/>
    <n v="5102027547"/>
    <n v="0"/>
    <n v="5072336518"/>
    <n v="29691029"/>
    <n v="5072336518"/>
    <n v="4752709286"/>
    <n v="4752709286"/>
    <n v="4752709286"/>
  </r>
  <r>
    <x v="10"/>
    <x v="10"/>
    <s v="C-4602-1500-2-704060"/>
    <s v="C"/>
    <s v="4602"/>
    <s v="1500"/>
    <s v="2"/>
    <s v="704060"/>
    <m/>
    <m/>
    <m/>
    <m/>
    <s v="Propios"/>
    <s v="27"/>
    <s v="CSF"/>
    <s v="7. ACTORES DIFERENCIALES PARA EL CAMBIO / 6. CREACIÓN DEL SISTEMA NACIONAL DE JUSTICIA FAMILIAR PARA ATENDER LAS VULNERACIONES DE DERECHOS QUE AFECTAN A LAS NIÑAS, NIÑOS Y ADOLESCENTES"/>
    <n v="592062606"/>
    <n v="0"/>
    <n v="0"/>
    <n v="592062606"/>
    <n v="0"/>
    <n v="592062606"/>
    <n v="0"/>
    <n v="592062606"/>
    <n v="520355935"/>
    <n v="520355935"/>
    <n v="520355935"/>
  </r>
  <r>
    <x v="10"/>
    <x v="10"/>
    <s v="C-4602-1500-3-704050"/>
    <s v="C"/>
    <s v="4602"/>
    <s v="1500"/>
    <s v="3"/>
    <s v="704050"/>
    <m/>
    <m/>
    <m/>
    <m/>
    <s v="Propios"/>
    <s v="27"/>
    <s v="CSF"/>
    <s v="7. ACTORES DIFERENCIALES PARA EL CAMBIO / 5. CONSOLIDACIÓN DEL SISTEMA NACIONAL DE BIENESTAR FAMILIAR Y DEL GASTO PÚBLICO PARA LA NIÑEZ"/>
    <n v="419000000"/>
    <n v="10000000"/>
    <n v="0"/>
    <n v="429000000"/>
    <n v="0"/>
    <n v="304186665"/>
    <n v="124813335"/>
    <n v="191599623"/>
    <n v="96841018"/>
    <n v="96841018"/>
    <n v="96841018"/>
  </r>
  <r>
    <x v="10"/>
    <x v="10"/>
    <s v="C-4602-1500-5-30205B"/>
    <s v="C"/>
    <s v="4602"/>
    <s v="1500"/>
    <s v="5"/>
    <s v="30205B"/>
    <m/>
    <m/>
    <m/>
    <m/>
    <s v="Propios"/>
    <s v="27"/>
    <s v="CSF"/>
    <s v="3. DERECHO HUMANO A LA ALIMENTACIÓN / B. ENTORNOS DE DESARROLLO QUE INCENTIVEN LA ALIMENTACIÓN SALUDABLE Y ADECUADA"/>
    <n v="389702091"/>
    <n v="4505902806"/>
    <n v="0"/>
    <n v="4895604897"/>
    <n v="0"/>
    <n v="2005276684"/>
    <n v="2890328213"/>
    <n v="479737710"/>
    <n v="324774804"/>
    <n v="324774804"/>
    <n v="324774804"/>
  </r>
  <r>
    <x v="10"/>
    <x v="10"/>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34756851801"/>
    <n v="0"/>
    <n v="0"/>
    <n v="34756851801"/>
    <n v="0"/>
    <n v="34756851801"/>
    <n v="0"/>
    <n v="34756851801"/>
    <n v="34414648512"/>
    <n v="34414648512"/>
    <n v="34414648512"/>
  </r>
  <r>
    <x v="10"/>
    <x v="10"/>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280346222389"/>
    <n v="31891692897"/>
    <n v="248454529492"/>
    <n v="0"/>
    <n v="247429895211"/>
    <n v="1024634281"/>
    <n v="239041043543"/>
    <n v="105769300870"/>
    <n v="105769300870"/>
    <n v="105769300870"/>
  </r>
  <r>
    <x v="10"/>
    <x v="10"/>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5772376"/>
    <n v="227624"/>
    <n v="0"/>
    <n v="227624"/>
    <n v="0"/>
    <n v="227624"/>
    <n v="227624"/>
    <n v="227624"/>
    <n v="227624"/>
  </r>
  <r>
    <x v="10"/>
    <x v="10"/>
    <s v="C-4602-1500-9-704080"/>
    <s v="C"/>
    <s v="4602"/>
    <s v="1500"/>
    <s v="9"/>
    <s v="704080"/>
    <m/>
    <m/>
    <m/>
    <m/>
    <s v="Propios"/>
    <s v="27"/>
    <s v="CSF"/>
    <s v="7. ACTORES DIFERENCIALES PARA EL CAMBIO / 8. EL INSTITUTO COLOMBIANO DE BIENESTAR FAMILIAR COMO IMPULSOR DE PROYECTOS DE VIDA"/>
    <n v="2520891348"/>
    <n v="8141703248"/>
    <n v="0"/>
    <n v="10662594596"/>
    <n v="0"/>
    <n v="6604353055"/>
    <n v="4058241541"/>
    <n v="1139543981"/>
    <n v="703929378"/>
    <n v="703929378"/>
    <n v="703929378"/>
  </r>
  <r>
    <x v="10"/>
    <x v="10"/>
    <s v="C-4602-1500-10-704040"/>
    <s v="C"/>
    <s v="4602"/>
    <s v="1500"/>
    <s v="10"/>
    <s v="704040"/>
    <m/>
    <m/>
    <m/>
    <m/>
    <s v="Nación"/>
    <s v="16"/>
    <s v="CSF"/>
    <s v="7. ACTORES DIFERENCIALES PARA EL CAMBIO / 4. FORTALECIMIENTO DE LAS FAMILIAS Y LAS COMUNIDADES"/>
    <n v="0"/>
    <n v="2000822971"/>
    <n v="0"/>
    <n v="2000822971"/>
    <n v="0"/>
    <n v="1781286609"/>
    <n v="219536362"/>
    <n v="1578833616"/>
    <n v="529310592"/>
    <n v="529310592"/>
    <n v="529310592"/>
  </r>
  <r>
    <x v="10"/>
    <x v="10"/>
    <s v="C-4602-1500-10-704040"/>
    <s v="C"/>
    <s v="4602"/>
    <s v="1500"/>
    <s v="10"/>
    <s v="704040"/>
    <m/>
    <m/>
    <m/>
    <m/>
    <s v="Propios"/>
    <s v="21"/>
    <s v="CSF"/>
    <s v="7. ACTORES DIFERENCIALES PARA EL CAMBIO / 4. FORTALECIMIENTO DE LAS FAMILIAS Y LAS COMUNIDADES"/>
    <n v="63291431"/>
    <n v="1814015012"/>
    <n v="0"/>
    <n v="1877306443"/>
    <n v="0"/>
    <n v="725772294"/>
    <n v="1151534149"/>
    <n v="480896469"/>
    <n v="144981469"/>
    <n v="144981469"/>
    <n v="144981469"/>
  </r>
  <r>
    <x v="10"/>
    <x v="10"/>
    <s v="C-4602-1500-10-704040"/>
    <s v="C"/>
    <s v="4602"/>
    <s v="1500"/>
    <s v="10"/>
    <s v="704040"/>
    <m/>
    <m/>
    <m/>
    <m/>
    <s v="Propios"/>
    <s v="27"/>
    <s v="CSF"/>
    <s v="7. ACTORES DIFERENCIALES PARA EL CAMBIO / 4. FORTALECIMIENTO DE LAS FAMILIAS Y LAS COMUNIDADES"/>
    <n v="2039836189"/>
    <n v="14045646304"/>
    <n v="0"/>
    <n v="16085482493"/>
    <n v="0"/>
    <n v="15198992311"/>
    <n v="886490182"/>
    <n v="15042678047"/>
    <n v="5487776831"/>
    <n v="5487776831"/>
    <n v="5487776831"/>
  </r>
  <r>
    <x v="10"/>
    <x v="10"/>
    <s v="C-4699-1500-1-704080"/>
    <s v="C"/>
    <s v="4699"/>
    <s v="1500"/>
    <s v="1"/>
    <s v="704080"/>
    <m/>
    <m/>
    <m/>
    <m/>
    <s v="Propios"/>
    <s v="27"/>
    <s v="CSF"/>
    <s v="7. ACTORES DIFERENCIALES PARA EL CAMBIO / 8. EL INSTITUTO COLOMBIANO DE BIENESTAR FAMILIAR COMO IMPULSOR DE PROYECTOS DE VIDA"/>
    <n v="124996618"/>
    <n v="0"/>
    <n v="0"/>
    <n v="124996618"/>
    <n v="0"/>
    <n v="121921575"/>
    <n v="3075043"/>
    <n v="59206188"/>
    <n v="47996412"/>
    <n v="47996412"/>
    <n v="47996412"/>
  </r>
  <r>
    <x v="10"/>
    <x v="10"/>
    <s v="C-4699-1500-2-53105B"/>
    <s v="C"/>
    <s v="4699"/>
    <s v="1500"/>
    <s v="2"/>
    <s v="53105B"/>
    <m/>
    <m/>
    <m/>
    <m/>
    <s v="Propios"/>
    <s v="27"/>
    <s v="CSF"/>
    <s v="5. CONVERGENCIA REGIONAL / B. ENTIDADES PÚBLICAS TERRITORIALES Y NACIONALES FORTALECIDAS"/>
    <n v="2327978482"/>
    <n v="498907500"/>
    <n v="0"/>
    <n v="2826885982"/>
    <n v="0"/>
    <n v="2542841539"/>
    <n v="284044443"/>
    <n v="1675288054.1500001"/>
    <n v="996539321.87"/>
    <n v="996539321.87"/>
    <n v="996539321.87"/>
  </r>
  <r>
    <x v="11"/>
    <x v="11"/>
    <s v="A-02"/>
    <s v="A"/>
    <s v="02"/>
    <m/>
    <m/>
    <m/>
    <m/>
    <m/>
    <m/>
    <m/>
    <s v="Propios"/>
    <s v="27"/>
    <s v="CSF"/>
    <s v="ADQUISICIÓN DE BIENES  Y SERVICIOS"/>
    <n v="232668116"/>
    <n v="112794522"/>
    <n v="0"/>
    <n v="345462638"/>
    <n v="0"/>
    <n v="302530306"/>
    <n v="42932332"/>
    <n v="81602382"/>
    <n v="62958590"/>
    <n v="62958590"/>
    <n v="62958590"/>
  </r>
  <r>
    <x v="11"/>
    <x v="11"/>
    <s v="A-08-01"/>
    <s v="A"/>
    <s v="08"/>
    <s v="01"/>
    <m/>
    <m/>
    <m/>
    <m/>
    <m/>
    <m/>
    <s v="Propios"/>
    <s v="27"/>
    <s v="CSF"/>
    <s v="IMPUESTOS"/>
    <n v="0"/>
    <n v="73352796"/>
    <n v="0"/>
    <n v="73352796"/>
    <n v="0"/>
    <n v="73352796"/>
    <n v="0"/>
    <n v="28878895"/>
    <n v="28878895"/>
    <n v="28878895"/>
    <n v="28878895"/>
  </r>
  <r>
    <x v="11"/>
    <x v="11"/>
    <s v="C-4602-1500-1-704060"/>
    <s v="C"/>
    <s v="4602"/>
    <s v="1500"/>
    <s v="1"/>
    <s v="704060"/>
    <m/>
    <m/>
    <m/>
    <m/>
    <s v="Propios"/>
    <s v="27"/>
    <s v="CSF"/>
    <s v="7. ACTORES DIFERENCIALES PARA EL CAMBIO / 6. CREACIÓN DEL SISTEMA NACIONAL DE JUSTICIA FAMILIAR PARA ATENDER LAS VULNERACIONES DE DERECHOS QUE AFECTAN A LAS NIÑAS, NIÑOS Y ADOLESCENTES"/>
    <n v="19291595239"/>
    <n v="16560246"/>
    <n v="0"/>
    <n v="19308155485"/>
    <n v="0"/>
    <n v="19246035915"/>
    <n v="62119570"/>
    <n v="19246035915"/>
    <n v="16915006927"/>
    <n v="16915006927"/>
    <n v="16915006927"/>
  </r>
  <r>
    <x v="11"/>
    <x v="11"/>
    <s v="C-4602-1500-2-704060"/>
    <s v="C"/>
    <s v="4602"/>
    <s v="1500"/>
    <s v="2"/>
    <s v="704060"/>
    <m/>
    <m/>
    <m/>
    <m/>
    <s v="Propios"/>
    <s v="27"/>
    <s v="CSF"/>
    <s v="7. ACTORES DIFERENCIALES PARA EL CAMBIO / 6. CREACIÓN DEL SISTEMA NACIONAL DE JUSTICIA FAMILIAR PARA ATENDER LAS VULNERACIONES DE DERECHOS QUE AFECTAN A LAS NIÑAS, NIÑOS Y ADOLESCENTES"/>
    <n v="2092321170"/>
    <n v="0"/>
    <n v="1"/>
    <n v="2092321169"/>
    <n v="0"/>
    <n v="2092321169"/>
    <n v="0"/>
    <n v="2092321169"/>
    <n v="1729277171"/>
    <n v="1729277171"/>
    <n v="1729277171"/>
  </r>
  <r>
    <x v="11"/>
    <x v="11"/>
    <s v="C-4602-1500-3-704050"/>
    <s v="C"/>
    <s v="4602"/>
    <s v="1500"/>
    <s v="3"/>
    <s v="704050"/>
    <m/>
    <m/>
    <m/>
    <m/>
    <s v="Propios"/>
    <s v="27"/>
    <s v="CSF"/>
    <s v="7. ACTORES DIFERENCIALES PARA EL CAMBIO / 5. CONSOLIDACIÓN DEL SISTEMA NACIONAL DE BIENESTAR FAMILIAR Y DEL GASTO PÚBLICO PARA LA NIÑEZ"/>
    <n v="656600000"/>
    <n v="30010000"/>
    <n v="0"/>
    <n v="686610000"/>
    <n v="0"/>
    <n v="660880367"/>
    <n v="25729633"/>
    <n v="482455370.5"/>
    <n v="246860840.5"/>
    <n v="246860840.5"/>
    <n v="246860840.5"/>
  </r>
  <r>
    <x v="11"/>
    <x v="11"/>
    <s v="C-4602-1500-5-30205B"/>
    <s v="C"/>
    <s v="4602"/>
    <s v="1500"/>
    <s v="5"/>
    <s v="30205B"/>
    <m/>
    <m/>
    <m/>
    <m/>
    <s v="Propios"/>
    <s v="27"/>
    <s v="CSF"/>
    <s v="3. DERECHO HUMANO A LA ALIMENTACIÓN / B. ENTORNOS DE DESARROLLO QUE INCENTIVEN LA ALIMENTACIÓN SALUDABLE Y ADECUADA"/>
    <n v="49809699"/>
    <n v="2257691772"/>
    <n v="0"/>
    <n v="2307501471"/>
    <n v="0"/>
    <n v="422808099"/>
    <n v="1884693372"/>
    <n v="19958242"/>
    <n v="15300892"/>
    <n v="15300892"/>
    <n v="15300892"/>
  </r>
  <r>
    <x v="11"/>
    <x v="11"/>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8831400880"/>
    <n v="1140893957"/>
    <n v="45433858"/>
    <n v="9926860979"/>
    <n v="0"/>
    <n v="9881427121"/>
    <n v="45433858"/>
    <n v="9881427121"/>
    <n v="9542599255"/>
    <n v="9542599255"/>
    <n v="9542599255"/>
  </r>
  <r>
    <x v="11"/>
    <x v="11"/>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196789315146"/>
    <n v="29349611818"/>
    <n v="167439703328"/>
    <n v="0"/>
    <n v="165904139188"/>
    <n v="1535564140"/>
    <n v="151717631310"/>
    <n v="62333482247"/>
    <n v="62333482247"/>
    <n v="62333482247"/>
  </r>
  <r>
    <x v="11"/>
    <x v="11"/>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11"/>
    <x v="11"/>
    <s v="C-4602-1500-9-704080"/>
    <s v="C"/>
    <s v="4602"/>
    <s v="1500"/>
    <s v="9"/>
    <s v="704080"/>
    <m/>
    <m/>
    <m/>
    <m/>
    <s v="Propios"/>
    <s v="27"/>
    <s v="CSF"/>
    <s v="7. ACTORES DIFERENCIALES PARA EL CAMBIO / 8. EL INSTITUTO COLOMBIANO DE BIENESTAR FAMILIAR COMO IMPULSOR DE PROYECTOS DE VIDA"/>
    <n v="2954599678"/>
    <n v="6358264249"/>
    <n v="0"/>
    <n v="9312863927"/>
    <n v="0"/>
    <n v="8831384519"/>
    <n v="481479408"/>
    <n v="1649842519.52"/>
    <n v="998824681.51999998"/>
    <n v="998824681.51999998"/>
    <n v="998824681.51999998"/>
  </r>
  <r>
    <x v="11"/>
    <x v="11"/>
    <s v="C-4602-1500-10-704040"/>
    <s v="C"/>
    <s v="4602"/>
    <s v="1500"/>
    <s v="10"/>
    <s v="704040"/>
    <m/>
    <m/>
    <m/>
    <m/>
    <s v="Nación"/>
    <s v="16"/>
    <s v="CSF"/>
    <s v="7. ACTORES DIFERENCIALES PARA EL CAMBIO / 4. FORTALECIMIENTO DE LAS FAMILIAS Y LAS COMUNIDADES"/>
    <n v="0"/>
    <n v="6758908712"/>
    <n v="0"/>
    <n v="6758908712"/>
    <n v="0"/>
    <n v="5841540112"/>
    <n v="917368600"/>
    <n v="5841540112"/>
    <n v="2062708103"/>
    <n v="2062708103"/>
    <n v="2062708103"/>
  </r>
  <r>
    <x v="11"/>
    <x v="11"/>
    <s v="C-4602-1500-10-704040"/>
    <s v="C"/>
    <s v="4602"/>
    <s v="1500"/>
    <s v="10"/>
    <s v="704040"/>
    <m/>
    <m/>
    <m/>
    <m/>
    <s v="Propios"/>
    <s v="21"/>
    <s v="CSF"/>
    <s v="7. ACTORES DIFERENCIALES PARA EL CAMBIO / 4. FORTALECIMIENTO DE LAS FAMILIAS Y LAS COMUNIDADES"/>
    <n v="584244915"/>
    <n v="3141974303"/>
    <n v="0"/>
    <n v="3726219218"/>
    <n v="0"/>
    <n v="1838691976"/>
    <n v="1887527242"/>
    <n v="1709264546"/>
    <n v="682670102"/>
    <n v="682670102"/>
    <n v="682670102"/>
  </r>
  <r>
    <x v="11"/>
    <x v="11"/>
    <s v="C-4602-1500-10-704040"/>
    <s v="C"/>
    <s v="4602"/>
    <s v="1500"/>
    <s v="10"/>
    <s v="704040"/>
    <m/>
    <m/>
    <m/>
    <m/>
    <s v="Propios"/>
    <s v="27"/>
    <s v="CSF"/>
    <s v="7. ACTORES DIFERENCIALES PARA EL CAMBIO / 4. FORTALECIMIENTO DE LAS FAMILIAS Y LAS COMUNIDADES"/>
    <n v="5971286958"/>
    <n v="51713429239"/>
    <n v="0"/>
    <n v="57684716197"/>
    <n v="0"/>
    <n v="56683613669"/>
    <n v="1001102528"/>
    <n v="54241935826.980003"/>
    <n v="19658674038.98"/>
    <n v="19658674038.98"/>
    <n v="19658674038.98"/>
  </r>
  <r>
    <x v="11"/>
    <x v="11"/>
    <s v="C-4699-1500-1-704080"/>
    <s v="C"/>
    <s v="4699"/>
    <s v="1500"/>
    <s v="1"/>
    <s v="704080"/>
    <m/>
    <m/>
    <m/>
    <m/>
    <s v="Propios"/>
    <s v="27"/>
    <s v="CSF"/>
    <s v="7. ACTORES DIFERENCIALES PARA EL CAMBIO / 8. EL INSTITUTO COLOMBIANO DE BIENESTAR FAMILIAR COMO IMPULSOR DE PROYECTOS DE VIDA"/>
    <n v="127884930"/>
    <n v="0"/>
    <n v="0"/>
    <n v="127884930"/>
    <n v="0"/>
    <n v="114322536"/>
    <n v="13562394"/>
    <n v="81354415"/>
    <n v="38634609"/>
    <n v="38634609"/>
    <n v="38634609"/>
  </r>
  <r>
    <x v="11"/>
    <x v="11"/>
    <s v="C-4699-1500-2-53105B"/>
    <s v="C"/>
    <s v="4699"/>
    <s v="1500"/>
    <s v="2"/>
    <s v="53105B"/>
    <m/>
    <m/>
    <m/>
    <m/>
    <s v="Propios"/>
    <s v="27"/>
    <s v="CSF"/>
    <s v="5. CONVERGENCIA REGIONAL / B. ENTIDADES PÚBLICAS TERRITORIALES Y NACIONALES FORTALECIDAS"/>
    <n v="6518393523"/>
    <n v="293784474"/>
    <n v="0"/>
    <n v="6812177997"/>
    <n v="0"/>
    <n v="6474827330"/>
    <n v="337350667"/>
    <n v="5421357399.6700001"/>
    <n v="2984500077.3499999"/>
    <n v="2984500077.3499999"/>
    <n v="2984500077.3499999"/>
  </r>
  <r>
    <x v="12"/>
    <x v="12"/>
    <s v="A-02"/>
    <s v="A"/>
    <s v="02"/>
    <m/>
    <m/>
    <m/>
    <m/>
    <m/>
    <m/>
    <m/>
    <s v="Propios"/>
    <s v="27"/>
    <s v="CSF"/>
    <s v="ADQUISICIÓN DE BIENES  Y SERVICIOS"/>
    <n v="15610083"/>
    <n v="27272698"/>
    <n v="0"/>
    <n v="42882781"/>
    <n v="0"/>
    <n v="42882698"/>
    <n v="83"/>
    <n v="24943526"/>
    <n v="12727260"/>
    <n v="12727260"/>
    <n v="12727260"/>
  </r>
  <r>
    <x v="12"/>
    <x v="12"/>
    <s v="A-08-01"/>
    <s v="A"/>
    <s v="08"/>
    <s v="01"/>
    <m/>
    <m/>
    <m/>
    <m/>
    <m/>
    <m/>
    <s v="Propios"/>
    <s v="27"/>
    <s v="CSF"/>
    <s v="IMPUESTOS"/>
    <n v="0"/>
    <n v="57541550"/>
    <n v="0"/>
    <n v="57541550"/>
    <n v="0"/>
    <n v="57541550"/>
    <n v="0"/>
    <n v="47155153"/>
    <n v="47155153"/>
    <n v="47155153"/>
    <n v="47155153"/>
  </r>
  <r>
    <x v="12"/>
    <x v="12"/>
    <s v="C-4602-1500-1-704060"/>
    <s v="C"/>
    <s v="4602"/>
    <s v="1500"/>
    <s v="1"/>
    <s v="704060"/>
    <m/>
    <m/>
    <m/>
    <m/>
    <s v="Propios"/>
    <s v="27"/>
    <s v="CSF"/>
    <s v="7. ACTORES DIFERENCIALES PARA EL CAMBIO / 6. CREACIÓN DEL SISTEMA NACIONAL DE JUSTICIA FAMILIAR PARA ATENDER LAS VULNERACIONES DE DERECHOS QUE AFECTAN A LAS NIÑAS, NIÑOS Y ADOLESCENTES"/>
    <n v="1087011187"/>
    <n v="0"/>
    <n v="0"/>
    <n v="1087011187"/>
    <n v="0"/>
    <n v="1078836968"/>
    <n v="8174219"/>
    <n v="1060295819"/>
    <n v="995224102"/>
    <n v="995224102"/>
    <n v="995224102"/>
  </r>
  <r>
    <x v="12"/>
    <x v="12"/>
    <s v="C-4602-1500-2-704060"/>
    <s v="C"/>
    <s v="4602"/>
    <s v="1500"/>
    <s v="2"/>
    <s v="704060"/>
    <m/>
    <m/>
    <m/>
    <m/>
    <s v="Propios"/>
    <s v="27"/>
    <s v="CSF"/>
    <s v="7. ACTORES DIFERENCIALES PARA EL CAMBIO / 6. CREACIÓN DEL SISTEMA NACIONAL DE JUSTICIA FAMILIAR PARA ATENDER LAS VULNERACIONES DE DERECHOS QUE AFECTAN A LAS NIÑAS, NIÑOS Y ADOLESCENTES"/>
    <n v="718358961"/>
    <n v="0"/>
    <n v="0"/>
    <n v="718358961"/>
    <n v="0"/>
    <n v="718358911"/>
    <n v="50"/>
    <n v="718358911"/>
    <n v="632501636"/>
    <n v="632501636"/>
    <n v="632501636"/>
  </r>
  <r>
    <x v="12"/>
    <x v="12"/>
    <s v="C-4602-1500-3-704050"/>
    <s v="C"/>
    <s v="4602"/>
    <s v="1500"/>
    <s v="3"/>
    <s v="704050"/>
    <m/>
    <m/>
    <m/>
    <m/>
    <s v="Propios"/>
    <s v="27"/>
    <s v="CSF"/>
    <s v="7. ACTORES DIFERENCIALES PARA EL CAMBIO / 5. CONSOLIDACIÓN DEL SISTEMA NACIONAL DE BIENESTAR FAMILIAR Y DEL GASTO PÚBLICO PARA LA NIÑEZ"/>
    <n v="465850000"/>
    <n v="30000000"/>
    <n v="0"/>
    <n v="495850000"/>
    <n v="0"/>
    <n v="471630000"/>
    <n v="24220000"/>
    <n v="210383162"/>
    <n v="164832626"/>
    <n v="164832626"/>
    <n v="164832626"/>
  </r>
  <r>
    <x v="12"/>
    <x v="12"/>
    <s v="C-4602-1500-5-30205B"/>
    <s v="C"/>
    <s v="4602"/>
    <s v="1500"/>
    <s v="5"/>
    <s v="30205B"/>
    <m/>
    <m/>
    <m/>
    <m/>
    <s v="Propios"/>
    <s v="27"/>
    <s v="CSF"/>
    <s v="3. DERECHO HUMANO A LA ALIMENTACIÓN / B. ENTORNOS DE DESARROLLO QUE INCENTIVEN LA ALIMENTACIÓN SALUDABLE Y ADECUADA"/>
    <n v="1161481267"/>
    <n v="13034277628"/>
    <n v="0"/>
    <n v="14195758895"/>
    <n v="0"/>
    <n v="9176640573"/>
    <n v="5019118322"/>
    <n v="8929011607"/>
    <n v="777646509"/>
    <n v="777646509"/>
    <n v="777646509"/>
  </r>
  <r>
    <x v="12"/>
    <x v="12"/>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8573895699"/>
    <n v="25209948"/>
    <n v="0"/>
    <n v="8599105647"/>
    <n v="0"/>
    <n v="8599105647"/>
    <n v="0"/>
    <n v="8599105647"/>
    <n v="8596578828"/>
    <n v="8596578828"/>
    <n v="8596578828"/>
  </r>
  <r>
    <x v="12"/>
    <x v="12"/>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202392697985"/>
    <n v="19224471822"/>
    <n v="183168226163"/>
    <n v="0"/>
    <n v="182091294044"/>
    <n v="1076932119"/>
    <n v="180626369130"/>
    <n v="77229133479"/>
    <n v="77229133479"/>
    <n v="77229133479"/>
  </r>
  <r>
    <x v="12"/>
    <x v="12"/>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12"/>
    <x v="12"/>
    <s v="C-4602-1500-9-704080"/>
    <s v="C"/>
    <s v="4602"/>
    <s v="1500"/>
    <s v="9"/>
    <s v="704080"/>
    <m/>
    <m/>
    <m/>
    <m/>
    <s v="Propios"/>
    <s v="27"/>
    <s v="CSF"/>
    <s v="7. ACTORES DIFERENCIALES PARA EL CAMBIO / 8. EL INSTITUTO COLOMBIANO DE BIENESTAR FAMILIAR COMO IMPULSOR DE PROYECTOS DE VIDA"/>
    <n v="1642964688"/>
    <n v="10659985541"/>
    <n v="0"/>
    <n v="12302950229"/>
    <n v="0"/>
    <n v="3608685998"/>
    <n v="8694264231"/>
    <n v="868953854"/>
    <n v="633980387"/>
    <n v="633980387"/>
    <n v="633980387"/>
  </r>
  <r>
    <x v="12"/>
    <x v="12"/>
    <s v="C-4602-1500-10-704040"/>
    <s v="C"/>
    <s v="4602"/>
    <s v="1500"/>
    <s v="10"/>
    <s v="704040"/>
    <m/>
    <m/>
    <m/>
    <m/>
    <s v="Nación"/>
    <s v="16"/>
    <s v="CSF"/>
    <s v="7. ACTORES DIFERENCIALES PARA EL CAMBIO / 4. FORTALECIMIENTO DE LAS FAMILIAS Y LAS COMUNIDADES"/>
    <n v="270600000"/>
    <n v="2948184766"/>
    <n v="0"/>
    <n v="3218784766"/>
    <n v="0"/>
    <n v="2498314566"/>
    <n v="720470200"/>
    <n v="2498314566"/>
    <n v="574037058"/>
    <n v="574037058"/>
    <n v="574037058"/>
  </r>
  <r>
    <x v="12"/>
    <x v="12"/>
    <s v="C-4602-1500-10-704040"/>
    <s v="C"/>
    <s v="4602"/>
    <s v="1500"/>
    <s v="10"/>
    <s v="704040"/>
    <m/>
    <m/>
    <m/>
    <m/>
    <s v="Propios"/>
    <s v="21"/>
    <s v="CSF"/>
    <s v="7. ACTORES DIFERENCIALES PARA EL CAMBIO / 4. FORTALECIMIENTO DE LAS FAMILIAS Y LAS COMUNIDADES"/>
    <n v="6214468"/>
    <n v="506866099"/>
    <n v="0"/>
    <n v="513080567"/>
    <n v="0"/>
    <n v="496804980"/>
    <n v="16275587"/>
    <n v="109440000"/>
    <n v="11440000"/>
    <n v="11440000"/>
    <n v="11440000"/>
  </r>
  <r>
    <x v="12"/>
    <x v="12"/>
    <s v="C-4602-1500-10-704040"/>
    <s v="C"/>
    <s v="4602"/>
    <s v="1500"/>
    <s v="10"/>
    <s v="704040"/>
    <m/>
    <m/>
    <m/>
    <m/>
    <s v="Propios"/>
    <s v="27"/>
    <s v="CSF"/>
    <s v="7. ACTORES DIFERENCIALES PARA EL CAMBIO / 4. FORTALECIMIENTO DE LAS FAMILIAS Y LAS COMUNIDADES"/>
    <n v="1690012537"/>
    <n v="6185422021"/>
    <n v="1327179870"/>
    <n v="6548254688"/>
    <n v="0"/>
    <n v="6432866599"/>
    <n v="115388089"/>
    <n v="5769392320"/>
    <n v="2359407332"/>
    <n v="2359407332"/>
    <n v="2359407332"/>
  </r>
  <r>
    <x v="12"/>
    <x v="12"/>
    <s v="C-4699-1500-1-704080"/>
    <s v="C"/>
    <s v="4699"/>
    <s v="1500"/>
    <s v="1"/>
    <s v="704080"/>
    <m/>
    <m/>
    <m/>
    <m/>
    <s v="Propios"/>
    <s v="27"/>
    <s v="CSF"/>
    <s v="7. ACTORES DIFERENCIALES PARA EL CAMBIO / 8. EL INSTITUTO COLOMBIANO DE BIENESTAR FAMILIAR COMO IMPULSOR DE PROYECTOS DE VIDA"/>
    <n v="126435693"/>
    <n v="0"/>
    <n v="0"/>
    <n v="126435693"/>
    <n v="0"/>
    <n v="120602090"/>
    <n v="5833603"/>
    <n v="58064947"/>
    <n v="46491160"/>
    <n v="46491160"/>
    <n v="46491160"/>
  </r>
  <r>
    <x v="12"/>
    <x v="12"/>
    <s v="C-4699-1500-2-53105B"/>
    <s v="C"/>
    <s v="4699"/>
    <s v="1500"/>
    <s v="2"/>
    <s v="53105B"/>
    <m/>
    <m/>
    <m/>
    <m/>
    <s v="Propios"/>
    <s v="27"/>
    <s v="CSF"/>
    <s v="5. CONVERGENCIA REGIONAL / B. ENTIDADES PÚBLICAS TERRITORIALES Y NACIONALES FORTALECIDAS"/>
    <n v="1801708980"/>
    <n v="518752711"/>
    <n v="11122212"/>
    <n v="2309339479"/>
    <n v="0"/>
    <n v="1741669792"/>
    <n v="567669687"/>
    <n v="1040471274"/>
    <n v="663482526.44000006"/>
    <n v="663482526.44000006"/>
    <n v="663482526.44000006"/>
  </r>
  <r>
    <x v="13"/>
    <x v="13"/>
    <s v="A-02"/>
    <s v="A"/>
    <s v="02"/>
    <m/>
    <m/>
    <m/>
    <m/>
    <m/>
    <m/>
    <m/>
    <s v="Propios"/>
    <s v="27"/>
    <s v="CSF"/>
    <s v="ADQUISICIÓN DE BIENES  Y SERVICIOS"/>
    <n v="315481383"/>
    <n v="66555926"/>
    <n v="0"/>
    <n v="382037309"/>
    <n v="0"/>
    <n v="380251309"/>
    <n v="1786000"/>
    <n v="370243466"/>
    <n v="101022089"/>
    <n v="101022089"/>
    <n v="101022089"/>
  </r>
  <r>
    <x v="13"/>
    <x v="13"/>
    <s v="A-08-01"/>
    <s v="A"/>
    <s v="08"/>
    <s v="01"/>
    <m/>
    <m/>
    <m/>
    <m/>
    <m/>
    <m/>
    <s v="Propios"/>
    <s v="27"/>
    <s v="CSF"/>
    <s v="IMPUESTOS"/>
    <n v="0"/>
    <n v="94875700"/>
    <n v="0"/>
    <n v="94875700"/>
    <n v="0"/>
    <n v="94875700"/>
    <n v="0"/>
    <n v="94875700"/>
    <n v="94875700"/>
    <n v="94875700"/>
    <n v="94875700"/>
  </r>
  <r>
    <x v="13"/>
    <x v="13"/>
    <s v="C-4602-1500-1-704060"/>
    <s v="C"/>
    <s v="4602"/>
    <s v="1500"/>
    <s v="1"/>
    <s v="704060"/>
    <m/>
    <m/>
    <m/>
    <m/>
    <s v="Propios"/>
    <s v="27"/>
    <s v="CSF"/>
    <s v="7. ACTORES DIFERENCIALES PARA EL CAMBIO / 6. CREACIÓN DEL SISTEMA NACIONAL DE JUSTICIA FAMILIAR PARA ATENDER LAS VULNERACIONES DE DERECHOS QUE AFECTAN A LAS NIÑAS, NIÑOS Y ADOLESCENTES"/>
    <n v="2891250771"/>
    <n v="8676210"/>
    <n v="424464594"/>
    <n v="2475462387"/>
    <n v="0"/>
    <n v="2475462387"/>
    <n v="0"/>
    <n v="2475462387"/>
    <n v="2475462387"/>
    <n v="2475462387"/>
    <n v="2475462387"/>
  </r>
  <r>
    <x v="13"/>
    <x v="13"/>
    <s v="C-4602-1500-2-704060"/>
    <s v="C"/>
    <s v="4602"/>
    <s v="1500"/>
    <s v="2"/>
    <s v="704060"/>
    <m/>
    <m/>
    <m/>
    <m/>
    <s v="Propios"/>
    <s v="27"/>
    <s v="CSF"/>
    <s v="7. ACTORES DIFERENCIALES PARA EL CAMBIO / 6. CREACIÓN DEL SISTEMA NACIONAL DE JUSTICIA FAMILIAR PARA ATENDER LAS VULNERACIONES DE DERECHOS QUE AFECTAN A LAS NIÑAS, NIÑOS Y ADOLESCENTES"/>
    <n v="1242258573"/>
    <n v="0"/>
    <n v="113324522"/>
    <n v="1128934051"/>
    <n v="0"/>
    <n v="1128934051"/>
    <n v="0"/>
    <n v="1128934051"/>
    <n v="1128934051"/>
    <n v="1128934051"/>
    <n v="1128934051"/>
  </r>
  <r>
    <x v="13"/>
    <x v="13"/>
    <s v="C-4602-1500-3-704050"/>
    <s v="C"/>
    <s v="4602"/>
    <s v="1500"/>
    <s v="3"/>
    <s v="704050"/>
    <m/>
    <m/>
    <m/>
    <m/>
    <s v="Propios"/>
    <s v="27"/>
    <s v="CSF"/>
    <s v="7. ACTORES DIFERENCIALES PARA EL CAMBIO / 5. CONSOLIDACIÓN DEL SISTEMA NACIONAL DE BIENESTAR FAMILIAR Y DEL GASTO PÚBLICO PARA LA NIÑEZ"/>
    <n v="375700000"/>
    <n v="30000000"/>
    <n v="0"/>
    <n v="405700000"/>
    <n v="0"/>
    <n v="400396667"/>
    <n v="5303333"/>
    <n v="382364981"/>
    <n v="146134902"/>
    <n v="146134902"/>
    <n v="146134902"/>
  </r>
  <r>
    <x v="13"/>
    <x v="13"/>
    <s v="C-4602-1500-5-30205B"/>
    <s v="C"/>
    <s v="4602"/>
    <s v="1500"/>
    <s v="5"/>
    <s v="30205B"/>
    <m/>
    <m/>
    <m/>
    <m/>
    <s v="Propios"/>
    <s v="27"/>
    <s v="CSF"/>
    <s v="3. DERECHO HUMANO A LA ALIMENTACIÓN / B. ENTORNOS DE DESARROLLO QUE INCENTIVEN LA ALIMENTACIÓN SALUDABLE Y ADECUADA"/>
    <n v="95729724"/>
    <n v="1256725413"/>
    <n v="0"/>
    <n v="1352455137"/>
    <n v="0"/>
    <n v="80049866"/>
    <n v="1272405271"/>
    <n v="77234929"/>
    <n v="30089929"/>
    <n v="30089929"/>
    <n v="30089929"/>
  </r>
  <r>
    <x v="13"/>
    <x v="13"/>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13276920238"/>
    <n v="0"/>
    <n v="0"/>
    <n v="13276920238"/>
    <n v="0"/>
    <n v="13276920238"/>
    <n v="0"/>
    <n v="13276920238"/>
    <n v="13276920238"/>
    <n v="13276920238"/>
    <n v="13276920238"/>
  </r>
  <r>
    <x v="13"/>
    <x v="13"/>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160997667908"/>
    <n v="20112797668"/>
    <n v="140884870240"/>
    <n v="0"/>
    <n v="139251274805"/>
    <n v="1633595435"/>
    <n v="134073651016"/>
    <n v="56900290034"/>
    <n v="56900290034"/>
    <n v="56900290034"/>
  </r>
  <r>
    <x v="13"/>
    <x v="13"/>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13"/>
    <x v="13"/>
    <s v="C-4602-1500-9-704080"/>
    <s v="C"/>
    <s v="4602"/>
    <s v="1500"/>
    <s v="9"/>
    <s v="704080"/>
    <m/>
    <m/>
    <m/>
    <m/>
    <s v="Propios"/>
    <s v="27"/>
    <s v="CSF"/>
    <s v="7. ACTORES DIFERENCIALES PARA EL CAMBIO / 8. EL INSTITUTO COLOMBIANO DE BIENESTAR FAMILIAR COMO IMPULSOR DE PROYECTOS DE VIDA"/>
    <n v="1857148653"/>
    <n v="4698640787"/>
    <n v="0"/>
    <n v="6555789440"/>
    <n v="0"/>
    <n v="3535120868"/>
    <n v="3020668572"/>
    <n v="1782961889"/>
    <n v="709770883"/>
    <n v="709770883"/>
    <n v="709770883"/>
  </r>
  <r>
    <x v="13"/>
    <x v="13"/>
    <s v="C-4602-1500-10-704040"/>
    <s v="C"/>
    <s v="4602"/>
    <s v="1500"/>
    <s v="10"/>
    <s v="704040"/>
    <m/>
    <m/>
    <m/>
    <m/>
    <s v="Nación"/>
    <s v="16"/>
    <s v="CSF"/>
    <s v="7. ACTORES DIFERENCIALES PARA EL CAMBIO / 4. FORTALECIMIENTO DE LAS FAMILIAS Y LAS COMUNIDADES"/>
    <n v="0"/>
    <n v="3972075496"/>
    <n v="0"/>
    <n v="3972075496"/>
    <n v="0"/>
    <n v="3972075496"/>
    <n v="0"/>
    <n v="3336689528"/>
    <n v="1183584402"/>
    <n v="1183584402"/>
    <n v="1183584402"/>
  </r>
  <r>
    <x v="13"/>
    <x v="13"/>
    <s v="C-4602-1500-10-704040"/>
    <s v="C"/>
    <s v="4602"/>
    <s v="1500"/>
    <s v="10"/>
    <s v="704040"/>
    <m/>
    <m/>
    <m/>
    <m/>
    <s v="Propios"/>
    <s v="21"/>
    <s v="CSF"/>
    <s v="7. ACTORES DIFERENCIALES PARA EL CAMBIO / 4. FORTALECIMIENTO DE LAS FAMILIAS Y LAS COMUNIDADES"/>
    <n v="169512238"/>
    <n v="9479143960"/>
    <n v="3222399"/>
    <n v="9645433799"/>
    <n v="0"/>
    <n v="8916565299"/>
    <n v="728868500"/>
    <n v="8205056930"/>
    <n v="2959727962"/>
    <n v="2959727962"/>
    <n v="2959727962"/>
  </r>
  <r>
    <x v="13"/>
    <x v="13"/>
    <s v="C-4602-1500-10-704040"/>
    <s v="C"/>
    <s v="4602"/>
    <s v="1500"/>
    <s v="10"/>
    <s v="704040"/>
    <m/>
    <m/>
    <m/>
    <m/>
    <s v="Propios"/>
    <s v="27"/>
    <s v="CSF"/>
    <s v="7. ACTORES DIFERENCIALES PARA EL CAMBIO / 4. FORTALECIMIENTO DE LAS FAMILIAS Y LAS COMUNIDADES"/>
    <n v="1857702714"/>
    <n v="117582291"/>
    <n v="0"/>
    <n v="1975285005"/>
    <n v="0"/>
    <n v="1940964065"/>
    <n v="34320940"/>
    <n v="1633386283"/>
    <n v="732593068"/>
    <n v="732593068"/>
    <n v="732593068"/>
  </r>
  <r>
    <x v="13"/>
    <x v="13"/>
    <s v="C-4699-1500-1-704080"/>
    <s v="C"/>
    <s v="4699"/>
    <s v="1500"/>
    <s v="1"/>
    <s v="704080"/>
    <m/>
    <m/>
    <m/>
    <m/>
    <s v="Propios"/>
    <s v="27"/>
    <s v="CSF"/>
    <s v="7. ACTORES DIFERENCIALES PARA EL CAMBIO / 8. EL INSTITUTO COLOMBIANO DE BIENESTAR FAMILIAR COMO IMPULSOR DE PROYECTOS DE VIDA"/>
    <n v="53413409"/>
    <n v="1920466"/>
    <n v="1920466"/>
    <n v="53413409"/>
    <n v="0"/>
    <n v="51492943"/>
    <n v="1920466"/>
    <n v="49306809"/>
    <n v="20452655"/>
    <n v="20452655"/>
    <n v="20452655"/>
  </r>
  <r>
    <x v="13"/>
    <x v="13"/>
    <s v="C-4699-1500-2-53105B"/>
    <s v="C"/>
    <s v="4699"/>
    <s v="1500"/>
    <s v="2"/>
    <s v="53105B"/>
    <m/>
    <m/>
    <m/>
    <m/>
    <s v="Propios"/>
    <s v="27"/>
    <s v="CSF"/>
    <s v="5. CONVERGENCIA REGIONAL / B. ENTIDADES PÚBLICAS TERRITORIALES Y NACIONALES FORTALECIDAS"/>
    <n v="1986330235"/>
    <n v="1490788838"/>
    <n v="20605697"/>
    <n v="3456513376"/>
    <n v="0"/>
    <n v="3455762600"/>
    <n v="750776"/>
    <n v="1972565576"/>
    <n v="849215747"/>
    <n v="849215747"/>
    <n v="849215747"/>
  </r>
  <r>
    <x v="14"/>
    <x v="14"/>
    <s v="A-02"/>
    <s v="A"/>
    <s v="02"/>
    <m/>
    <m/>
    <m/>
    <m/>
    <m/>
    <m/>
    <m/>
    <s v="Propios"/>
    <s v="27"/>
    <s v="CSF"/>
    <s v="ADQUISICIÓN DE BIENES  Y SERVICIOS"/>
    <n v="14495077"/>
    <n v="50798175"/>
    <n v="0"/>
    <n v="65293252"/>
    <n v="0"/>
    <n v="60338478"/>
    <n v="4954774"/>
    <n v="4088766"/>
    <n v="3589448"/>
    <n v="3589448"/>
    <n v="3589448"/>
  </r>
  <r>
    <x v="14"/>
    <x v="14"/>
    <s v="A-08-01"/>
    <s v="A"/>
    <s v="08"/>
    <s v="01"/>
    <m/>
    <m/>
    <m/>
    <m/>
    <m/>
    <m/>
    <s v="Propios"/>
    <s v="27"/>
    <s v="CSF"/>
    <s v="IMPUESTOS"/>
    <n v="0"/>
    <n v="86643167"/>
    <n v="5137519"/>
    <n v="81505648"/>
    <n v="0"/>
    <n v="81505648"/>
    <n v="0"/>
    <n v="81505648"/>
    <n v="81505648"/>
    <n v="81505648"/>
    <n v="81505648"/>
  </r>
  <r>
    <x v="14"/>
    <x v="14"/>
    <s v="C-4602-1500-1-704060"/>
    <s v="C"/>
    <s v="4602"/>
    <s v="1500"/>
    <s v="1"/>
    <s v="704060"/>
    <m/>
    <m/>
    <m/>
    <m/>
    <s v="Propios"/>
    <s v="27"/>
    <s v="CSF"/>
    <s v="7. ACTORES DIFERENCIALES PARA EL CAMBIO / 6. CREACIÓN DEL SISTEMA NACIONAL DE JUSTICIA FAMILIAR PARA ATENDER LAS VULNERACIONES DE DERECHOS QUE AFECTAN A LAS NIÑAS, NIÑOS Y ADOLESCENTES"/>
    <n v="1785061683"/>
    <n v="0"/>
    <n v="0"/>
    <n v="1785061683"/>
    <n v="0"/>
    <n v="1712031468"/>
    <n v="73030215"/>
    <n v="1712031468"/>
    <n v="1425270976"/>
    <n v="1425270976"/>
    <n v="1425270976"/>
  </r>
  <r>
    <x v="14"/>
    <x v="14"/>
    <s v="C-4602-1500-2-704060"/>
    <s v="C"/>
    <s v="4602"/>
    <s v="1500"/>
    <s v="2"/>
    <s v="704060"/>
    <m/>
    <m/>
    <m/>
    <m/>
    <s v="Propios"/>
    <s v="27"/>
    <s v="CSF"/>
    <s v="7. ACTORES DIFERENCIALES PARA EL CAMBIO / 6. CREACIÓN DEL SISTEMA NACIONAL DE JUSTICIA FAMILIAR PARA ATENDER LAS VULNERACIONES DE DERECHOS QUE AFECTAN A LAS NIÑAS, NIÑOS Y ADOLESCENTES"/>
    <n v="427225851"/>
    <n v="0"/>
    <n v="0"/>
    <n v="427225851"/>
    <n v="0"/>
    <n v="339041017"/>
    <n v="88184834"/>
    <n v="339041017"/>
    <n v="308443326"/>
    <n v="308443326"/>
    <n v="308443326"/>
  </r>
  <r>
    <x v="14"/>
    <x v="14"/>
    <s v="C-4602-1500-3-704050"/>
    <s v="C"/>
    <s v="4602"/>
    <s v="1500"/>
    <s v="3"/>
    <s v="704050"/>
    <m/>
    <m/>
    <m/>
    <m/>
    <s v="Propios"/>
    <s v="27"/>
    <s v="CSF"/>
    <s v="7. ACTORES DIFERENCIALES PARA EL CAMBIO / 5. CONSOLIDACIÓN DEL SISTEMA NACIONAL DE BIENESTAR FAMILIAR Y DEL GASTO PÚBLICO PARA LA NIÑEZ"/>
    <n v="386050000"/>
    <n v="10000000"/>
    <n v="0"/>
    <n v="396050000"/>
    <n v="0"/>
    <n v="104054490"/>
    <n v="291995510"/>
    <n v="67972853"/>
    <n v="36971313"/>
    <n v="36971313"/>
    <n v="36971313"/>
  </r>
  <r>
    <x v="14"/>
    <x v="14"/>
    <s v="C-4602-1500-5-30205B"/>
    <s v="C"/>
    <s v="4602"/>
    <s v="1500"/>
    <s v="5"/>
    <s v="30205B"/>
    <m/>
    <m/>
    <m/>
    <m/>
    <s v="Propios"/>
    <s v="27"/>
    <s v="CSF"/>
    <s v="3. DERECHO HUMANO A LA ALIMENTACIÓN / B. ENTORNOS DE DESARROLLO QUE INCENTIVEN LA ALIMENTACIÓN SALUDABLE Y ADECUADA"/>
    <n v="16928668296"/>
    <n v="48105001187"/>
    <n v="0"/>
    <n v="65033669483"/>
    <n v="0"/>
    <n v="64801476250.400002"/>
    <n v="232193232.59999999"/>
    <n v="62214743002.800003"/>
    <n v="11302701572.799999"/>
    <n v="11302701572.799999"/>
    <n v="11302701572.799999"/>
  </r>
  <r>
    <x v="14"/>
    <x v="14"/>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43338804827"/>
    <n v="3156630172"/>
    <n v="26707227907"/>
    <n v="19788207092"/>
    <n v="0"/>
    <n v="19788207092"/>
    <n v="0"/>
    <n v="19788207092"/>
    <n v="15328487703"/>
    <n v="15328487703"/>
    <n v="15328487703"/>
  </r>
  <r>
    <x v="14"/>
    <x v="14"/>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587880796523.31995"/>
    <n v="119636924648.32001"/>
    <n v="468243871875"/>
    <n v="0"/>
    <n v="445620090759.67999"/>
    <n v="22623781115.32"/>
    <n v="366742871607.46002"/>
    <n v="63773988197.5"/>
    <n v="63773988197.5"/>
    <n v="63773988197.5"/>
  </r>
  <r>
    <x v="14"/>
    <x v="14"/>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14"/>
    <x v="14"/>
    <s v="C-4602-1500-9-704080"/>
    <s v="C"/>
    <s v="4602"/>
    <s v="1500"/>
    <s v="9"/>
    <s v="704080"/>
    <m/>
    <m/>
    <m/>
    <m/>
    <s v="Propios"/>
    <s v="27"/>
    <s v="CSF"/>
    <s v="7. ACTORES DIFERENCIALES PARA EL CAMBIO / 8. EL INSTITUTO COLOMBIANO DE BIENESTAR FAMILIAR COMO IMPULSOR DE PROYECTOS DE VIDA"/>
    <n v="2429416817"/>
    <n v="75198749872"/>
    <n v="0"/>
    <n v="77628166689"/>
    <n v="0"/>
    <n v="73000235417.289993"/>
    <n v="4627931271.71"/>
    <n v="56867565261.910004"/>
    <n v="6172007254.9300003"/>
    <n v="6172007254.9300003"/>
    <n v="6172007254.9300003"/>
  </r>
  <r>
    <x v="14"/>
    <x v="14"/>
    <s v="C-4602-1500-10-704040"/>
    <s v="C"/>
    <s v="4602"/>
    <s v="1500"/>
    <s v="10"/>
    <s v="704040"/>
    <m/>
    <m/>
    <m/>
    <m/>
    <s v="Nación"/>
    <s v="16"/>
    <s v="CSF"/>
    <s v="7. ACTORES DIFERENCIALES PARA EL CAMBIO / 4. FORTALECIMIENTO DE LAS FAMILIAS Y LAS COMUNIDADES"/>
    <n v="0"/>
    <n v="1555470435"/>
    <n v="0"/>
    <n v="1555470435"/>
    <n v="0"/>
    <n v="1211011283"/>
    <n v="344459152"/>
    <n v="1120308932"/>
    <n v="330138624"/>
    <n v="330138624"/>
    <n v="330138624"/>
  </r>
  <r>
    <x v="14"/>
    <x v="14"/>
    <s v="C-4602-1500-10-704040"/>
    <s v="C"/>
    <s v="4602"/>
    <s v="1500"/>
    <s v="10"/>
    <s v="704040"/>
    <m/>
    <m/>
    <m/>
    <m/>
    <s v="Propios"/>
    <s v="21"/>
    <s v="CSF"/>
    <s v="7. ACTORES DIFERENCIALES PARA EL CAMBIO / 4. FORTALECIMIENTO DE LAS FAMILIAS Y LAS COMUNIDADES"/>
    <n v="655592"/>
    <n v="1035722366"/>
    <n v="0"/>
    <n v="1036377958"/>
    <n v="0"/>
    <n v="205296164"/>
    <n v="831081794"/>
    <n v="106084036"/>
    <n v="80450000"/>
    <n v="80450000"/>
    <n v="80450000"/>
  </r>
  <r>
    <x v="14"/>
    <x v="14"/>
    <s v="C-4602-1500-10-704040"/>
    <s v="C"/>
    <s v="4602"/>
    <s v="1500"/>
    <s v="10"/>
    <s v="704040"/>
    <m/>
    <m/>
    <m/>
    <m/>
    <s v="Propios"/>
    <s v="27"/>
    <s v="CSF"/>
    <s v="7. ACTORES DIFERENCIALES PARA EL CAMBIO / 4. FORTALECIMIENTO DE LAS FAMILIAS Y LAS COMUNIDADES"/>
    <n v="1682442369"/>
    <n v="4912460694"/>
    <n v="0"/>
    <n v="6594903063"/>
    <n v="0"/>
    <n v="6345325554"/>
    <n v="249577509"/>
    <n v="5409633864"/>
    <n v="1178671316"/>
    <n v="1178671316"/>
    <n v="1178671316"/>
  </r>
  <r>
    <x v="14"/>
    <x v="14"/>
    <s v="C-4699-1500-1-704080"/>
    <s v="C"/>
    <s v="4699"/>
    <s v="1500"/>
    <s v="1"/>
    <s v="704080"/>
    <m/>
    <m/>
    <m/>
    <m/>
    <s v="Propios"/>
    <s v="27"/>
    <s v="CSF"/>
    <s v="7. ACTORES DIFERENCIALES PARA EL CAMBIO / 8. EL INSTITUTO COLOMBIANO DE BIENESTAR FAMILIAR COMO IMPULSOR DE PROYECTOS DE VIDA"/>
    <n v="67491246"/>
    <n v="0"/>
    <n v="0"/>
    <n v="67491246"/>
    <n v="0"/>
    <n v="53680380"/>
    <n v="13810866"/>
    <n v="22263888"/>
    <n v="16599221"/>
    <n v="16599221"/>
    <n v="16599221"/>
  </r>
  <r>
    <x v="14"/>
    <x v="14"/>
    <s v="C-4699-1500-2-53105B"/>
    <s v="C"/>
    <s v="4699"/>
    <s v="1500"/>
    <s v="2"/>
    <s v="53105B"/>
    <m/>
    <m/>
    <m/>
    <m/>
    <s v="Propios"/>
    <s v="27"/>
    <s v="CSF"/>
    <s v="5. CONVERGENCIA REGIONAL / B. ENTIDADES PÚBLICAS TERRITORIALES Y NACIONALES FORTALECIDAS"/>
    <n v="1757400863"/>
    <n v="847588141"/>
    <n v="0"/>
    <n v="2604989004"/>
    <n v="0"/>
    <n v="2012948547"/>
    <n v="592040457"/>
    <n v="1205894017.76"/>
    <n v="539573437.75999999"/>
    <n v="539573437.75999999"/>
    <n v="539573437.75999999"/>
  </r>
  <r>
    <x v="15"/>
    <x v="15"/>
    <s v="A-02"/>
    <s v="A"/>
    <s v="02"/>
    <m/>
    <m/>
    <m/>
    <m/>
    <m/>
    <m/>
    <m/>
    <s v="Propios"/>
    <s v="27"/>
    <s v="CSF"/>
    <s v="ADQUISICIÓN DE BIENES  Y SERVICIOS"/>
    <n v="14495077"/>
    <n v="56501195"/>
    <n v="0"/>
    <n v="70996272"/>
    <n v="0"/>
    <n v="56501195"/>
    <n v="14495077"/>
    <n v="34245403"/>
    <n v="0"/>
    <n v="0"/>
    <n v="0"/>
  </r>
  <r>
    <x v="15"/>
    <x v="15"/>
    <s v="A-08-01"/>
    <s v="A"/>
    <s v="08"/>
    <s v="01"/>
    <m/>
    <m/>
    <m/>
    <m/>
    <m/>
    <m/>
    <s v="Propios"/>
    <s v="27"/>
    <s v="CSF"/>
    <s v="IMPUESTOS"/>
    <n v="0"/>
    <n v="72344653"/>
    <n v="129809"/>
    <n v="72214844"/>
    <n v="0"/>
    <n v="72214844"/>
    <n v="0"/>
    <n v="72214844"/>
    <n v="72214844"/>
    <n v="72214844"/>
    <n v="72214844"/>
  </r>
  <r>
    <x v="15"/>
    <x v="15"/>
    <s v="C-4602-1500-1-704060"/>
    <s v="C"/>
    <s v="4602"/>
    <s v="1500"/>
    <s v="1"/>
    <s v="704060"/>
    <m/>
    <m/>
    <m/>
    <m/>
    <s v="Propios"/>
    <s v="27"/>
    <s v="CSF"/>
    <s v="7. ACTORES DIFERENCIALES PARA EL CAMBIO / 6. CREACIÓN DEL SISTEMA NACIONAL DE JUSTICIA FAMILIAR PARA ATENDER LAS VULNERACIONES DE DERECHOS QUE AFECTAN A LAS NIÑAS, NIÑOS Y ADOLESCENTES"/>
    <n v="3019040886"/>
    <n v="7692218"/>
    <n v="0"/>
    <n v="3026733104"/>
    <n v="0"/>
    <n v="3026733104"/>
    <n v="0"/>
    <n v="3026733104"/>
    <n v="2737599963"/>
    <n v="2737599963"/>
    <n v="2737599963"/>
  </r>
  <r>
    <x v="15"/>
    <x v="15"/>
    <s v="C-4602-1500-2-704060"/>
    <s v="C"/>
    <s v="4602"/>
    <s v="1500"/>
    <s v="2"/>
    <s v="704060"/>
    <m/>
    <m/>
    <m/>
    <m/>
    <s v="Propios"/>
    <s v="27"/>
    <s v="CSF"/>
    <s v="7. ACTORES DIFERENCIALES PARA EL CAMBIO / 6. CREACIÓN DEL SISTEMA NACIONAL DE JUSTICIA FAMILIAR PARA ATENDER LAS VULNERACIONES DE DERECHOS QUE AFECTAN A LAS NIÑAS, NIÑOS Y ADOLESCENTES"/>
    <n v="461859480"/>
    <n v="0"/>
    <n v="0"/>
    <n v="461859480"/>
    <n v="0"/>
    <n v="461859480"/>
    <n v="0"/>
    <n v="461859480"/>
    <n v="416750927"/>
    <n v="416750927"/>
    <n v="416750927"/>
  </r>
  <r>
    <x v="15"/>
    <x v="15"/>
    <s v="C-4602-1500-3-704050"/>
    <s v="C"/>
    <s v="4602"/>
    <s v="1500"/>
    <s v="3"/>
    <s v="704050"/>
    <m/>
    <m/>
    <m/>
    <m/>
    <s v="Propios"/>
    <s v="27"/>
    <s v="CSF"/>
    <s v="7. ACTORES DIFERENCIALES PARA EL CAMBIO / 5. CONSOLIDACIÓN DEL SISTEMA NACIONAL DE BIENESTAR FAMILIAR Y DEL GASTO PÚBLICO PARA LA NIÑEZ"/>
    <n v="463850000"/>
    <n v="10000000"/>
    <n v="0"/>
    <n v="473850000"/>
    <n v="0"/>
    <n v="431553332"/>
    <n v="42296668"/>
    <n v="163195328"/>
    <n v="120569133"/>
    <n v="120569133"/>
    <n v="120569133"/>
  </r>
  <r>
    <x v="15"/>
    <x v="15"/>
    <s v="C-4602-1500-5-30205B"/>
    <s v="C"/>
    <s v="4602"/>
    <s v="1500"/>
    <s v="5"/>
    <s v="30205B"/>
    <m/>
    <m/>
    <m/>
    <m/>
    <s v="Propios"/>
    <s v="27"/>
    <s v="CSF"/>
    <s v="3. DERECHO HUMANO A LA ALIMENTACIÓN / B. ENTORNOS DE DESARROLLO QUE INCENTIVEN LA ALIMENTACIÓN SALUDABLE Y ADECUADA"/>
    <n v="92338232"/>
    <n v="6046465505"/>
    <n v="0"/>
    <n v="6138803737"/>
    <n v="0"/>
    <n v="492863800"/>
    <n v="5645939937"/>
    <n v="39180000"/>
    <n v="31344000"/>
    <n v="31344000"/>
    <n v="31344000"/>
  </r>
  <r>
    <x v="15"/>
    <x v="15"/>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26362955381"/>
    <n v="0"/>
    <n v="0"/>
    <n v="26362955381"/>
    <n v="0"/>
    <n v="26362955381"/>
    <n v="0"/>
    <n v="26362955381"/>
    <n v="26348221961"/>
    <n v="26348221961"/>
    <n v="26348221961"/>
  </r>
  <r>
    <x v="15"/>
    <x v="15"/>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251292146817"/>
    <n v="32575558957"/>
    <n v="218716587860"/>
    <n v="0"/>
    <n v="205268990178"/>
    <n v="13447597682"/>
    <n v="198653502847"/>
    <n v="84676157722"/>
    <n v="84676157722"/>
    <n v="84676157722"/>
  </r>
  <r>
    <x v="15"/>
    <x v="15"/>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15"/>
    <x v="15"/>
    <s v="C-4602-1500-9-704080"/>
    <s v="C"/>
    <s v="4602"/>
    <s v="1500"/>
    <s v="9"/>
    <s v="704080"/>
    <m/>
    <m/>
    <m/>
    <m/>
    <s v="Propios"/>
    <s v="27"/>
    <s v="CSF"/>
    <s v="7. ACTORES DIFERENCIALES PARA EL CAMBIO / 8. EL INSTITUTO COLOMBIANO DE BIENESTAR FAMILIAR COMO IMPULSOR DE PROYECTOS DE VIDA"/>
    <n v="2300074583"/>
    <n v="4418580384"/>
    <n v="0"/>
    <n v="6718654967"/>
    <n v="0"/>
    <n v="5868396703"/>
    <n v="850258264"/>
    <n v="1082225799"/>
    <n v="724149190"/>
    <n v="724149190"/>
    <n v="724149190"/>
  </r>
  <r>
    <x v="15"/>
    <x v="15"/>
    <s v="C-4602-1500-10-704040"/>
    <s v="C"/>
    <s v="4602"/>
    <s v="1500"/>
    <s v="10"/>
    <s v="704040"/>
    <m/>
    <m/>
    <m/>
    <m/>
    <s v="Nación"/>
    <s v="16"/>
    <s v="CSF"/>
    <s v="7. ACTORES DIFERENCIALES PARA EL CAMBIO / 4. FORTALECIMIENTO DE LAS FAMILIAS Y LAS COMUNIDADES"/>
    <n v="0"/>
    <n v="1647080529"/>
    <n v="0"/>
    <n v="1647080529"/>
    <n v="0"/>
    <n v="1565103428"/>
    <n v="81977101"/>
    <n v="1529496880"/>
    <n v="523258150"/>
    <n v="523258150"/>
    <n v="523258150"/>
  </r>
  <r>
    <x v="15"/>
    <x v="15"/>
    <s v="C-4602-1500-10-704040"/>
    <s v="C"/>
    <s v="4602"/>
    <s v="1500"/>
    <s v="10"/>
    <s v="704040"/>
    <m/>
    <m/>
    <m/>
    <m/>
    <s v="Propios"/>
    <s v="21"/>
    <s v="CSF"/>
    <s v="7. ACTORES DIFERENCIALES PARA EL CAMBIO / 4. FORTALECIMIENTO DE LAS FAMILIAS Y LAS COMUNIDADES"/>
    <n v="65598211"/>
    <n v="924124333"/>
    <n v="0"/>
    <n v="989722544"/>
    <n v="0"/>
    <n v="406724211"/>
    <n v="582998333"/>
    <n v="404481708"/>
    <n v="144417708"/>
    <n v="144417708"/>
    <n v="144417708"/>
  </r>
  <r>
    <x v="15"/>
    <x v="15"/>
    <s v="C-4602-1500-10-704040"/>
    <s v="C"/>
    <s v="4602"/>
    <s v="1500"/>
    <s v="10"/>
    <s v="704040"/>
    <m/>
    <m/>
    <m/>
    <m/>
    <s v="Propios"/>
    <s v="27"/>
    <s v="CSF"/>
    <s v="7. ACTORES DIFERENCIALES PARA EL CAMBIO / 4. FORTALECIMIENTO DE LAS FAMILIAS Y LAS COMUNIDADES"/>
    <n v="1801180077"/>
    <n v="8401200882"/>
    <n v="0"/>
    <n v="10202380959"/>
    <n v="0"/>
    <n v="10160819935"/>
    <n v="41561024"/>
    <n v="8217558087"/>
    <n v="3142792292"/>
    <n v="3142792292"/>
    <n v="3142792292"/>
  </r>
  <r>
    <x v="15"/>
    <x v="15"/>
    <s v="C-4699-1500-1-704080"/>
    <s v="C"/>
    <s v="4699"/>
    <s v="1500"/>
    <s v="1"/>
    <s v="704080"/>
    <m/>
    <m/>
    <m/>
    <m/>
    <s v="Propios"/>
    <s v="27"/>
    <s v="CSF"/>
    <s v="7. ACTORES DIFERENCIALES PARA EL CAMBIO / 8. EL INSTITUTO COLOMBIANO DE BIENESTAR FAMILIAR COMO IMPULSOR DE PROYECTOS DE VIDA"/>
    <n v="118881002"/>
    <n v="0"/>
    <n v="0"/>
    <n v="118881002"/>
    <n v="0"/>
    <n v="59290091"/>
    <n v="59590911"/>
    <n v="54125495"/>
    <n v="44911378"/>
    <n v="44911378"/>
    <n v="44911378"/>
  </r>
  <r>
    <x v="15"/>
    <x v="15"/>
    <s v="C-4699-1500-2-53105B"/>
    <s v="C"/>
    <s v="4699"/>
    <s v="1500"/>
    <s v="2"/>
    <s v="53105B"/>
    <m/>
    <m/>
    <m/>
    <m/>
    <s v="Propios"/>
    <s v="27"/>
    <s v="CSF"/>
    <s v="5. CONVERGENCIA REGIONAL / B. ENTIDADES PÚBLICAS TERRITORIALES Y NACIONALES FORTALECIDAS"/>
    <n v="2693769072"/>
    <n v="424517248"/>
    <n v="0"/>
    <n v="3118286320"/>
    <n v="0"/>
    <n v="2230872755"/>
    <n v="887413565"/>
    <n v="1414319617"/>
    <n v="877785773.41999996"/>
    <n v="877785773.41999996"/>
    <n v="877785773.41999996"/>
  </r>
  <r>
    <x v="16"/>
    <x v="16"/>
    <s v="A-02"/>
    <s v="A"/>
    <s v="02"/>
    <m/>
    <m/>
    <m/>
    <m/>
    <m/>
    <m/>
    <m/>
    <s v="Propios"/>
    <s v="27"/>
    <s v="CSF"/>
    <s v="ADQUISICIÓN DE BIENES  Y SERVICIOS"/>
    <n v="22800118"/>
    <n v="47857199"/>
    <n v="0"/>
    <n v="70657317"/>
    <n v="0"/>
    <n v="59776871"/>
    <n v="10880446"/>
    <n v="51435529"/>
    <n v="27453042.579999998"/>
    <n v="27453042.579999998"/>
    <n v="27453042.579999998"/>
  </r>
  <r>
    <x v="16"/>
    <x v="16"/>
    <s v="A-08-01"/>
    <s v="A"/>
    <s v="08"/>
    <s v="01"/>
    <m/>
    <m/>
    <m/>
    <m/>
    <m/>
    <m/>
    <s v="Propios"/>
    <s v="27"/>
    <s v="CSF"/>
    <s v="IMPUESTOS"/>
    <n v="0"/>
    <n v="42066302"/>
    <n v="0"/>
    <n v="42066302"/>
    <n v="0"/>
    <n v="42066302"/>
    <n v="0"/>
    <n v="37898485"/>
    <n v="37898485"/>
    <n v="37898485"/>
    <n v="37898485"/>
  </r>
  <r>
    <x v="16"/>
    <x v="16"/>
    <s v="C-4602-1500-1-704060"/>
    <s v="C"/>
    <s v="4602"/>
    <s v="1500"/>
    <s v="1"/>
    <s v="704060"/>
    <m/>
    <m/>
    <m/>
    <m/>
    <s v="Propios"/>
    <s v="27"/>
    <s v="CSF"/>
    <s v="7. ACTORES DIFERENCIALES PARA EL CAMBIO / 6. CREACIÓN DEL SISTEMA NACIONAL DE JUSTICIA FAMILIAR PARA ATENDER LAS VULNERACIONES DE DERECHOS QUE AFECTAN A LAS NIÑAS, NIÑOS Y ADOLESCENTES"/>
    <n v="8563429911"/>
    <n v="0"/>
    <n v="52493803"/>
    <n v="8510936108"/>
    <n v="0"/>
    <n v="8510936108"/>
    <n v="0"/>
    <n v="8510936108"/>
    <n v="7397665978"/>
    <n v="7397665978"/>
    <n v="7397665978"/>
  </r>
  <r>
    <x v="16"/>
    <x v="16"/>
    <s v="C-4602-1500-2-704060"/>
    <s v="C"/>
    <s v="4602"/>
    <s v="1500"/>
    <s v="2"/>
    <s v="704060"/>
    <m/>
    <m/>
    <m/>
    <m/>
    <s v="Propios"/>
    <s v="27"/>
    <s v="CSF"/>
    <s v="7. ACTORES DIFERENCIALES PARA EL CAMBIO / 6. CREACIÓN DEL SISTEMA NACIONAL DE JUSTICIA FAMILIAR PARA ATENDER LAS VULNERACIONES DE DERECHOS QUE AFECTAN A LAS NIÑAS, NIÑOS Y ADOLESCENTES"/>
    <n v="1336634328"/>
    <n v="0"/>
    <n v="0"/>
    <n v="1336634328"/>
    <n v="0"/>
    <n v="1336634328"/>
    <n v="0"/>
    <n v="1336634328"/>
    <n v="1194886209"/>
    <n v="1194886209"/>
    <n v="1194886209"/>
  </r>
  <r>
    <x v="16"/>
    <x v="16"/>
    <s v="C-4602-1500-3-704050"/>
    <s v="C"/>
    <s v="4602"/>
    <s v="1500"/>
    <s v="3"/>
    <s v="704050"/>
    <m/>
    <m/>
    <m/>
    <m/>
    <s v="Propios"/>
    <s v="27"/>
    <s v="CSF"/>
    <s v="7. ACTORES DIFERENCIALES PARA EL CAMBIO / 5. CONSOLIDACIÓN DEL SISTEMA NACIONAL DE BIENESTAR FAMILIAR Y DEL GASTO PÚBLICO PARA LA NIÑEZ"/>
    <n v="321950000"/>
    <n v="30020000"/>
    <n v="0"/>
    <n v="351970000"/>
    <n v="0"/>
    <n v="343370000"/>
    <n v="8600000"/>
    <n v="153326353"/>
    <n v="120929193"/>
    <n v="120929193"/>
    <n v="120929193"/>
  </r>
  <r>
    <x v="16"/>
    <x v="16"/>
    <s v="C-4602-1500-5-30205B"/>
    <s v="C"/>
    <s v="4602"/>
    <s v="1500"/>
    <s v="5"/>
    <s v="30205B"/>
    <m/>
    <m/>
    <m/>
    <m/>
    <s v="Propios"/>
    <s v="27"/>
    <s v="CSF"/>
    <s v="3. DERECHO HUMANO A LA ALIMENTACIÓN / B. ENTORNOS DE DESARROLLO QUE INCENTIVEN LA ALIMENTACIÓN SALUDABLE Y ADECUADA"/>
    <n v="267297886"/>
    <n v="5104545099"/>
    <n v="0"/>
    <n v="5371842985"/>
    <n v="0"/>
    <n v="258926468"/>
    <n v="5112916517"/>
    <n v="113861068"/>
    <n v="90277436"/>
    <n v="90277436"/>
    <n v="90277436"/>
  </r>
  <r>
    <x v="16"/>
    <x v="16"/>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6563463060"/>
    <n v="2086608"/>
    <n v="0"/>
    <n v="6565549668"/>
    <n v="0"/>
    <n v="6565549668"/>
    <n v="0"/>
    <n v="6565549668"/>
    <n v="6565549668"/>
    <n v="6565549668"/>
    <n v="6565549668"/>
  </r>
  <r>
    <x v="16"/>
    <x v="16"/>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96977032561"/>
    <n v="9970063154"/>
    <n v="87006969407"/>
    <n v="0"/>
    <n v="86034384731"/>
    <n v="972584676"/>
    <n v="82303625455"/>
    <n v="38288260979"/>
    <n v="38288260979"/>
    <n v="38288260979"/>
  </r>
  <r>
    <x v="16"/>
    <x v="16"/>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16"/>
    <x v="16"/>
    <s v="C-4602-1500-9-704080"/>
    <s v="C"/>
    <s v="4602"/>
    <s v="1500"/>
    <s v="9"/>
    <s v="704080"/>
    <m/>
    <m/>
    <m/>
    <m/>
    <s v="Propios"/>
    <s v="27"/>
    <s v="CSF"/>
    <s v="7. ACTORES DIFERENCIALES PARA EL CAMBIO / 8. EL INSTITUTO COLOMBIANO DE BIENESTAR FAMILIAR COMO IMPULSOR DE PROYECTOS DE VIDA"/>
    <n v="1370548090"/>
    <n v="4376955009"/>
    <n v="0"/>
    <n v="5747503099"/>
    <n v="0"/>
    <n v="5074011241"/>
    <n v="673491858"/>
    <n v="692457799"/>
    <n v="497609327"/>
    <n v="497609327"/>
    <n v="497609327"/>
  </r>
  <r>
    <x v="16"/>
    <x v="16"/>
    <s v="C-4602-1500-10-704040"/>
    <s v="C"/>
    <s v="4602"/>
    <s v="1500"/>
    <s v="10"/>
    <s v="704040"/>
    <m/>
    <m/>
    <m/>
    <m/>
    <s v="Nación"/>
    <s v="16"/>
    <s v="CSF"/>
    <s v="7. ACTORES DIFERENCIALES PARA EL CAMBIO / 4. FORTALECIMIENTO DE LAS FAMILIAS Y LAS COMUNIDADES"/>
    <n v="0"/>
    <n v="4189828424"/>
    <n v="297017650"/>
    <n v="3892810774"/>
    <n v="0"/>
    <n v="3791718633"/>
    <n v="101092141"/>
    <n v="3742640608"/>
    <n v="1230666700"/>
    <n v="1230666700"/>
    <n v="1230666700"/>
  </r>
  <r>
    <x v="16"/>
    <x v="16"/>
    <s v="C-4602-1500-10-704040"/>
    <s v="C"/>
    <s v="4602"/>
    <s v="1500"/>
    <s v="10"/>
    <s v="704040"/>
    <m/>
    <m/>
    <m/>
    <m/>
    <s v="Propios"/>
    <s v="21"/>
    <s v="CSF"/>
    <s v="7. ACTORES DIFERENCIALES PARA EL CAMBIO / 4. FORTALECIMIENTO DE LAS FAMILIAS Y LAS COMUNIDADES"/>
    <n v="332104984"/>
    <n v="2160470124"/>
    <n v="0"/>
    <n v="2492575108"/>
    <n v="0"/>
    <n v="1592172119"/>
    <n v="900402989"/>
    <n v="1541156215"/>
    <n v="799490994"/>
    <n v="799490994"/>
    <n v="799490994"/>
  </r>
  <r>
    <x v="16"/>
    <x v="16"/>
    <s v="C-4602-1500-10-704040"/>
    <s v="C"/>
    <s v="4602"/>
    <s v="1500"/>
    <s v="10"/>
    <s v="704040"/>
    <m/>
    <m/>
    <m/>
    <m/>
    <s v="Propios"/>
    <s v="27"/>
    <s v="CSF"/>
    <s v="7. ACTORES DIFERENCIALES PARA EL CAMBIO / 4. FORTALECIMIENTO DE LAS FAMILIAS Y LAS COMUNIDADES"/>
    <n v="2445611037"/>
    <n v="23826680168"/>
    <n v="0"/>
    <n v="26272291205"/>
    <n v="0"/>
    <n v="26272291205"/>
    <n v="0"/>
    <n v="24959234718"/>
    <n v="9061758597.2199993"/>
    <n v="9061758597.2199993"/>
    <n v="9061758597.2199993"/>
  </r>
  <r>
    <x v="16"/>
    <x v="16"/>
    <s v="C-4699-1500-1-704080"/>
    <s v="C"/>
    <s v="4699"/>
    <s v="1500"/>
    <s v="1"/>
    <s v="704080"/>
    <m/>
    <m/>
    <m/>
    <m/>
    <s v="Propios"/>
    <s v="27"/>
    <s v="CSF"/>
    <s v="7. ACTORES DIFERENCIALES PARA EL CAMBIO / 8. EL INSTITUTO COLOMBIANO DE BIENESTAR FAMILIAR COMO IMPULSOR DE PROYECTOS DE VIDA"/>
    <n v="103389569"/>
    <n v="13000"/>
    <n v="2055176"/>
    <n v="101347393"/>
    <n v="0"/>
    <n v="101347393"/>
    <n v="0"/>
    <n v="50357209"/>
    <n v="41507847"/>
    <n v="41507847"/>
    <n v="41507847"/>
  </r>
  <r>
    <x v="16"/>
    <x v="16"/>
    <s v="C-4699-1500-2-53105B"/>
    <s v="C"/>
    <s v="4699"/>
    <s v="1500"/>
    <s v="2"/>
    <s v="53105B"/>
    <m/>
    <m/>
    <m/>
    <m/>
    <s v="Propios"/>
    <s v="27"/>
    <s v="CSF"/>
    <s v="5. CONVERGENCIA REGIONAL / B. ENTIDADES PÚBLICAS TERRITORIALES Y NACIONALES FORTALECIDAS"/>
    <n v="2489683470"/>
    <n v="347508125"/>
    <n v="92532499"/>
    <n v="2744659096"/>
    <n v="0"/>
    <n v="2426974317"/>
    <n v="317684779"/>
    <n v="1894672695.4300001"/>
    <n v="1092232524.55"/>
    <n v="1092232524.55"/>
    <n v="1092232524.55"/>
  </r>
  <r>
    <x v="17"/>
    <x v="17"/>
    <s v="A-02"/>
    <s v="A"/>
    <s v="02"/>
    <m/>
    <m/>
    <m/>
    <m/>
    <m/>
    <m/>
    <m/>
    <s v="Propios"/>
    <s v="27"/>
    <s v="CSF"/>
    <s v="ADQUISICIÓN DE BIENES  Y SERVICIOS"/>
    <n v="22300118"/>
    <n v="63002217"/>
    <n v="0"/>
    <n v="85302335"/>
    <n v="0"/>
    <n v="85302335"/>
    <n v="0"/>
    <n v="72929921"/>
    <n v="12044600"/>
    <n v="12044600"/>
    <n v="12044600"/>
  </r>
  <r>
    <x v="17"/>
    <x v="17"/>
    <s v="A-08-01"/>
    <s v="A"/>
    <s v="08"/>
    <s v="01"/>
    <m/>
    <m/>
    <m/>
    <m/>
    <m/>
    <m/>
    <s v="Propios"/>
    <s v="27"/>
    <s v="CSF"/>
    <s v="IMPUESTOS"/>
    <n v="0"/>
    <n v="17370908"/>
    <n v="0"/>
    <n v="17370908"/>
    <n v="0"/>
    <n v="16495538"/>
    <n v="875370"/>
    <n v="16495538"/>
    <n v="16495538"/>
    <n v="16495538"/>
    <n v="16495538"/>
  </r>
  <r>
    <x v="17"/>
    <x v="17"/>
    <s v="C-4602-1500-1-704060"/>
    <s v="C"/>
    <s v="4602"/>
    <s v="1500"/>
    <s v="1"/>
    <s v="704060"/>
    <m/>
    <m/>
    <m/>
    <m/>
    <s v="Propios"/>
    <s v="27"/>
    <s v="CSF"/>
    <s v="7. ACTORES DIFERENCIALES PARA EL CAMBIO / 6. CREACIÓN DEL SISTEMA NACIONAL DE JUSTICIA FAMILIAR PARA ATENDER LAS VULNERACIONES DE DERECHOS QUE AFECTAN A LAS NIÑAS, NIÑOS Y ADOLESCENTES"/>
    <n v="11626492149"/>
    <n v="0"/>
    <n v="70087813"/>
    <n v="11556404336"/>
    <n v="0"/>
    <n v="11556404336"/>
    <n v="0"/>
    <n v="11556404336"/>
    <n v="11218901769"/>
    <n v="11218901769"/>
    <n v="11218901769"/>
  </r>
  <r>
    <x v="17"/>
    <x v="17"/>
    <s v="C-4602-1500-2-704060"/>
    <s v="C"/>
    <s v="4602"/>
    <s v="1500"/>
    <s v="2"/>
    <s v="704060"/>
    <m/>
    <m/>
    <m/>
    <m/>
    <s v="Propios"/>
    <s v="27"/>
    <s v="CSF"/>
    <s v="7. ACTORES DIFERENCIALES PARA EL CAMBIO / 6. CREACIÓN DEL SISTEMA NACIONAL DE JUSTICIA FAMILIAR PARA ATENDER LAS VULNERACIONES DE DERECHOS QUE AFECTAN A LAS NIÑAS, NIÑOS Y ADOLESCENTES"/>
    <n v="1234594965"/>
    <n v="0"/>
    <n v="280799804"/>
    <n v="953795161"/>
    <n v="0"/>
    <n v="953795161"/>
    <n v="0"/>
    <n v="953795161"/>
    <n v="904823383"/>
    <n v="904823383"/>
    <n v="904823383"/>
  </r>
  <r>
    <x v="17"/>
    <x v="17"/>
    <s v="C-4602-1500-3-704050"/>
    <s v="C"/>
    <s v="4602"/>
    <s v="1500"/>
    <s v="3"/>
    <s v="704050"/>
    <m/>
    <m/>
    <m/>
    <m/>
    <s v="Propios"/>
    <s v="27"/>
    <s v="CSF"/>
    <s v="7. ACTORES DIFERENCIALES PARA EL CAMBIO / 5. CONSOLIDACIÓN DEL SISTEMA NACIONAL DE BIENESTAR FAMILIAR Y DEL GASTO PÚBLICO PARA LA NIÑEZ"/>
    <n v="706900000"/>
    <n v="10000000"/>
    <n v="0"/>
    <n v="716900000"/>
    <n v="0"/>
    <n v="457066553"/>
    <n v="259833447"/>
    <n v="197296973"/>
    <n v="148224772"/>
    <n v="148224772"/>
    <n v="148224772"/>
  </r>
  <r>
    <x v="17"/>
    <x v="17"/>
    <s v="C-4602-1500-5-30205B"/>
    <s v="C"/>
    <s v="4602"/>
    <s v="1500"/>
    <s v="5"/>
    <s v="30205B"/>
    <m/>
    <m/>
    <m/>
    <m/>
    <s v="Propios"/>
    <s v="27"/>
    <s v="CSF"/>
    <s v="3. DERECHO HUMANO A LA ALIMENTACIÓN / B. ENTORNOS DE DESARROLLO QUE INCENTIVEN LA ALIMENTACIÓN SALUDABLE Y ADECUADA"/>
    <n v="588580242"/>
    <n v="7925241711"/>
    <n v="0"/>
    <n v="8513821953"/>
    <n v="0"/>
    <n v="8464274415"/>
    <n v="49547538"/>
    <n v="583174787"/>
    <n v="422400927"/>
    <n v="422400927"/>
    <n v="422400927"/>
  </r>
  <r>
    <x v="17"/>
    <x v="17"/>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22030871469"/>
    <n v="16949610"/>
    <n v="0"/>
    <n v="22047821079"/>
    <n v="0"/>
    <n v="22047821079"/>
    <n v="0"/>
    <n v="22047821079"/>
    <n v="22047821079"/>
    <n v="22047821079"/>
    <n v="22047821079"/>
  </r>
  <r>
    <x v="17"/>
    <x v="17"/>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228779487432"/>
    <n v="26578045261"/>
    <n v="202201442171"/>
    <n v="0"/>
    <n v="195558659891"/>
    <n v="6642782280"/>
    <n v="183778951039"/>
    <n v="85813099087"/>
    <n v="85813099087"/>
    <n v="85813099087"/>
  </r>
  <r>
    <x v="17"/>
    <x v="17"/>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17"/>
    <x v="17"/>
    <s v="C-4602-1500-9-704080"/>
    <s v="C"/>
    <s v="4602"/>
    <s v="1500"/>
    <s v="9"/>
    <s v="704080"/>
    <m/>
    <m/>
    <m/>
    <m/>
    <s v="Propios"/>
    <s v="27"/>
    <s v="CSF"/>
    <s v="7. ACTORES DIFERENCIALES PARA EL CAMBIO / 8. EL INSTITUTO COLOMBIANO DE BIENESTAR FAMILIAR COMO IMPULSOR DE PROYECTOS DE VIDA"/>
    <n v="2833196079"/>
    <n v="13193353642"/>
    <n v="0"/>
    <n v="16026549721"/>
    <n v="0"/>
    <n v="7254008672"/>
    <n v="8772541049"/>
    <n v="1327065508"/>
    <n v="903782322"/>
    <n v="903782322"/>
    <n v="903782322"/>
  </r>
  <r>
    <x v="17"/>
    <x v="17"/>
    <s v="C-4602-1500-10-704040"/>
    <s v="C"/>
    <s v="4602"/>
    <s v="1500"/>
    <s v="10"/>
    <s v="704040"/>
    <m/>
    <m/>
    <m/>
    <m/>
    <s v="Nación"/>
    <s v="16"/>
    <s v="CSF"/>
    <s v="7. ACTORES DIFERENCIALES PARA EL CAMBIO / 4. FORTALECIMIENTO DE LAS FAMILIAS Y LAS COMUNIDADES"/>
    <n v="552500000"/>
    <n v="6301563989"/>
    <n v="0"/>
    <n v="6854063989"/>
    <n v="0"/>
    <n v="5064864819"/>
    <n v="1789199170"/>
    <n v="2733492526"/>
    <n v="1501204055"/>
    <n v="1501204055"/>
    <n v="1501204055"/>
  </r>
  <r>
    <x v="17"/>
    <x v="17"/>
    <s v="C-4602-1500-10-704040"/>
    <s v="C"/>
    <s v="4602"/>
    <s v="1500"/>
    <s v="10"/>
    <s v="704040"/>
    <m/>
    <m/>
    <m/>
    <m/>
    <s v="Propios"/>
    <s v="21"/>
    <s v="CSF"/>
    <s v="7. ACTORES DIFERENCIALES PARA EL CAMBIO / 4. FORTALECIMIENTO DE LAS FAMILIAS Y LAS COMUNIDADES"/>
    <n v="401838654"/>
    <n v="32424380087"/>
    <n v="0"/>
    <n v="32826218741"/>
    <n v="0"/>
    <n v="31657854307"/>
    <n v="1168364434"/>
    <n v="31099123920"/>
    <n v="11442253122"/>
    <n v="11442253122"/>
    <n v="11442253122"/>
  </r>
  <r>
    <x v="17"/>
    <x v="17"/>
    <s v="C-4602-1500-10-704040"/>
    <s v="C"/>
    <s v="4602"/>
    <s v="1500"/>
    <s v="10"/>
    <s v="704040"/>
    <m/>
    <m/>
    <m/>
    <m/>
    <s v="Propios"/>
    <s v="27"/>
    <s v="CSF"/>
    <s v="7. ACTORES DIFERENCIALES PARA EL CAMBIO / 4. FORTALECIMIENTO DE LAS FAMILIAS Y LAS COMUNIDADES"/>
    <n v="4434008283"/>
    <n v="1139409944"/>
    <n v="0"/>
    <n v="5573418227"/>
    <n v="0"/>
    <n v="4561066732"/>
    <n v="1012351495"/>
    <n v="2365066195"/>
    <n v="1757590604"/>
    <n v="1757590604"/>
    <n v="1757590604"/>
  </r>
  <r>
    <x v="17"/>
    <x v="17"/>
    <s v="C-4699-1500-1-704080"/>
    <s v="C"/>
    <s v="4699"/>
    <s v="1500"/>
    <s v="1"/>
    <s v="704080"/>
    <m/>
    <m/>
    <m/>
    <m/>
    <s v="Propios"/>
    <s v="27"/>
    <s v="CSF"/>
    <s v="7. ACTORES DIFERENCIALES PARA EL CAMBIO / 8. EL INSTITUTO COLOMBIANO DE BIENESTAR FAMILIAR COMO IMPULSOR DE PROYECTOS DE VIDA"/>
    <n v="133416178"/>
    <n v="0"/>
    <n v="0"/>
    <n v="133416178"/>
    <n v="0"/>
    <n v="119359737"/>
    <n v="14056441"/>
    <n v="55194899"/>
    <n v="41055275"/>
    <n v="41055275"/>
    <n v="41055275"/>
  </r>
  <r>
    <x v="17"/>
    <x v="17"/>
    <s v="C-4699-1500-2-53105B"/>
    <s v="C"/>
    <s v="4699"/>
    <s v="1500"/>
    <s v="2"/>
    <s v="53105B"/>
    <m/>
    <m/>
    <m/>
    <m/>
    <s v="Propios"/>
    <s v="27"/>
    <s v="CSF"/>
    <s v="5. CONVERGENCIA REGIONAL / B. ENTIDADES PÚBLICAS TERRITORIALES Y NACIONALES FORTALECIDAS"/>
    <n v="2642183170"/>
    <n v="443568510"/>
    <n v="0"/>
    <n v="3085751680"/>
    <n v="0"/>
    <n v="2817489344"/>
    <n v="268262336"/>
    <n v="1772737374.3699999"/>
    <n v="967162305.37"/>
    <n v="967162305.37"/>
    <n v="967162305.37"/>
  </r>
  <r>
    <x v="18"/>
    <x v="18"/>
    <s v="A-02"/>
    <s v="A"/>
    <s v="02"/>
    <m/>
    <m/>
    <m/>
    <m/>
    <m/>
    <m/>
    <m/>
    <s v="Propios"/>
    <s v="27"/>
    <s v="CSF"/>
    <s v="ADQUISICIÓN DE BIENES  Y SERVICIOS"/>
    <n v="16725089"/>
    <n v="41919947"/>
    <n v="0"/>
    <n v="58645036"/>
    <n v="0"/>
    <n v="58645036"/>
    <n v="0"/>
    <n v="49518906"/>
    <n v="7489063"/>
    <n v="7489063"/>
    <n v="7489063"/>
  </r>
  <r>
    <x v="18"/>
    <x v="18"/>
    <s v="A-08-01"/>
    <s v="A"/>
    <s v="08"/>
    <s v="01"/>
    <m/>
    <m/>
    <m/>
    <m/>
    <m/>
    <m/>
    <s v="Propios"/>
    <s v="27"/>
    <s v="CSF"/>
    <s v="IMPUESTOS"/>
    <n v="0"/>
    <n v="174677176"/>
    <n v="0"/>
    <n v="174677176"/>
    <n v="0"/>
    <n v="174677176"/>
    <n v="0"/>
    <n v="159335403"/>
    <n v="159335403"/>
    <n v="159335403"/>
    <n v="159335403"/>
  </r>
  <r>
    <x v="18"/>
    <x v="18"/>
    <s v="C-4602-1500-1-704060"/>
    <s v="C"/>
    <s v="4602"/>
    <s v="1500"/>
    <s v="1"/>
    <s v="704060"/>
    <m/>
    <m/>
    <m/>
    <m/>
    <s v="Propios"/>
    <s v="27"/>
    <s v="CSF"/>
    <s v="7. ACTORES DIFERENCIALES PARA EL CAMBIO / 6. CREACIÓN DEL SISTEMA NACIONAL DE JUSTICIA FAMILIAR PARA ATENDER LAS VULNERACIONES DE DERECHOS QUE AFECTAN A LAS NIÑAS, NIÑOS Y ADOLESCENTES"/>
    <n v="4244964372"/>
    <n v="11436000"/>
    <n v="176471516"/>
    <n v="4079928856"/>
    <n v="0"/>
    <n v="4079528856"/>
    <n v="400000"/>
    <n v="4079528856"/>
    <n v="4079528856"/>
    <n v="4079528856"/>
    <n v="4079528856"/>
  </r>
  <r>
    <x v="18"/>
    <x v="18"/>
    <s v="C-4602-1500-2-704060"/>
    <s v="C"/>
    <s v="4602"/>
    <s v="1500"/>
    <s v="2"/>
    <s v="704060"/>
    <m/>
    <m/>
    <m/>
    <m/>
    <s v="Propios"/>
    <s v="27"/>
    <s v="CSF"/>
    <s v="7. ACTORES DIFERENCIALES PARA EL CAMBIO / 6. CREACIÓN DEL SISTEMA NACIONAL DE JUSTICIA FAMILIAR PARA ATENDER LAS VULNERACIONES DE DERECHOS QUE AFECTAN A LAS NIÑAS, NIÑOS Y ADOLESCENTES"/>
    <n v="1833045357"/>
    <n v="0"/>
    <n v="92345427"/>
    <n v="1740699930"/>
    <n v="0"/>
    <n v="1740699930"/>
    <n v="0"/>
    <n v="1740699930"/>
    <n v="1740699930"/>
    <n v="1740699930"/>
    <n v="1740699930"/>
  </r>
  <r>
    <x v="18"/>
    <x v="18"/>
    <s v="C-4602-1500-3-704050"/>
    <s v="C"/>
    <s v="4602"/>
    <s v="1500"/>
    <s v="3"/>
    <s v="704050"/>
    <m/>
    <m/>
    <m/>
    <m/>
    <s v="Propios"/>
    <s v="27"/>
    <s v="CSF"/>
    <s v="7. ACTORES DIFERENCIALES PARA EL CAMBIO / 5. CONSOLIDACIÓN DEL SISTEMA NACIONAL DE BIENESTAR FAMILIAR Y DEL GASTO PÚBLICO PARA LA NIÑEZ"/>
    <n v="388050000"/>
    <n v="74850000"/>
    <n v="0"/>
    <n v="462900000"/>
    <n v="0"/>
    <n v="462593332"/>
    <n v="306668"/>
    <n v="448246508"/>
    <n v="180146188"/>
    <n v="180146188"/>
    <n v="180146188"/>
  </r>
  <r>
    <x v="18"/>
    <x v="18"/>
    <s v="C-4602-1500-5-30205B"/>
    <s v="C"/>
    <s v="4602"/>
    <s v="1500"/>
    <s v="5"/>
    <s v="30205B"/>
    <m/>
    <m/>
    <m/>
    <m/>
    <s v="Propios"/>
    <s v="27"/>
    <s v="CSF"/>
    <s v="3. DERECHO HUMANO A LA ALIMENTACIÓN / B. ENTORNOS DE DESARROLLO QUE INCENTIVEN LA ALIMENTACIÓN SALUDABLE Y ADECUADA"/>
    <n v="400231842"/>
    <n v="3165382480"/>
    <n v="0"/>
    <n v="3565614322"/>
    <n v="0"/>
    <n v="564264542"/>
    <n v="3001349780"/>
    <n v="562492574"/>
    <n v="309259450"/>
    <n v="309259450"/>
    <n v="309259450"/>
  </r>
  <r>
    <x v="18"/>
    <x v="18"/>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15043452013"/>
    <n v="0"/>
    <n v="0"/>
    <n v="15043452013"/>
    <n v="0"/>
    <n v="15043452013"/>
    <n v="0"/>
    <n v="15043452013"/>
    <n v="15043452013"/>
    <n v="15043452013"/>
    <n v="15043452013"/>
  </r>
  <r>
    <x v="18"/>
    <x v="18"/>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166003130544"/>
    <n v="18972959649"/>
    <n v="147030170895"/>
    <n v="0"/>
    <n v="146874220756"/>
    <n v="155950139"/>
    <n v="139907654348"/>
    <n v="68159411901"/>
    <n v="68159411901"/>
    <n v="68159411901"/>
  </r>
  <r>
    <x v="18"/>
    <x v="18"/>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18"/>
    <x v="18"/>
    <s v="C-4602-1500-9-704080"/>
    <s v="C"/>
    <s v="4602"/>
    <s v="1500"/>
    <s v="9"/>
    <s v="704080"/>
    <m/>
    <m/>
    <m/>
    <m/>
    <s v="Propios"/>
    <s v="27"/>
    <s v="CSF"/>
    <s v="7. ACTORES DIFERENCIALES PARA EL CAMBIO / 8. EL INSTITUTO COLOMBIANO DE BIENESTAR FAMILIAR COMO IMPULSOR DE PROYECTOS DE VIDA"/>
    <n v="1986568152"/>
    <n v="5508098459"/>
    <n v="0"/>
    <n v="7494666611"/>
    <n v="0"/>
    <n v="6003049876"/>
    <n v="1491616735"/>
    <n v="1969003030"/>
    <n v="796953331.96000004"/>
    <n v="796953331.96000004"/>
    <n v="796953331.96000004"/>
  </r>
  <r>
    <x v="18"/>
    <x v="18"/>
    <s v="C-4602-1500-10-704040"/>
    <s v="C"/>
    <s v="4602"/>
    <s v="1500"/>
    <s v="10"/>
    <s v="704040"/>
    <m/>
    <m/>
    <m/>
    <m/>
    <s v="Nación"/>
    <s v="16"/>
    <s v="CSF"/>
    <s v="7. ACTORES DIFERENCIALES PARA EL CAMBIO / 4. FORTALECIMIENTO DE LAS FAMILIAS Y LAS COMUNIDADES"/>
    <n v="0"/>
    <n v="4972800624"/>
    <n v="0"/>
    <n v="4972800624"/>
    <n v="0"/>
    <n v="4875650278"/>
    <n v="97150346"/>
    <n v="4815535531"/>
    <n v="1779916016"/>
    <n v="1779916016"/>
    <n v="1779916016"/>
  </r>
  <r>
    <x v="18"/>
    <x v="18"/>
    <s v="C-4602-1500-10-704040"/>
    <s v="C"/>
    <s v="4602"/>
    <s v="1500"/>
    <s v="10"/>
    <s v="704040"/>
    <m/>
    <m/>
    <m/>
    <m/>
    <s v="Propios"/>
    <s v="21"/>
    <s v="CSF"/>
    <s v="7. ACTORES DIFERENCIALES PARA EL CAMBIO / 4. FORTALECIMIENTO DE LAS FAMILIAS Y LAS COMUNIDADES"/>
    <n v="817886069"/>
    <n v="2514818996"/>
    <n v="0"/>
    <n v="3332705065"/>
    <n v="0"/>
    <n v="2064661352"/>
    <n v="1268043713"/>
    <n v="1412567548"/>
    <n v="1210638926"/>
    <n v="1210638926"/>
    <n v="1210638926"/>
  </r>
  <r>
    <x v="18"/>
    <x v="18"/>
    <s v="C-4602-1500-10-704040"/>
    <s v="C"/>
    <s v="4602"/>
    <s v="1500"/>
    <s v="10"/>
    <s v="704040"/>
    <m/>
    <m/>
    <m/>
    <m/>
    <s v="Propios"/>
    <s v="27"/>
    <s v="CSF"/>
    <s v="7. ACTORES DIFERENCIALES PARA EL CAMBIO / 4. FORTALECIMIENTO DE LAS FAMILIAS Y LAS COMUNIDADES"/>
    <n v="2500073899"/>
    <n v="11572013526"/>
    <n v="0"/>
    <n v="14072087425"/>
    <n v="0"/>
    <n v="12971593493"/>
    <n v="1100493932"/>
    <n v="12881085487"/>
    <n v="5361068226"/>
    <n v="5361068226"/>
    <n v="5361068226"/>
  </r>
  <r>
    <x v="18"/>
    <x v="18"/>
    <s v="C-4699-1500-1-704080"/>
    <s v="C"/>
    <s v="4699"/>
    <s v="1500"/>
    <s v="1"/>
    <s v="704080"/>
    <m/>
    <m/>
    <m/>
    <m/>
    <s v="Propios"/>
    <s v="27"/>
    <s v="CSF"/>
    <s v="7. ACTORES DIFERENCIALES PARA EL CAMBIO / 8. EL INSTITUTO COLOMBIANO DE BIENESTAR FAMILIAR COMO IMPULSOR DE PROYECTOS DE VIDA"/>
    <n v="128460078"/>
    <n v="5145"/>
    <n v="0"/>
    <n v="128465223"/>
    <n v="0"/>
    <n v="122133755"/>
    <n v="6331468"/>
    <n v="117807557"/>
    <n v="45859683"/>
    <n v="45859683"/>
    <n v="45859683"/>
  </r>
  <r>
    <x v="18"/>
    <x v="18"/>
    <s v="C-4699-1500-2-53105B"/>
    <s v="C"/>
    <s v="4699"/>
    <s v="1500"/>
    <s v="2"/>
    <s v="53105B"/>
    <m/>
    <m/>
    <m/>
    <m/>
    <s v="Propios"/>
    <s v="27"/>
    <s v="CSF"/>
    <s v="5. CONVERGENCIA REGIONAL / B. ENTIDADES PÚBLICAS TERRITORIALES Y NACIONALES FORTALECIDAS"/>
    <n v="1483547323"/>
    <n v="457957492"/>
    <n v="37652174"/>
    <n v="1903852641"/>
    <n v="0"/>
    <n v="1895073830"/>
    <n v="8778811"/>
    <n v="1418524216"/>
    <n v="634436917"/>
    <n v="634436917"/>
    <n v="634436917"/>
  </r>
  <r>
    <x v="19"/>
    <x v="19"/>
    <s v="A-02"/>
    <s v="A"/>
    <s v="02"/>
    <m/>
    <m/>
    <m/>
    <m/>
    <m/>
    <m/>
    <m/>
    <s v="Propios"/>
    <s v="27"/>
    <s v="CSF"/>
    <s v="ADQUISICIÓN DE BIENES  Y SERVICIOS"/>
    <n v="8920047"/>
    <n v="22005303"/>
    <n v="0"/>
    <n v="30925350"/>
    <n v="0"/>
    <n v="30925350"/>
    <n v="0"/>
    <n v="0"/>
    <n v="0"/>
    <n v="0"/>
    <n v="0"/>
  </r>
  <r>
    <x v="19"/>
    <x v="19"/>
    <s v="A-08-01"/>
    <s v="A"/>
    <s v="08"/>
    <s v="01"/>
    <m/>
    <m/>
    <m/>
    <m/>
    <m/>
    <m/>
    <s v="Propios"/>
    <s v="27"/>
    <s v="CSF"/>
    <s v="IMPUESTOS"/>
    <n v="0"/>
    <n v="53898376"/>
    <n v="0"/>
    <n v="53898376"/>
    <n v="0"/>
    <n v="53898376"/>
    <n v="0"/>
    <n v="48265577"/>
    <n v="48265577"/>
    <n v="48265577"/>
    <n v="48265577"/>
  </r>
  <r>
    <x v="19"/>
    <x v="19"/>
    <s v="C-4602-1500-1-704060"/>
    <s v="C"/>
    <s v="4602"/>
    <s v="1500"/>
    <s v="1"/>
    <s v="704060"/>
    <m/>
    <m/>
    <m/>
    <m/>
    <s v="Propios"/>
    <s v="27"/>
    <s v="CSF"/>
    <s v="7. ACTORES DIFERENCIALES PARA EL CAMBIO / 6. CREACIÓN DEL SISTEMA NACIONAL DE JUSTICIA FAMILIAR PARA ATENDER LAS VULNERACIONES DE DERECHOS QUE AFECTAN A LAS NIÑAS, NIÑOS Y ADOLESCENTES"/>
    <n v="5774491227"/>
    <n v="14160000"/>
    <n v="36448545"/>
    <n v="5752202682"/>
    <n v="0"/>
    <n v="5051977386"/>
    <n v="700225296"/>
    <n v="5051977386"/>
    <n v="5026373715"/>
    <n v="5026373715"/>
    <n v="5026373715"/>
  </r>
  <r>
    <x v="19"/>
    <x v="19"/>
    <s v="C-4602-1500-2-704060"/>
    <s v="C"/>
    <s v="4602"/>
    <s v="1500"/>
    <s v="2"/>
    <s v="704060"/>
    <m/>
    <m/>
    <m/>
    <m/>
    <s v="Propios"/>
    <s v="27"/>
    <s v="CSF"/>
    <s v="7. ACTORES DIFERENCIALES PARA EL CAMBIO / 6. CREACIÓN DEL SISTEMA NACIONAL DE JUSTICIA FAMILIAR PARA ATENDER LAS VULNERACIONES DE DERECHOS QUE AFECTAN A LAS NIÑAS, NIÑOS Y ADOLESCENTES"/>
    <n v="1440809817"/>
    <n v="0"/>
    <n v="0"/>
    <n v="1440809817"/>
    <n v="0"/>
    <n v="1275041132"/>
    <n v="165768685"/>
    <n v="1275041132"/>
    <n v="1269467629"/>
    <n v="1269467629"/>
    <n v="1269467629"/>
  </r>
  <r>
    <x v="19"/>
    <x v="19"/>
    <s v="C-4602-1500-3-704050"/>
    <s v="C"/>
    <s v="4602"/>
    <s v="1500"/>
    <s v="3"/>
    <s v="704050"/>
    <m/>
    <m/>
    <m/>
    <m/>
    <s v="Propios"/>
    <s v="27"/>
    <s v="CSF"/>
    <s v="7. ACTORES DIFERENCIALES PARA EL CAMBIO / 5. CONSOLIDACIÓN DEL SISTEMA NACIONAL DE BIENESTAR FAMILIAR Y DEL GASTO PÚBLICO PARA LA NIÑEZ"/>
    <n v="223800000"/>
    <n v="5000000"/>
    <n v="0"/>
    <n v="228800000"/>
    <n v="0"/>
    <n v="228800000"/>
    <n v="0"/>
    <n v="221988108"/>
    <n v="85488108"/>
    <n v="85488108"/>
    <n v="85488108"/>
  </r>
  <r>
    <x v="19"/>
    <x v="19"/>
    <s v="C-4602-1500-5-30205B"/>
    <s v="C"/>
    <s v="4602"/>
    <s v="1500"/>
    <s v="5"/>
    <s v="30205B"/>
    <m/>
    <m/>
    <m/>
    <m/>
    <s v="Propios"/>
    <s v="27"/>
    <s v="CSF"/>
    <s v="3. DERECHO HUMANO A LA ALIMENTACIÓN / B. ENTORNOS DE DESARROLLO QUE INCENTIVEN LA ALIMENTACIÓN SALUDABLE Y ADECUADA"/>
    <n v="132255478"/>
    <n v="0"/>
    <n v="0"/>
    <n v="132255478"/>
    <n v="0"/>
    <n v="129411441"/>
    <n v="2844037"/>
    <n v="81273872"/>
    <n v="48535706"/>
    <n v="48535706"/>
    <n v="48535706"/>
  </r>
  <r>
    <x v="19"/>
    <x v="19"/>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2317458062"/>
    <n v="0"/>
    <n v="0"/>
    <n v="2317458062"/>
    <n v="0"/>
    <n v="2317458062"/>
    <n v="0"/>
    <n v="2317458062"/>
    <n v="2317458062"/>
    <n v="2317458062"/>
    <n v="2317458062"/>
  </r>
  <r>
    <x v="19"/>
    <x v="19"/>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46622115551"/>
    <n v="6392429460"/>
    <n v="40229686091"/>
    <n v="0"/>
    <n v="40179859106"/>
    <n v="49826985"/>
    <n v="40009107696"/>
    <n v="16743464435"/>
    <n v="16743464435"/>
    <n v="16743464435"/>
  </r>
  <r>
    <x v="19"/>
    <x v="19"/>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19"/>
    <x v="19"/>
    <s v="C-4602-1500-9-704080"/>
    <s v="C"/>
    <s v="4602"/>
    <s v="1500"/>
    <s v="9"/>
    <s v="704080"/>
    <m/>
    <m/>
    <m/>
    <m/>
    <s v="Propios"/>
    <s v="27"/>
    <s v="CSF"/>
    <s v="7. ACTORES DIFERENCIALES PARA EL CAMBIO / 8. EL INSTITUTO COLOMBIANO DE BIENESTAR FAMILIAR COMO IMPULSOR DE PROYECTOS DE VIDA"/>
    <n v="792223461"/>
    <n v="2007852765"/>
    <n v="0"/>
    <n v="2800076226"/>
    <n v="0"/>
    <n v="1773706485"/>
    <n v="1026369741"/>
    <n v="544082276"/>
    <n v="276660318"/>
    <n v="276660318"/>
    <n v="276660318"/>
  </r>
  <r>
    <x v="19"/>
    <x v="19"/>
    <s v="C-4602-1500-10-704040"/>
    <s v="C"/>
    <s v="4602"/>
    <s v="1500"/>
    <s v="10"/>
    <s v="704040"/>
    <m/>
    <m/>
    <m/>
    <m/>
    <s v="Nación"/>
    <s v="16"/>
    <s v="CSF"/>
    <s v="7. ACTORES DIFERENCIALES PARA EL CAMBIO / 4. FORTALECIMIENTO DE LAS FAMILIAS Y LAS COMUNIDADES"/>
    <n v="0"/>
    <n v="4380600464"/>
    <n v="0"/>
    <n v="4380600464"/>
    <n v="0"/>
    <n v="4061435116"/>
    <n v="319165348"/>
    <n v="4054935116"/>
    <n v="1339940520"/>
    <n v="1339940520"/>
    <n v="1339940520"/>
  </r>
  <r>
    <x v="19"/>
    <x v="19"/>
    <s v="C-4602-1500-10-704040"/>
    <s v="C"/>
    <s v="4602"/>
    <s v="1500"/>
    <s v="10"/>
    <s v="704040"/>
    <m/>
    <m/>
    <m/>
    <m/>
    <s v="Propios"/>
    <s v="21"/>
    <s v="CSF"/>
    <s v="7. ACTORES DIFERENCIALES PARA EL CAMBIO / 4. FORTALECIMIENTO DE LAS FAMILIAS Y LAS COMUNIDADES"/>
    <n v="340982360"/>
    <n v="971161947"/>
    <n v="0"/>
    <n v="1312144307"/>
    <n v="0"/>
    <n v="774457374"/>
    <n v="537686933"/>
    <n v="774457374"/>
    <n v="664004474"/>
    <n v="664004474"/>
    <n v="664004474"/>
  </r>
  <r>
    <x v="19"/>
    <x v="19"/>
    <s v="C-4602-1500-10-704040"/>
    <s v="C"/>
    <s v="4602"/>
    <s v="1500"/>
    <s v="10"/>
    <s v="704040"/>
    <m/>
    <m/>
    <m/>
    <m/>
    <s v="Propios"/>
    <s v="27"/>
    <s v="CSF"/>
    <s v="7. ACTORES DIFERENCIALES PARA EL CAMBIO / 4. FORTALECIMIENTO DE LAS FAMILIAS Y LAS COMUNIDADES"/>
    <n v="2292751294"/>
    <n v="15732999097"/>
    <n v="200959608"/>
    <n v="17824790783"/>
    <n v="0"/>
    <n v="17752330793"/>
    <n v="72459990"/>
    <n v="16993960647"/>
    <n v="6439459842"/>
    <n v="6439459842"/>
    <n v="6439459842"/>
  </r>
  <r>
    <x v="19"/>
    <x v="19"/>
    <s v="C-4699-1500-1-704080"/>
    <s v="C"/>
    <s v="4699"/>
    <s v="1500"/>
    <s v="1"/>
    <s v="704080"/>
    <m/>
    <m/>
    <m/>
    <m/>
    <s v="Propios"/>
    <s v="27"/>
    <s v="CSF"/>
    <s v="7. ACTORES DIFERENCIALES PARA EL CAMBIO / 8. EL INSTITUTO COLOMBIANO DE BIENESTAR FAMILIAR COMO IMPULSOR DE PROYECTOS DE VIDA"/>
    <n v="121187750"/>
    <n v="0"/>
    <n v="0"/>
    <n v="121187750"/>
    <n v="0"/>
    <n v="119420466"/>
    <n v="1767284"/>
    <n v="117547256"/>
    <n v="44743435"/>
    <n v="44743435"/>
    <n v="44743435"/>
  </r>
  <r>
    <x v="19"/>
    <x v="19"/>
    <s v="C-4699-1500-2-53105B"/>
    <s v="C"/>
    <s v="4699"/>
    <s v="1500"/>
    <s v="2"/>
    <s v="53105B"/>
    <m/>
    <m/>
    <m/>
    <m/>
    <s v="Propios"/>
    <s v="27"/>
    <s v="CSF"/>
    <s v="5. CONVERGENCIA REGIONAL / B. ENTIDADES PÚBLICAS TERRITORIALES Y NACIONALES FORTALECIDAS"/>
    <n v="1425830833"/>
    <n v="455251197"/>
    <n v="0"/>
    <n v="1881082030"/>
    <n v="0"/>
    <n v="1859644792"/>
    <n v="21437238"/>
    <n v="907899614.88999999"/>
    <n v="455082194.88999999"/>
    <n v="455082194.88999999"/>
    <n v="455082194.88999999"/>
  </r>
  <r>
    <x v="20"/>
    <x v="20"/>
    <s v="A-02"/>
    <s v="A"/>
    <s v="02"/>
    <m/>
    <m/>
    <m/>
    <m/>
    <m/>
    <m/>
    <m/>
    <s v="Propios"/>
    <s v="27"/>
    <s v="CSF"/>
    <s v="ADQUISICIÓN DE BIENES  Y SERVICIOS"/>
    <n v="13380071"/>
    <n v="44619238"/>
    <n v="25792"/>
    <n v="57973517"/>
    <n v="0"/>
    <n v="57973517"/>
    <n v="0"/>
    <n v="9496918"/>
    <n v="9281242"/>
    <n v="9281242"/>
    <n v="9281242"/>
  </r>
  <r>
    <x v="20"/>
    <x v="20"/>
    <s v="A-08-01"/>
    <s v="A"/>
    <s v="08"/>
    <s v="01"/>
    <m/>
    <m/>
    <m/>
    <m/>
    <m/>
    <m/>
    <s v="Propios"/>
    <s v="27"/>
    <s v="CSF"/>
    <s v="IMPUESTOS"/>
    <n v="0"/>
    <n v="98807381"/>
    <n v="9037948"/>
    <n v="89769433"/>
    <n v="0"/>
    <n v="89769433"/>
    <n v="0"/>
    <n v="89769433"/>
    <n v="89769433"/>
    <n v="89769433"/>
    <n v="89769433"/>
  </r>
  <r>
    <x v="20"/>
    <x v="20"/>
    <s v="C-4602-1500-1-704060"/>
    <s v="C"/>
    <s v="4602"/>
    <s v="1500"/>
    <s v="1"/>
    <s v="704060"/>
    <m/>
    <m/>
    <m/>
    <m/>
    <s v="Propios"/>
    <s v="27"/>
    <s v="CSF"/>
    <s v="7. ACTORES DIFERENCIALES PARA EL CAMBIO / 6. CREACIÓN DEL SISTEMA NACIONAL DE JUSTICIA FAMILIAR PARA ATENDER LAS VULNERACIONES DE DERECHOS QUE AFECTAN A LAS NIÑAS, NIÑOS Y ADOLESCENTES"/>
    <n v="6489697956"/>
    <n v="55291704"/>
    <n v="1756444"/>
    <n v="6543233216"/>
    <n v="0"/>
    <n v="6543233216"/>
    <n v="0"/>
    <n v="6543233216"/>
    <n v="6054880318"/>
    <n v="6054880318"/>
    <n v="6054880318"/>
  </r>
  <r>
    <x v="20"/>
    <x v="20"/>
    <s v="C-4602-1500-2-704060"/>
    <s v="C"/>
    <s v="4602"/>
    <s v="1500"/>
    <s v="2"/>
    <s v="704060"/>
    <m/>
    <m/>
    <m/>
    <m/>
    <s v="Propios"/>
    <s v="27"/>
    <s v="CSF"/>
    <s v="7. ACTORES DIFERENCIALES PARA EL CAMBIO / 6. CREACIÓN DEL SISTEMA NACIONAL DE JUSTICIA FAMILIAR PARA ATENDER LAS VULNERACIONES DE DERECHOS QUE AFECTAN A LAS NIÑAS, NIÑOS Y ADOLESCENTES"/>
    <n v="1503781659"/>
    <n v="0"/>
    <n v="0"/>
    <n v="1503781659"/>
    <n v="0"/>
    <n v="1503781659"/>
    <n v="0"/>
    <n v="1503781659"/>
    <n v="1389372497"/>
    <n v="1389372497"/>
    <n v="1389372497"/>
  </r>
  <r>
    <x v="20"/>
    <x v="20"/>
    <s v="C-4602-1500-3-704050"/>
    <s v="C"/>
    <s v="4602"/>
    <s v="1500"/>
    <s v="3"/>
    <s v="704050"/>
    <m/>
    <m/>
    <m/>
    <m/>
    <s v="Propios"/>
    <s v="27"/>
    <s v="CSF"/>
    <s v="7. ACTORES DIFERENCIALES PARA EL CAMBIO / 5. CONSOLIDACIÓN DEL SISTEMA NACIONAL DE BIENESTAR FAMILIAR Y DEL GASTO PÚBLICO PARA LA NIÑEZ"/>
    <n v="223800000"/>
    <n v="14875000"/>
    <n v="0"/>
    <n v="238675000"/>
    <n v="0"/>
    <n v="238675000"/>
    <n v="0"/>
    <n v="112258541"/>
    <n v="91476616"/>
    <n v="91476616"/>
    <n v="91476616"/>
  </r>
  <r>
    <x v="20"/>
    <x v="20"/>
    <s v="C-4602-1500-5-30205B"/>
    <s v="C"/>
    <s v="4602"/>
    <s v="1500"/>
    <s v="5"/>
    <s v="30205B"/>
    <m/>
    <m/>
    <m/>
    <m/>
    <s v="Propios"/>
    <s v="27"/>
    <s v="CSF"/>
    <s v="3. DERECHO HUMANO A LA ALIMENTACIÓN / B. ENTORNOS DE DESARROLLO QUE INCENTIVEN LA ALIMENTACIÓN SALUDABLE Y ADECUADA"/>
    <n v="282852290"/>
    <n v="1402510666"/>
    <n v="0"/>
    <n v="1685362956"/>
    <n v="0"/>
    <n v="842318077"/>
    <n v="843044879"/>
    <n v="818605737"/>
    <n v="280300869"/>
    <n v="280300869"/>
    <n v="280300869"/>
  </r>
  <r>
    <x v="20"/>
    <x v="20"/>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5539204335"/>
    <n v="11512115"/>
    <n v="4637356"/>
    <n v="5546079094"/>
    <n v="0"/>
    <n v="5546079094"/>
    <n v="0"/>
    <n v="5546079094"/>
    <n v="5521694392"/>
    <n v="5521694392"/>
    <n v="5521694392"/>
  </r>
  <r>
    <x v="20"/>
    <x v="20"/>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92632494573"/>
    <n v="12503030231"/>
    <n v="80129464342"/>
    <n v="0"/>
    <n v="76728353317"/>
    <n v="3401111025"/>
    <n v="72565023968"/>
    <n v="30727800456"/>
    <n v="30727800456"/>
    <n v="30727800456"/>
  </r>
  <r>
    <x v="20"/>
    <x v="20"/>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20"/>
    <x v="20"/>
    <s v="C-4602-1500-9-704080"/>
    <s v="C"/>
    <s v="4602"/>
    <s v="1500"/>
    <s v="9"/>
    <s v="704080"/>
    <m/>
    <m/>
    <m/>
    <m/>
    <s v="Propios"/>
    <s v="27"/>
    <s v="CSF"/>
    <s v="7. ACTORES DIFERENCIALES PARA EL CAMBIO / 8. EL INSTITUTO COLOMBIANO DE BIENESTAR FAMILIAR COMO IMPULSOR DE PROYECTOS DE VIDA"/>
    <n v="1106539492"/>
    <n v="4224357808"/>
    <n v="0"/>
    <n v="5330897300"/>
    <n v="0"/>
    <n v="4227316033"/>
    <n v="1103581267"/>
    <n v="638330382"/>
    <n v="455104483"/>
    <n v="455104483"/>
    <n v="455104483"/>
  </r>
  <r>
    <x v="20"/>
    <x v="20"/>
    <s v="C-4602-1500-10-704040"/>
    <s v="C"/>
    <s v="4602"/>
    <s v="1500"/>
    <s v="10"/>
    <s v="704040"/>
    <m/>
    <m/>
    <m/>
    <m/>
    <s v="Nación"/>
    <s v="16"/>
    <s v="CSF"/>
    <s v="7. ACTORES DIFERENCIALES PARA EL CAMBIO / 4. FORTALECIMIENTO DE LAS FAMILIAS Y LAS COMUNIDADES"/>
    <n v="0"/>
    <n v="4119818220"/>
    <n v="0"/>
    <n v="4119818220"/>
    <n v="0"/>
    <n v="3225524031"/>
    <n v="894294189"/>
    <n v="3198244275"/>
    <n v="1444583410"/>
    <n v="1444583410"/>
    <n v="1444583410"/>
  </r>
  <r>
    <x v="20"/>
    <x v="20"/>
    <s v="C-4602-1500-10-704040"/>
    <s v="C"/>
    <s v="4602"/>
    <s v="1500"/>
    <s v="10"/>
    <s v="704040"/>
    <m/>
    <m/>
    <m/>
    <m/>
    <s v="Propios"/>
    <s v="21"/>
    <s v="CSF"/>
    <s v="7. ACTORES DIFERENCIALES PARA EL CAMBIO / 4. FORTALECIMIENTO DE LAS FAMILIAS Y LAS COMUNIDADES"/>
    <n v="674823915"/>
    <n v="1696439428"/>
    <n v="0"/>
    <n v="2371263343"/>
    <n v="0"/>
    <n v="1698114827"/>
    <n v="673148516"/>
    <n v="622307512"/>
    <n v="622307512"/>
    <n v="622307512"/>
    <n v="622307512"/>
  </r>
  <r>
    <x v="20"/>
    <x v="20"/>
    <s v="C-4602-1500-10-704040"/>
    <s v="C"/>
    <s v="4602"/>
    <s v="1500"/>
    <s v="10"/>
    <s v="704040"/>
    <m/>
    <m/>
    <m/>
    <m/>
    <s v="Propios"/>
    <s v="27"/>
    <s v="CSF"/>
    <s v="7. ACTORES DIFERENCIALES PARA EL CAMBIO / 4. FORTALECIMIENTO DE LAS FAMILIAS Y LAS COMUNIDADES"/>
    <n v="2178628975"/>
    <n v="18061677282"/>
    <n v="0"/>
    <n v="20240306257"/>
    <n v="0"/>
    <n v="20111108908"/>
    <n v="129197349"/>
    <n v="19119070372"/>
    <n v="7098603878"/>
    <n v="7098603878"/>
    <n v="7098603878"/>
  </r>
  <r>
    <x v="20"/>
    <x v="20"/>
    <s v="C-4699-1500-1-704080"/>
    <s v="C"/>
    <s v="4699"/>
    <s v="1500"/>
    <s v="1"/>
    <s v="704080"/>
    <m/>
    <m/>
    <m/>
    <m/>
    <s v="Propios"/>
    <s v="27"/>
    <s v="CSF"/>
    <s v="7. ACTORES DIFERENCIALES PARA EL CAMBIO / 8. EL INSTITUTO COLOMBIANO DE BIENESTAR FAMILIAR COMO IMPULSOR DE PROYECTOS DE VIDA"/>
    <n v="127680610"/>
    <n v="0"/>
    <n v="0"/>
    <n v="127680610"/>
    <n v="0"/>
    <n v="122787312"/>
    <n v="4893298"/>
    <n v="59142531"/>
    <n v="48171782"/>
    <n v="48171782"/>
    <n v="48171782"/>
  </r>
  <r>
    <x v="20"/>
    <x v="20"/>
    <s v="C-4699-1500-2-53105B"/>
    <s v="C"/>
    <s v="4699"/>
    <s v="1500"/>
    <s v="2"/>
    <s v="53105B"/>
    <m/>
    <m/>
    <m/>
    <m/>
    <s v="Propios"/>
    <s v="27"/>
    <s v="CSF"/>
    <s v="5. CONVERGENCIA REGIONAL / B. ENTIDADES PÚBLICAS TERRITORIALES Y NACIONALES FORTALECIDAS"/>
    <n v="1935716792"/>
    <n v="534653808"/>
    <n v="10478640"/>
    <n v="2459891960"/>
    <n v="0"/>
    <n v="2400380481"/>
    <n v="59511479"/>
    <n v="1279253579.46"/>
    <n v="779402331.46000004"/>
    <n v="779402331.46000004"/>
    <n v="779402331.46000004"/>
  </r>
  <r>
    <x v="21"/>
    <x v="21"/>
    <s v="A-02"/>
    <s v="A"/>
    <s v="02"/>
    <m/>
    <m/>
    <m/>
    <m/>
    <m/>
    <m/>
    <m/>
    <s v="Propios"/>
    <s v="27"/>
    <s v="CSF"/>
    <s v="ADQUISICIÓN DE BIENES  Y SERVICIOS"/>
    <n v="276133608"/>
    <n v="69437065"/>
    <n v="0"/>
    <n v="345570673"/>
    <n v="0"/>
    <n v="344070673"/>
    <n v="1500000"/>
    <n v="256048965"/>
    <n v="36119245"/>
    <n v="36119245"/>
    <n v="36119245"/>
  </r>
  <r>
    <x v="21"/>
    <x v="21"/>
    <s v="A-03-03-01-015"/>
    <s v="A"/>
    <s v="03"/>
    <s v="03"/>
    <s v="01"/>
    <s v="015"/>
    <m/>
    <m/>
    <m/>
    <m/>
    <s v="Propios"/>
    <s v="27"/>
    <s v="CSF"/>
    <s v="ADJUDICACIÓN Y LIBERACIÓN JUDICIAL"/>
    <n v="0"/>
    <n v="8966178"/>
    <n v="0"/>
    <n v="8966178"/>
    <n v="0"/>
    <n v="8966178"/>
    <n v="0"/>
    <n v="8966178"/>
    <n v="8966178"/>
    <n v="8966178"/>
    <n v="8966178"/>
  </r>
  <r>
    <x v="21"/>
    <x v="21"/>
    <s v="A-08-01"/>
    <s v="A"/>
    <s v="08"/>
    <s v="01"/>
    <m/>
    <m/>
    <m/>
    <m/>
    <m/>
    <m/>
    <s v="Propios"/>
    <s v="27"/>
    <s v="CSF"/>
    <s v="IMPUESTOS"/>
    <n v="0"/>
    <n v="142511701"/>
    <n v="0"/>
    <n v="142511701"/>
    <n v="0"/>
    <n v="142511701"/>
    <n v="0"/>
    <n v="142007930"/>
    <n v="141918431"/>
    <n v="141918431"/>
    <n v="141918431"/>
  </r>
  <r>
    <x v="21"/>
    <x v="21"/>
    <s v="C-4602-1500-1-704060"/>
    <s v="C"/>
    <s v="4602"/>
    <s v="1500"/>
    <s v="1"/>
    <s v="704060"/>
    <m/>
    <m/>
    <m/>
    <m/>
    <s v="Propios"/>
    <s v="27"/>
    <s v="CSF"/>
    <s v="7. ACTORES DIFERENCIALES PARA EL CAMBIO / 6. CREACIÓN DEL SISTEMA NACIONAL DE JUSTICIA FAMILIAR PARA ATENDER LAS VULNERACIONES DE DERECHOS QUE AFECTAN A LAS NIÑAS, NIÑOS Y ADOLESCENTES"/>
    <n v="8682011439"/>
    <n v="0"/>
    <n v="232466242"/>
    <n v="8449545197"/>
    <n v="0"/>
    <n v="8420947220"/>
    <n v="28597977"/>
    <n v="8420947220"/>
    <n v="8041664239"/>
    <n v="8041664239"/>
    <n v="8041664239"/>
  </r>
  <r>
    <x v="21"/>
    <x v="21"/>
    <s v="C-4602-1500-2-704060"/>
    <s v="C"/>
    <s v="4602"/>
    <s v="1500"/>
    <s v="2"/>
    <s v="704060"/>
    <m/>
    <m/>
    <m/>
    <m/>
    <s v="Propios"/>
    <s v="27"/>
    <s v="CSF"/>
    <s v="7. ACTORES DIFERENCIALES PARA EL CAMBIO / 6. CREACIÓN DEL SISTEMA NACIONAL DE JUSTICIA FAMILIAR PARA ATENDER LAS VULNERACIONES DE DERECHOS QUE AFECTAN A LAS NIÑAS, NIÑOS Y ADOLESCENTES"/>
    <n v="3291821532"/>
    <n v="0"/>
    <n v="0"/>
    <n v="3291821532"/>
    <n v="0"/>
    <n v="3291821532"/>
    <n v="0"/>
    <n v="3291821532"/>
    <n v="3135447615"/>
    <n v="3135447615"/>
    <n v="3135447615"/>
  </r>
  <r>
    <x v="21"/>
    <x v="21"/>
    <s v="C-4602-1500-3-704050"/>
    <s v="C"/>
    <s v="4602"/>
    <s v="1500"/>
    <s v="3"/>
    <s v="704050"/>
    <m/>
    <m/>
    <m/>
    <m/>
    <s v="Propios"/>
    <s v="27"/>
    <s v="CSF"/>
    <s v="7. ACTORES DIFERENCIALES PARA EL CAMBIO / 5. CONSOLIDACIÓN DEL SISTEMA NACIONAL DE BIENESTAR FAMILIAR Y DEL GASTO PÚBLICO PARA LA NIÑEZ"/>
    <n v="594150000"/>
    <n v="20000000"/>
    <n v="0"/>
    <n v="614150000"/>
    <n v="0"/>
    <n v="478675000"/>
    <n v="135475000"/>
    <n v="211389309"/>
    <n v="131471395"/>
    <n v="131471395"/>
    <n v="131471395"/>
  </r>
  <r>
    <x v="21"/>
    <x v="21"/>
    <s v="C-4602-1500-5-30205B"/>
    <s v="C"/>
    <s v="4602"/>
    <s v="1500"/>
    <s v="5"/>
    <s v="30205B"/>
    <m/>
    <m/>
    <m/>
    <m/>
    <s v="Propios"/>
    <s v="27"/>
    <s v="CSF"/>
    <s v="3. DERECHO HUMANO A LA ALIMENTACIÓN / B. ENTORNOS DE DESARROLLO QUE INCENTIVEN LA ALIMENTACIÓN SALUDABLE Y ADECUADA"/>
    <n v="159151328"/>
    <n v="2686120793"/>
    <n v="0"/>
    <n v="2845272121"/>
    <n v="0"/>
    <n v="2813455378"/>
    <n v="31816743"/>
    <n v="58296493"/>
    <n v="44476809"/>
    <n v="44476809"/>
    <n v="44476809"/>
  </r>
  <r>
    <x v="21"/>
    <x v="21"/>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16987818586"/>
    <n v="6987113968"/>
    <n v="6987113968"/>
    <n v="16987818586"/>
    <n v="0"/>
    <n v="10000704618"/>
    <n v="6987113968"/>
    <n v="10000704618"/>
    <n v="10000421566"/>
    <n v="10000421566"/>
    <n v="10000421566"/>
  </r>
  <r>
    <x v="21"/>
    <x v="21"/>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217465840740"/>
    <n v="37081281638"/>
    <n v="180384559102"/>
    <n v="0"/>
    <n v="168459298054"/>
    <n v="11925261048"/>
    <n v="153998676624"/>
    <n v="68816163672"/>
    <n v="68816163672"/>
    <n v="68816163672"/>
  </r>
  <r>
    <x v="21"/>
    <x v="21"/>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21"/>
    <x v="21"/>
    <s v="C-4602-1500-9-704080"/>
    <s v="C"/>
    <s v="4602"/>
    <s v="1500"/>
    <s v="9"/>
    <s v="704080"/>
    <m/>
    <m/>
    <m/>
    <m/>
    <s v="Propios"/>
    <s v="27"/>
    <s v="CSF"/>
    <s v="7. ACTORES DIFERENCIALES PARA EL CAMBIO / 8. EL INSTITUTO COLOMBIANO DE BIENESTAR FAMILIAR COMO IMPULSOR DE PROYECTOS DE VIDA"/>
    <n v="2355404750"/>
    <n v="5166126041"/>
    <n v="0"/>
    <n v="7521530791"/>
    <n v="0"/>
    <n v="6550233726"/>
    <n v="971297065"/>
    <n v="1048887973"/>
    <n v="761392961"/>
    <n v="761392961"/>
    <n v="761392961"/>
  </r>
  <r>
    <x v="21"/>
    <x v="21"/>
    <s v="C-4602-1500-10-704040"/>
    <s v="C"/>
    <s v="4602"/>
    <s v="1500"/>
    <s v="10"/>
    <s v="704040"/>
    <m/>
    <m/>
    <m/>
    <m/>
    <s v="Nación"/>
    <s v="16"/>
    <s v="CSF"/>
    <s v="7. ACTORES DIFERENCIALES PARA EL CAMBIO / 4. FORTALECIMIENTO DE LAS FAMILIAS Y LAS COMUNIDADES"/>
    <n v="0"/>
    <n v="6168955506"/>
    <n v="0"/>
    <n v="6168955506"/>
    <n v="0"/>
    <n v="5666383722"/>
    <n v="502571784"/>
    <n v="5564202202"/>
    <n v="2050664668"/>
    <n v="2050664668"/>
    <n v="2050664668"/>
  </r>
  <r>
    <x v="21"/>
    <x v="21"/>
    <s v="C-4602-1500-10-704040"/>
    <s v="C"/>
    <s v="4602"/>
    <s v="1500"/>
    <s v="10"/>
    <s v="704040"/>
    <m/>
    <m/>
    <m/>
    <m/>
    <s v="Propios"/>
    <s v="21"/>
    <s v="CSF"/>
    <s v="7. ACTORES DIFERENCIALES PARA EL CAMBIO / 4. FORTALECIMIENTO DE LAS FAMILIAS Y LAS COMUNIDADES"/>
    <n v="752448485"/>
    <n v="17769615157"/>
    <n v="0"/>
    <n v="18522063642"/>
    <n v="0"/>
    <n v="17945612075"/>
    <n v="576451567"/>
    <n v="16575709783"/>
    <n v="6116615485.5"/>
    <n v="6116615485.5"/>
    <n v="6116615485.5"/>
  </r>
  <r>
    <x v="21"/>
    <x v="21"/>
    <s v="C-4602-1500-10-704040"/>
    <s v="C"/>
    <s v="4602"/>
    <s v="1500"/>
    <s v="10"/>
    <s v="704040"/>
    <m/>
    <m/>
    <m/>
    <m/>
    <s v="Propios"/>
    <s v="27"/>
    <s v="CSF"/>
    <s v="7. ACTORES DIFERENCIALES PARA EL CAMBIO / 4. FORTALECIMIENTO DE LAS FAMILIAS Y LAS COMUNIDADES"/>
    <n v="4496868257"/>
    <n v="12005708563"/>
    <n v="14308466"/>
    <n v="16488268354"/>
    <n v="0"/>
    <n v="16446884043"/>
    <n v="41384311"/>
    <n v="13469323577"/>
    <n v="6166888692"/>
    <n v="6166888692"/>
    <n v="6166888692"/>
  </r>
  <r>
    <x v="21"/>
    <x v="21"/>
    <s v="C-4699-1500-1-704080"/>
    <s v="C"/>
    <s v="4699"/>
    <s v="1500"/>
    <s v="1"/>
    <s v="704080"/>
    <m/>
    <m/>
    <m/>
    <m/>
    <s v="Propios"/>
    <s v="27"/>
    <s v="CSF"/>
    <s v="7. ACTORES DIFERENCIALES PARA EL CAMBIO / 8. EL INSTITUTO COLOMBIANO DE BIENESTAR FAMILIAR COMO IMPULSOR DE PROYECTOS DE VIDA"/>
    <n v="127537113"/>
    <n v="0"/>
    <n v="0"/>
    <n v="127537113"/>
    <n v="0"/>
    <n v="121703510"/>
    <n v="5833603"/>
    <n v="54336890"/>
    <n v="44366053"/>
    <n v="44366053"/>
    <n v="44366053"/>
  </r>
  <r>
    <x v="21"/>
    <x v="21"/>
    <s v="C-4699-1500-2-53105B"/>
    <s v="C"/>
    <s v="4699"/>
    <s v="1500"/>
    <s v="2"/>
    <s v="53105B"/>
    <m/>
    <m/>
    <m/>
    <m/>
    <s v="Propios"/>
    <s v="27"/>
    <s v="CSF"/>
    <s v="5. CONVERGENCIA REGIONAL / B. ENTIDADES PÚBLICAS TERRITORIALES Y NACIONALES FORTALECIDAS"/>
    <n v="2715336738"/>
    <n v="1077704196"/>
    <n v="0"/>
    <n v="3793040934"/>
    <n v="0"/>
    <n v="3480504935"/>
    <n v="312535999"/>
    <n v="1512388342"/>
    <n v="984676346"/>
    <n v="984676346"/>
    <n v="984676346"/>
  </r>
  <r>
    <x v="22"/>
    <x v="22"/>
    <s v="A-02"/>
    <s v="A"/>
    <s v="02"/>
    <m/>
    <m/>
    <m/>
    <m/>
    <m/>
    <m/>
    <m/>
    <s v="Propios"/>
    <s v="27"/>
    <s v="CSF"/>
    <s v="ADQUISICIÓN DE BIENES  Y SERVICIOS"/>
    <n v="21185112"/>
    <n v="21553487"/>
    <n v="0"/>
    <n v="42738599"/>
    <n v="0"/>
    <n v="42738599"/>
    <n v="0"/>
    <n v="9993911"/>
    <n v="5875714"/>
    <n v="5875714"/>
    <n v="5875714"/>
  </r>
  <r>
    <x v="22"/>
    <x v="22"/>
    <s v="A-08-01"/>
    <s v="A"/>
    <s v="08"/>
    <s v="01"/>
    <m/>
    <m/>
    <m/>
    <m/>
    <m/>
    <m/>
    <s v="Propios"/>
    <s v="27"/>
    <s v="CSF"/>
    <s v="IMPUESTOS"/>
    <n v="0"/>
    <n v="64162552"/>
    <n v="8627922"/>
    <n v="55534630"/>
    <n v="0"/>
    <n v="55534630"/>
    <n v="0"/>
    <n v="55534630"/>
    <n v="55534630"/>
    <n v="55534630"/>
    <n v="55534630"/>
  </r>
  <r>
    <x v="22"/>
    <x v="22"/>
    <s v="C-4602-1500-1-704060"/>
    <s v="C"/>
    <s v="4602"/>
    <s v="1500"/>
    <s v="1"/>
    <s v="704060"/>
    <m/>
    <m/>
    <m/>
    <m/>
    <s v="Propios"/>
    <s v="27"/>
    <s v="CSF"/>
    <s v="7. ACTORES DIFERENCIALES PARA EL CAMBIO / 6. CREACIÓN DEL SISTEMA NACIONAL DE JUSTICIA FAMILIAR PARA ATENDER LAS VULNERACIONES DE DERECHOS QUE AFECTAN A LAS NIÑAS, NIÑOS Y ADOLESCENTES"/>
    <n v="870466086"/>
    <n v="0"/>
    <n v="111229499"/>
    <n v="759236587"/>
    <n v="0"/>
    <n v="759236587"/>
    <n v="0"/>
    <n v="759236587"/>
    <n v="664506095"/>
    <n v="664506095"/>
    <n v="664506095"/>
  </r>
  <r>
    <x v="22"/>
    <x v="22"/>
    <s v="C-4602-1500-2-704060"/>
    <s v="C"/>
    <s v="4602"/>
    <s v="1500"/>
    <s v="2"/>
    <s v="704060"/>
    <m/>
    <m/>
    <m/>
    <m/>
    <s v="Propios"/>
    <s v="27"/>
    <s v="CSF"/>
    <s v="7. ACTORES DIFERENCIALES PARA EL CAMBIO / 6. CREACIÓN DEL SISTEMA NACIONAL DE JUSTICIA FAMILIAR PARA ATENDER LAS VULNERACIONES DE DERECHOS QUE AFECTAN A LAS NIÑAS, NIÑOS Y ADOLESCENTES"/>
    <n v="150956595"/>
    <n v="0"/>
    <n v="0"/>
    <n v="150956595"/>
    <n v="0"/>
    <n v="150956595"/>
    <n v="0"/>
    <n v="150956595"/>
    <n v="147033961"/>
    <n v="147033961"/>
    <n v="147033961"/>
  </r>
  <r>
    <x v="22"/>
    <x v="22"/>
    <s v="C-4602-1500-3-704050"/>
    <s v="C"/>
    <s v="4602"/>
    <s v="1500"/>
    <s v="3"/>
    <s v="704050"/>
    <m/>
    <m/>
    <m/>
    <m/>
    <s v="Propios"/>
    <s v="27"/>
    <s v="CSF"/>
    <s v="7. ACTORES DIFERENCIALES PARA EL CAMBIO / 5. CONSOLIDACIÓN DEL SISTEMA NACIONAL DE BIENESTAR FAMILIAR Y DEL GASTO PÚBLICO PARA LA NIÑEZ"/>
    <n v="217000000"/>
    <n v="20000000"/>
    <n v="0"/>
    <n v="237000000"/>
    <n v="0"/>
    <n v="194680000"/>
    <n v="42320000"/>
    <n v="155507686"/>
    <n v="76174806"/>
    <n v="76174806"/>
    <n v="76174806"/>
  </r>
  <r>
    <x v="22"/>
    <x v="22"/>
    <s v="C-4602-1500-5-30205B"/>
    <s v="C"/>
    <s v="4602"/>
    <s v="1500"/>
    <s v="5"/>
    <s v="30205B"/>
    <m/>
    <m/>
    <m/>
    <m/>
    <s v="Propios"/>
    <s v="27"/>
    <s v="CSF"/>
    <s v="3. DERECHO HUMANO A LA ALIMENTACIÓN / B. ENTORNOS DE DESARROLLO QUE INCENTIVEN LA ALIMENTACIÓN SALUDABLE Y ADECUADA"/>
    <n v="146459494"/>
    <n v="2908773322"/>
    <n v="0"/>
    <n v="3055232816"/>
    <n v="0"/>
    <n v="116029037"/>
    <n v="2939203779"/>
    <n v="85773535"/>
    <n v="28802694"/>
    <n v="28802694"/>
    <n v="28802694"/>
  </r>
  <r>
    <x v="22"/>
    <x v="22"/>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19669558784"/>
    <n v="249650536"/>
    <n v="249650536"/>
    <n v="19669558784"/>
    <n v="0"/>
    <n v="19419908248"/>
    <n v="249650536"/>
    <n v="19419908248"/>
    <n v="19419908248"/>
    <n v="19419908248"/>
    <n v="19419908248"/>
  </r>
  <r>
    <x v="22"/>
    <x v="22"/>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156557646740"/>
    <n v="21763138979"/>
    <n v="134794507761"/>
    <n v="0"/>
    <n v="130141137685"/>
    <n v="4653370076"/>
    <n v="128872677228"/>
    <n v="52445154829"/>
    <n v="52445154829"/>
    <n v="52445154829"/>
  </r>
  <r>
    <x v="22"/>
    <x v="22"/>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22"/>
    <x v="22"/>
    <s v="C-4602-1500-9-704080"/>
    <s v="C"/>
    <s v="4602"/>
    <s v="1500"/>
    <s v="9"/>
    <s v="704080"/>
    <m/>
    <m/>
    <m/>
    <m/>
    <s v="Propios"/>
    <s v="27"/>
    <s v="CSF"/>
    <s v="7. ACTORES DIFERENCIALES PARA EL CAMBIO / 8. EL INSTITUTO COLOMBIANO DE BIENESTAR FAMILIAR COMO IMPULSOR DE PROYECTOS DE VIDA"/>
    <n v="1642155088"/>
    <n v="6620659533"/>
    <n v="0"/>
    <n v="8262814621"/>
    <n v="0"/>
    <n v="5378169668.6899996"/>
    <n v="2884644952.3099999"/>
    <n v="1060747546.6900001"/>
    <n v="502065876.69"/>
    <n v="502065876.69"/>
    <n v="502065876.69"/>
  </r>
  <r>
    <x v="22"/>
    <x v="22"/>
    <s v="C-4602-1500-10-704040"/>
    <s v="C"/>
    <s v="4602"/>
    <s v="1500"/>
    <s v="10"/>
    <s v="704040"/>
    <m/>
    <m/>
    <m/>
    <m/>
    <s v="Nación"/>
    <s v="16"/>
    <s v="CSF"/>
    <s v="7. ACTORES DIFERENCIALES PARA EL CAMBIO / 4. FORTALECIMIENTO DE LAS FAMILIAS Y LAS COMUNIDADES"/>
    <n v="0"/>
    <n v="420771522"/>
    <n v="0"/>
    <n v="420771522"/>
    <n v="0"/>
    <n v="402550920"/>
    <n v="18220602"/>
    <n v="402550920"/>
    <n v="143372041"/>
    <n v="143372041"/>
    <n v="143372041"/>
  </r>
  <r>
    <x v="22"/>
    <x v="22"/>
    <s v="C-4602-1500-10-704040"/>
    <s v="C"/>
    <s v="4602"/>
    <s v="1500"/>
    <s v="10"/>
    <s v="704040"/>
    <m/>
    <m/>
    <m/>
    <m/>
    <s v="Propios"/>
    <s v="21"/>
    <s v="CSF"/>
    <s v="7. ACTORES DIFERENCIALES PARA EL CAMBIO / 4. FORTALECIMIENTO DE LAS FAMILIAS Y LAS COMUNIDADES"/>
    <n v="22920549"/>
    <n v="479013162"/>
    <n v="0"/>
    <n v="501933711"/>
    <n v="0"/>
    <n v="280293484"/>
    <n v="221640227"/>
    <n v="268747484"/>
    <n v="18747484"/>
    <n v="18747484"/>
    <n v="18747484"/>
  </r>
  <r>
    <x v="22"/>
    <x v="22"/>
    <s v="C-4602-1500-10-704040"/>
    <s v="C"/>
    <s v="4602"/>
    <s v="1500"/>
    <s v="10"/>
    <s v="704040"/>
    <m/>
    <m/>
    <m/>
    <m/>
    <s v="Propios"/>
    <s v="27"/>
    <s v="CSF"/>
    <s v="7. ACTORES DIFERENCIALES PARA EL CAMBIO / 4. FORTALECIMIENTO DE LAS FAMILIAS Y LAS COMUNIDADES"/>
    <n v="1504250737"/>
    <n v="2495357716"/>
    <n v="58553119"/>
    <n v="3941055334"/>
    <n v="0"/>
    <n v="3718129238"/>
    <n v="222926096"/>
    <n v="3307390455"/>
    <n v="1333965130"/>
    <n v="1333965130"/>
    <n v="1333965130"/>
  </r>
  <r>
    <x v="22"/>
    <x v="22"/>
    <s v="C-4699-1500-1-704080"/>
    <s v="C"/>
    <s v="4699"/>
    <s v="1500"/>
    <s v="1"/>
    <s v="704080"/>
    <m/>
    <m/>
    <m/>
    <m/>
    <s v="Propios"/>
    <s v="27"/>
    <s v="CSF"/>
    <s v="7. ACTORES DIFERENCIALES PARA EL CAMBIO / 8. EL INSTITUTO COLOMBIANO DE BIENESTAR FAMILIAR COMO IMPULSOR DE PROYECTOS DE VIDA"/>
    <n v="178750232"/>
    <n v="0"/>
    <n v="0"/>
    <n v="178750232"/>
    <n v="0"/>
    <n v="167127445"/>
    <n v="11622787"/>
    <n v="124080583"/>
    <n v="53857375"/>
    <n v="53857375"/>
    <n v="53857375"/>
  </r>
  <r>
    <x v="22"/>
    <x v="22"/>
    <s v="C-4699-1500-2-53105B"/>
    <s v="C"/>
    <s v="4699"/>
    <s v="1500"/>
    <s v="2"/>
    <s v="53105B"/>
    <m/>
    <m/>
    <m/>
    <m/>
    <s v="Propios"/>
    <s v="27"/>
    <s v="CSF"/>
    <s v="5. CONVERGENCIA REGIONAL / B. ENTIDADES PÚBLICAS TERRITORIALES Y NACIONALES FORTALECIDAS"/>
    <n v="1892640618"/>
    <n v="1281794163"/>
    <n v="0"/>
    <n v="3174434781"/>
    <n v="0"/>
    <n v="1732534252.9200001"/>
    <n v="1441900528.0799999"/>
    <n v="1337612647.9200001"/>
    <n v="718332158.11000001"/>
    <n v="718332158.11000001"/>
    <n v="718332158.11000001"/>
  </r>
  <r>
    <x v="23"/>
    <x v="23"/>
    <s v="A-02"/>
    <s v="A"/>
    <s v="02"/>
    <m/>
    <m/>
    <m/>
    <m/>
    <m/>
    <m/>
    <m/>
    <s v="Propios"/>
    <s v="27"/>
    <s v="CSF"/>
    <s v="ADQUISICIÓN DE BIENES  Y SERVICIOS"/>
    <n v="13380071"/>
    <n v="109180062"/>
    <n v="0"/>
    <n v="122560133"/>
    <n v="0"/>
    <n v="114968746"/>
    <n v="7591387"/>
    <n v="97678675"/>
    <n v="35882514"/>
    <n v="35882514"/>
    <n v="35882514"/>
  </r>
  <r>
    <x v="23"/>
    <x v="23"/>
    <s v="A-03-03-01-015"/>
    <s v="A"/>
    <s v="03"/>
    <s v="03"/>
    <s v="01"/>
    <s v="015"/>
    <m/>
    <m/>
    <m/>
    <m/>
    <s v="Propios"/>
    <s v="27"/>
    <s v="CSF"/>
    <s v="ADJUDICACIÓN Y LIBERACIÓN JUDICIAL"/>
    <n v="0"/>
    <n v="40240000"/>
    <n v="0"/>
    <n v="40240000"/>
    <n v="0"/>
    <n v="0"/>
    <n v="40240000"/>
    <n v="0"/>
    <n v="0"/>
    <n v="0"/>
    <n v="0"/>
  </r>
  <r>
    <x v="23"/>
    <x v="23"/>
    <s v="A-08-01"/>
    <s v="A"/>
    <s v="08"/>
    <s v="01"/>
    <m/>
    <m/>
    <m/>
    <m/>
    <m/>
    <m/>
    <s v="Propios"/>
    <s v="27"/>
    <s v="CSF"/>
    <s v="IMPUESTOS"/>
    <n v="0"/>
    <n v="164245242"/>
    <n v="0"/>
    <n v="164245242"/>
    <n v="0"/>
    <n v="164245242"/>
    <n v="0"/>
    <n v="142923650"/>
    <n v="114422308.12"/>
    <n v="114422308.12"/>
    <n v="114422308.12"/>
  </r>
  <r>
    <x v="23"/>
    <x v="23"/>
    <s v="C-4602-1500-1-704060"/>
    <s v="C"/>
    <s v="4602"/>
    <s v="1500"/>
    <s v="1"/>
    <s v="704060"/>
    <m/>
    <m/>
    <m/>
    <m/>
    <s v="Propios"/>
    <s v="27"/>
    <s v="CSF"/>
    <s v="7. ACTORES DIFERENCIALES PARA EL CAMBIO / 6. CREACIÓN DEL SISTEMA NACIONAL DE JUSTICIA FAMILIAR PARA ATENDER LAS VULNERACIONES DE DERECHOS QUE AFECTAN A LAS NIÑAS, NIÑOS Y ADOLESCENTES"/>
    <n v="9622929543"/>
    <n v="0"/>
    <n v="519694857"/>
    <n v="9103234686"/>
    <n v="0"/>
    <n v="9102691686"/>
    <n v="543000"/>
    <n v="9102691686"/>
    <n v="8910088597"/>
    <n v="8910088597"/>
    <n v="8910088597"/>
  </r>
  <r>
    <x v="23"/>
    <x v="23"/>
    <s v="C-4602-1500-2-704060"/>
    <s v="C"/>
    <s v="4602"/>
    <s v="1500"/>
    <s v="2"/>
    <s v="704060"/>
    <m/>
    <m/>
    <m/>
    <m/>
    <s v="Propios"/>
    <s v="27"/>
    <s v="CSF"/>
    <s v="7. ACTORES DIFERENCIALES PARA EL CAMBIO / 6. CREACIÓN DEL SISTEMA NACIONAL DE JUSTICIA FAMILIAR PARA ATENDER LAS VULNERACIONES DE DERECHOS QUE AFECTAN A LAS NIÑAS, NIÑOS Y ADOLESCENTES"/>
    <n v="892794342"/>
    <n v="0"/>
    <n v="72085911"/>
    <n v="820708431"/>
    <n v="0"/>
    <n v="820708431"/>
    <n v="0"/>
    <n v="820708431"/>
    <n v="786075179"/>
    <n v="786075179"/>
    <n v="786075179"/>
  </r>
  <r>
    <x v="23"/>
    <x v="23"/>
    <s v="C-4602-1500-3-704050"/>
    <s v="C"/>
    <s v="4602"/>
    <s v="1500"/>
    <s v="3"/>
    <s v="704050"/>
    <m/>
    <m/>
    <m/>
    <m/>
    <s v="Propios"/>
    <s v="27"/>
    <s v="CSF"/>
    <s v="7. ACTORES DIFERENCIALES PARA EL CAMBIO / 5. CONSOLIDACIÓN DEL SISTEMA NACIONAL DE BIENESTAR FAMILIAR Y DEL GASTO PÚBLICO PARA LA NIÑEZ"/>
    <n v="596050000"/>
    <n v="20006000"/>
    <n v="0"/>
    <n v="616056000"/>
    <n v="0"/>
    <n v="585588129"/>
    <n v="30467871"/>
    <n v="294967505"/>
    <n v="203863392.47999999"/>
    <n v="203863392.47999999"/>
    <n v="203863392.47999999"/>
  </r>
  <r>
    <x v="23"/>
    <x v="23"/>
    <s v="C-4602-1500-5-30205B"/>
    <s v="C"/>
    <s v="4602"/>
    <s v="1500"/>
    <s v="5"/>
    <s v="30205B"/>
    <m/>
    <m/>
    <m/>
    <m/>
    <s v="Propios"/>
    <s v="27"/>
    <s v="CSF"/>
    <s v="3. DERECHO HUMANO A LA ALIMENTACIÓN / B. ENTORNOS DE DESARROLLO QUE INCENTIVEN LA ALIMENTACIÓN SALUDABLE Y ADECUADA"/>
    <n v="108243951"/>
    <n v="1972682272"/>
    <n v="0"/>
    <n v="2080926223"/>
    <n v="0"/>
    <n v="2080926223"/>
    <n v="0"/>
    <n v="2000711640"/>
    <n v="53970113"/>
    <n v="53970113"/>
    <n v="53970113"/>
  </r>
  <r>
    <x v="23"/>
    <x v="23"/>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3408481785"/>
    <n v="1495257660"/>
    <n v="32339957"/>
    <n v="4871399488"/>
    <n v="0"/>
    <n v="4871399488"/>
    <n v="0"/>
    <n v="4871399488"/>
    <n v="4720449973.21"/>
    <n v="4720449973.21"/>
    <n v="4720449973.21"/>
  </r>
  <r>
    <x v="23"/>
    <x v="23"/>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166347894126"/>
    <n v="14513279553"/>
    <n v="151834614573"/>
    <n v="0"/>
    <n v="150662817767"/>
    <n v="1171796806"/>
    <n v="141008205220"/>
    <n v="48227346241"/>
    <n v="48227346241"/>
    <n v="48227346241"/>
  </r>
  <r>
    <x v="23"/>
    <x v="23"/>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23"/>
    <x v="23"/>
    <s v="C-4602-1500-9-704080"/>
    <s v="C"/>
    <s v="4602"/>
    <s v="1500"/>
    <s v="9"/>
    <s v="704080"/>
    <m/>
    <m/>
    <m/>
    <m/>
    <s v="Propios"/>
    <s v="27"/>
    <s v="CSF"/>
    <s v="7. ACTORES DIFERENCIALES PARA EL CAMBIO / 8. EL INSTITUTO COLOMBIANO DE BIENESTAR FAMILIAR COMO IMPULSOR DE PROYECTOS DE VIDA"/>
    <n v="2033963985"/>
    <n v="6500713627"/>
    <n v="230000"/>
    <n v="8534447612"/>
    <n v="0"/>
    <n v="4453648877"/>
    <n v="4080798735"/>
    <n v="1110719270"/>
    <n v="721669681.45000005"/>
    <n v="721669681.45000005"/>
    <n v="721669681.45000005"/>
  </r>
  <r>
    <x v="23"/>
    <x v="23"/>
    <s v="C-4602-1500-10-704040"/>
    <s v="C"/>
    <s v="4602"/>
    <s v="1500"/>
    <s v="10"/>
    <s v="704040"/>
    <m/>
    <m/>
    <m/>
    <m/>
    <s v="Nación"/>
    <s v="16"/>
    <s v="CSF"/>
    <s v="7. ACTORES DIFERENCIALES PARA EL CAMBIO / 4. FORTALECIMIENTO DE LAS FAMILIAS Y LAS COMUNIDADES"/>
    <n v="0"/>
    <n v="2775798748"/>
    <n v="15423688"/>
    <n v="2760375060"/>
    <n v="0"/>
    <n v="2580610584"/>
    <n v="179764476"/>
    <n v="2580610584"/>
    <n v="841928751"/>
    <n v="841928751"/>
    <n v="841928751"/>
  </r>
  <r>
    <x v="23"/>
    <x v="23"/>
    <s v="C-4602-1500-10-704040"/>
    <s v="C"/>
    <s v="4602"/>
    <s v="1500"/>
    <s v="10"/>
    <s v="704040"/>
    <m/>
    <m/>
    <m/>
    <m/>
    <s v="Propios"/>
    <s v="21"/>
    <s v="CSF"/>
    <s v="7. ACTORES DIFERENCIALES PARA EL CAMBIO / 4. FORTALECIMIENTO DE LAS FAMILIAS Y LAS COMUNIDADES"/>
    <n v="535941697"/>
    <n v="27279163193"/>
    <n v="262756568"/>
    <n v="27552348322"/>
    <n v="0"/>
    <n v="26283564251"/>
    <n v="1268784071"/>
    <n v="26017791472"/>
    <n v="9488598465"/>
    <n v="9488598465"/>
    <n v="9488598465"/>
  </r>
  <r>
    <x v="23"/>
    <x v="23"/>
    <s v="C-4602-1500-10-704040"/>
    <s v="C"/>
    <s v="4602"/>
    <s v="1500"/>
    <s v="10"/>
    <s v="704040"/>
    <m/>
    <m/>
    <m/>
    <m/>
    <s v="Propios"/>
    <s v="27"/>
    <s v="CSF"/>
    <s v="7. ACTORES DIFERENCIALES PARA EL CAMBIO / 4. FORTALECIMIENTO DE LAS FAMILIAS Y LAS COMUNIDADES"/>
    <n v="4594755334"/>
    <n v="645198468"/>
    <n v="22062353"/>
    <n v="5217891449"/>
    <n v="0"/>
    <n v="5162351180"/>
    <n v="55540269"/>
    <n v="2788702265"/>
    <n v="1843482653.52"/>
    <n v="1843482653.52"/>
    <n v="1843482653.52"/>
  </r>
  <r>
    <x v="23"/>
    <x v="23"/>
    <s v="C-4699-1500-1-704080"/>
    <s v="C"/>
    <s v="4699"/>
    <s v="1500"/>
    <s v="1"/>
    <s v="704080"/>
    <m/>
    <m/>
    <m/>
    <m/>
    <s v="Propios"/>
    <s v="27"/>
    <s v="CSF"/>
    <s v="7. ACTORES DIFERENCIALES PARA EL CAMBIO / 8. EL INSTITUTO COLOMBIANO DE BIENESTAR FAMILIAR COMO IMPULSOR DE PROYECTOS DE VIDA"/>
    <n v="201322304"/>
    <n v="0"/>
    <n v="0"/>
    <n v="201322304"/>
    <n v="0"/>
    <n v="187437254"/>
    <n v="13885050"/>
    <n v="89951461"/>
    <n v="72416485"/>
    <n v="72416485"/>
    <n v="72416485"/>
  </r>
  <r>
    <x v="23"/>
    <x v="23"/>
    <s v="C-4699-1500-2-53105B"/>
    <s v="C"/>
    <s v="4699"/>
    <s v="1500"/>
    <s v="2"/>
    <s v="53105B"/>
    <m/>
    <m/>
    <m/>
    <m/>
    <s v="Propios"/>
    <s v="27"/>
    <s v="CSF"/>
    <s v="5. CONVERGENCIA REGIONAL / B. ENTIDADES PÚBLICAS TERRITORIALES Y NACIONALES FORTALECIDAS"/>
    <n v="2861854818"/>
    <n v="1660448274"/>
    <n v="0"/>
    <n v="4522303092"/>
    <n v="0"/>
    <n v="4239848057"/>
    <n v="282455035"/>
    <n v="2345704685"/>
    <n v="1285492379.5"/>
    <n v="1285492379.5"/>
    <n v="1285492379.5"/>
  </r>
  <r>
    <x v="24"/>
    <x v="24"/>
    <s v="A-02"/>
    <s v="A"/>
    <s v="02"/>
    <m/>
    <m/>
    <m/>
    <m/>
    <m/>
    <m/>
    <m/>
    <s v="Propios"/>
    <s v="27"/>
    <s v="CSF"/>
    <s v="ADQUISICIÓN DE BIENES  Y SERVICIOS"/>
    <n v="1474072436"/>
    <n v="140327372"/>
    <n v="8538963"/>
    <n v="1605860845"/>
    <n v="0"/>
    <n v="1233388645"/>
    <n v="372472200"/>
    <n v="1077346647"/>
    <n v="157754251"/>
    <n v="157754251"/>
    <n v="157754251"/>
  </r>
  <r>
    <x v="24"/>
    <x v="24"/>
    <s v="A-03-03-01-015"/>
    <s v="A"/>
    <s v="03"/>
    <s v="03"/>
    <s v="01"/>
    <s v="015"/>
    <m/>
    <m/>
    <m/>
    <m/>
    <s v="Propios"/>
    <s v="27"/>
    <s v="CSF"/>
    <s v="ADJUDICACIÓN Y LIBERACIÓN JUDICIAL"/>
    <n v="0"/>
    <n v="23215700"/>
    <n v="323300"/>
    <n v="22892400"/>
    <n v="0"/>
    <n v="22892400"/>
    <n v="0"/>
    <n v="22892400"/>
    <n v="22892400"/>
    <n v="22892400"/>
    <n v="22892400"/>
  </r>
  <r>
    <x v="24"/>
    <x v="24"/>
    <s v="A-08-01"/>
    <s v="A"/>
    <s v="08"/>
    <s v="01"/>
    <m/>
    <m/>
    <m/>
    <m/>
    <m/>
    <m/>
    <s v="Propios"/>
    <s v="27"/>
    <s v="CSF"/>
    <s v="IMPUESTOS"/>
    <n v="0"/>
    <n v="442027883"/>
    <n v="0"/>
    <n v="442027883"/>
    <n v="0"/>
    <n v="442027883"/>
    <n v="0"/>
    <n v="275941934"/>
    <n v="275520066.18000001"/>
    <n v="275520066.18000001"/>
    <n v="275520066.18000001"/>
  </r>
  <r>
    <x v="24"/>
    <x v="24"/>
    <s v="C-4602-1500-1-704060"/>
    <s v="C"/>
    <s v="4602"/>
    <s v="1500"/>
    <s v="1"/>
    <s v="704060"/>
    <m/>
    <m/>
    <m/>
    <m/>
    <s v="Propios"/>
    <s v="27"/>
    <s v="CSF"/>
    <s v="7. ACTORES DIFERENCIALES PARA EL CAMBIO / 6. CREACIÓN DEL SISTEMA NACIONAL DE JUSTICIA FAMILIAR PARA ATENDER LAS VULNERACIONES DE DERECHOS QUE AFECTAN A LAS NIÑAS, NIÑOS Y ADOLESCENTES"/>
    <n v="28525669938"/>
    <n v="0"/>
    <n v="26936294"/>
    <n v="28498733644"/>
    <n v="0"/>
    <n v="28487878712"/>
    <n v="10854932"/>
    <n v="28486360848"/>
    <n v="27262131558"/>
    <n v="27262131558"/>
    <n v="27262131558"/>
  </r>
  <r>
    <x v="24"/>
    <x v="24"/>
    <s v="C-4602-1500-2-704060"/>
    <s v="C"/>
    <s v="4602"/>
    <s v="1500"/>
    <s v="2"/>
    <s v="704060"/>
    <m/>
    <m/>
    <m/>
    <m/>
    <s v="Propios"/>
    <s v="27"/>
    <s v="CSF"/>
    <s v="7. ACTORES DIFERENCIALES PARA EL CAMBIO / 6. CREACIÓN DEL SISTEMA NACIONAL DE JUSTICIA FAMILIAR PARA ATENDER LAS VULNERACIONES DE DERECHOS QUE AFECTAN A LAS NIÑAS, NIÑOS Y ADOLESCENTES"/>
    <n v="6676756275"/>
    <n v="0"/>
    <n v="3048035600"/>
    <n v="3628720675"/>
    <n v="0"/>
    <n v="3628720675"/>
    <n v="0"/>
    <n v="3628720675"/>
    <n v="3512231593"/>
    <n v="3512231593"/>
    <n v="3512231593"/>
  </r>
  <r>
    <x v="24"/>
    <x v="24"/>
    <s v="C-4602-1500-3-704050"/>
    <s v="C"/>
    <s v="4602"/>
    <s v="1500"/>
    <s v="3"/>
    <s v="704050"/>
    <m/>
    <m/>
    <m/>
    <m/>
    <s v="Propios"/>
    <s v="27"/>
    <s v="CSF"/>
    <s v="7. ACTORES DIFERENCIALES PARA EL CAMBIO / 5. CONSOLIDACIÓN DEL SISTEMA NACIONAL DE BIENESTAR FAMILIAR Y DEL GASTO PÚBLICO PARA LA NIÑEZ"/>
    <n v="538300000"/>
    <n v="20000000"/>
    <n v="0"/>
    <n v="558300000"/>
    <n v="0"/>
    <n v="533850000"/>
    <n v="24450000"/>
    <n v="223762229"/>
    <n v="168615445"/>
    <n v="168615445"/>
    <n v="168615445"/>
  </r>
  <r>
    <x v="24"/>
    <x v="24"/>
    <s v="C-4602-1500-5-30205B"/>
    <s v="C"/>
    <s v="4602"/>
    <s v="1500"/>
    <s v="5"/>
    <s v="30205B"/>
    <m/>
    <m/>
    <m/>
    <m/>
    <s v="Propios"/>
    <s v="27"/>
    <s v="CSF"/>
    <s v="3. DERECHO HUMANO A LA ALIMENTACIÓN / B. ENTORNOS DE DESARROLLO QUE INCENTIVEN LA ALIMENTACIÓN SALUDABLE Y ADECUADA"/>
    <n v="268633544"/>
    <n v="3119392741"/>
    <n v="2000"/>
    <n v="3388024285"/>
    <n v="0"/>
    <n v="2246312013"/>
    <n v="1141712272"/>
    <n v="140351810"/>
    <n v="107217861"/>
    <n v="107217861"/>
    <n v="107217861"/>
  </r>
  <r>
    <x v="24"/>
    <x v="24"/>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29089507398"/>
    <n v="0"/>
    <n v="29039762430"/>
    <n v="49744968"/>
    <n v="0"/>
    <n v="49744968"/>
    <n v="0"/>
    <n v="49744968"/>
    <n v="44800653"/>
    <n v="44800653"/>
    <n v="44800653"/>
  </r>
  <r>
    <x v="24"/>
    <x v="24"/>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367026891287"/>
    <n v="45753036718"/>
    <n v="321273854569"/>
    <n v="0"/>
    <n v="316984310705"/>
    <n v="4289543864"/>
    <n v="304912160907"/>
    <n v="157432698651"/>
    <n v="157432698651"/>
    <n v="157432698651"/>
  </r>
  <r>
    <x v="24"/>
    <x v="24"/>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24"/>
    <x v="24"/>
    <s v="C-4602-1500-9-704080"/>
    <s v="C"/>
    <s v="4602"/>
    <s v="1500"/>
    <s v="9"/>
    <s v="704080"/>
    <m/>
    <m/>
    <m/>
    <m/>
    <s v="Propios"/>
    <s v="27"/>
    <s v="CSF"/>
    <s v="7. ACTORES DIFERENCIALES PARA EL CAMBIO / 8. EL INSTITUTO COLOMBIANO DE BIENESTAR FAMILIAR COMO IMPULSOR DE PROYECTOS DE VIDA"/>
    <n v="17004928254"/>
    <n v="7905696484"/>
    <n v="7808477499"/>
    <n v="17102147239"/>
    <n v="0"/>
    <n v="15630032217"/>
    <n v="1472115022"/>
    <n v="7775080022"/>
    <n v="2381841200"/>
    <n v="2381841200"/>
    <n v="2381841200"/>
  </r>
  <r>
    <x v="24"/>
    <x v="24"/>
    <s v="C-4602-1500-10-704040"/>
    <s v="C"/>
    <s v="4602"/>
    <s v="1500"/>
    <s v="10"/>
    <s v="704040"/>
    <m/>
    <m/>
    <m/>
    <m/>
    <s v="Nación"/>
    <s v="16"/>
    <s v="CSF"/>
    <s v="7. ACTORES DIFERENCIALES PARA EL CAMBIO / 4. FORTALECIMIENTO DE LAS FAMILIAS Y LAS COMUNIDADES"/>
    <n v="720000000"/>
    <n v="19807745712"/>
    <n v="0"/>
    <n v="20527745712"/>
    <n v="0"/>
    <n v="18571352276"/>
    <n v="1956393436"/>
    <n v="17546419776"/>
    <n v="9171326438"/>
    <n v="9171326438"/>
    <n v="9171326438"/>
  </r>
  <r>
    <x v="24"/>
    <x v="24"/>
    <s v="C-4602-1500-10-704040"/>
    <s v="C"/>
    <s v="4602"/>
    <s v="1500"/>
    <s v="10"/>
    <s v="704040"/>
    <m/>
    <m/>
    <m/>
    <m/>
    <s v="Propios"/>
    <s v="21"/>
    <s v="CSF"/>
    <s v="7. ACTORES DIFERENCIALES PARA EL CAMBIO / 4. FORTALECIMIENTO DE LAS FAMILIAS Y LAS COMUNIDADES"/>
    <n v="1707940567"/>
    <n v="3727649619"/>
    <n v="0"/>
    <n v="5435590186"/>
    <n v="0"/>
    <n v="2239406311"/>
    <n v="3196183875"/>
    <n v="1667355061"/>
    <n v="1362983899"/>
    <n v="1362983899"/>
    <n v="1362983899"/>
  </r>
  <r>
    <x v="24"/>
    <x v="24"/>
    <s v="C-4602-1500-10-704040"/>
    <s v="C"/>
    <s v="4602"/>
    <s v="1500"/>
    <s v="10"/>
    <s v="704040"/>
    <m/>
    <m/>
    <m/>
    <m/>
    <s v="Propios"/>
    <s v="27"/>
    <s v="CSF"/>
    <s v="7. ACTORES DIFERENCIALES PARA EL CAMBIO / 4. FORTALECIMIENTO DE LAS FAMILIAS Y LAS COMUNIDADES"/>
    <n v="6338183118"/>
    <n v="73824068822"/>
    <n v="0"/>
    <n v="80162251940"/>
    <n v="0"/>
    <n v="80056203400.699997"/>
    <n v="106048539.3"/>
    <n v="76616843931.699997"/>
    <n v="29028128775.93"/>
    <n v="29028128775.93"/>
    <n v="29028128775.93"/>
  </r>
  <r>
    <x v="24"/>
    <x v="24"/>
    <s v="C-4699-1500-1-704080"/>
    <s v="C"/>
    <s v="4699"/>
    <s v="1500"/>
    <s v="1"/>
    <s v="704080"/>
    <m/>
    <m/>
    <m/>
    <m/>
    <s v="Propios"/>
    <s v="27"/>
    <s v="CSF"/>
    <s v="7. ACTORES DIFERENCIALES PARA EL CAMBIO / 8. EL INSTITUTO COLOMBIANO DE BIENESTAR FAMILIAR COMO IMPULSOR DE PROYECTOS DE VIDA"/>
    <n v="201135893"/>
    <n v="0"/>
    <n v="0"/>
    <n v="201135893"/>
    <n v="0"/>
    <n v="201134456"/>
    <n v="1437"/>
    <n v="99371347"/>
    <n v="82393327"/>
    <n v="82393327"/>
    <n v="82393327"/>
  </r>
  <r>
    <x v="24"/>
    <x v="24"/>
    <s v="C-4699-1500-2-53105B"/>
    <s v="C"/>
    <s v="4699"/>
    <s v="1500"/>
    <s v="2"/>
    <s v="53105B"/>
    <m/>
    <m/>
    <m/>
    <m/>
    <s v="Propios"/>
    <s v="27"/>
    <s v="CSF"/>
    <s v="5. CONVERGENCIA REGIONAL / B. ENTIDADES PÚBLICAS TERRITORIALES Y NACIONALES FORTALECIDAS"/>
    <n v="6097325155"/>
    <n v="933456576"/>
    <n v="0"/>
    <n v="7030781731"/>
    <n v="0"/>
    <n v="6506606095"/>
    <n v="524175636"/>
    <n v="3836536522"/>
    <n v="2265912095.6199999"/>
    <n v="2265912095.6199999"/>
    <n v="2265912095.6199999"/>
  </r>
  <r>
    <x v="25"/>
    <x v="25"/>
    <s v="A-02"/>
    <s v="A"/>
    <s v="02"/>
    <m/>
    <m/>
    <m/>
    <m/>
    <m/>
    <m/>
    <m/>
    <s v="Propios"/>
    <s v="27"/>
    <s v="CSF"/>
    <s v="ADQUISICIÓN DE BIENES  Y SERVICIOS"/>
    <n v="13380071"/>
    <n v="18054741"/>
    <n v="0"/>
    <n v="31434812"/>
    <n v="0"/>
    <n v="31433744"/>
    <n v="1068"/>
    <n v="13873275"/>
    <n v="9299553"/>
    <n v="9299553"/>
    <n v="9299553"/>
  </r>
  <r>
    <x v="25"/>
    <x v="25"/>
    <s v="A-08-01"/>
    <s v="A"/>
    <s v="08"/>
    <s v="01"/>
    <m/>
    <m/>
    <m/>
    <m/>
    <m/>
    <m/>
    <s v="Propios"/>
    <s v="27"/>
    <s v="CSF"/>
    <s v="IMPUESTOS"/>
    <n v="0"/>
    <n v="59432916"/>
    <n v="355358"/>
    <n v="59077558"/>
    <n v="0"/>
    <n v="59077558"/>
    <n v="0"/>
    <n v="59077558"/>
    <n v="28239514"/>
    <n v="28239514"/>
    <n v="28239514"/>
  </r>
  <r>
    <x v="25"/>
    <x v="25"/>
    <s v="C-4602-1500-1-704060"/>
    <s v="C"/>
    <s v="4602"/>
    <s v="1500"/>
    <s v="1"/>
    <s v="704060"/>
    <m/>
    <m/>
    <m/>
    <m/>
    <s v="Propios"/>
    <s v="27"/>
    <s v="CSF"/>
    <s v="7. ACTORES DIFERENCIALES PARA EL CAMBIO / 6. CREACIÓN DEL SISTEMA NACIONAL DE JUSTICIA FAMILIAR PARA ATENDER LAS VULNERACIONES DE DERECHOS QUE AFECTAN A LAS NIÑAS, NIÑOS Y ADOLESCENTES"/>
    <n v="1858332798"/>
    <n v="6360182"/>
    <n v="21162897"/>
    <n v="1843530083"/>
    <n v="0"/>
    <n v="1843530083"/>
    <n v="0"/>
    <n v="1843530083"/>
    <n v="1754854350"/>
    <n v="1754854350"/>
    <n v="1754854350"/>
  </r>
  <r>
    <x v="25"/>
    <x v="25"/>
    <s v="C-4602-1500-3-704050"/>
    <s v="C"/>
    <s v="4602"/>
    <s v="1500"/>
    <s v="3"/>
    <s v="704050"/>
    <m/>
    <m/>
    <m/>
    <m/>
    <s v="Propios"/>
    <s v="27"/>
    <s v="CSF"/>
    <s v="7. ACTORES DIFERENCIALES PARA EL CAMBIO / 5. CONSOLIDACIÓN DEL SISTEMA NACIONAL DE BIENESTAR FAMILIAR Y DEL GASTO PÚBLICO PARA LA NIÑEZ"/>
    <n v="172050000"/>
    <n v="5010000"/>
    <n v="0"/>
    <n v="177060000"/>
    <n v="0"/>
    <n v="158360000"/>
    <n v="18700000"/>
    <n v="67877325"/>
    <n v="46633438.729999997"/>
    <n v="46633438.729999997"/>
    <n v="46633438.729999997"/>
  </r>
  <r>
    <x v="25"/>
    <x v="25"/>
    <s v="C-4602-1500-5-30205B"/>
    <s v="C"/>
    <s v="4602"/>
    <s v="1500"/>
    <s v="5"/>
    <s v="30205B"/>
    <m/>
    <m/>
    <m/>
    <m/>
    <s v="Propios"/>
    <s v="27"/>
    <s v="CSF"/>
    <s v="3. DERECHO HUMANO A LA ALIMENTACIÓN / B. ENTORNOS DE DESARROLLO QUE INCENTIVEN LA ALIMENTACIÓN SALUDABLE Y ADECUADA"/>
    <n v="0"/>
    <n v="1900064003"/>
    <n v="0"/>
    <n v="1900064003"/>
    <n v="0"/>
    <n v="111627887"/>
    <n v="1788436116"/>
    <n v="54138472"/>
    <n v="41773212.399999999"/>
    <n v="41773212.399999999"/>
    <n v="41773212.399999999"/>
  </r>
  <r>
    <x v="25"/>
    <x v="25"/>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513159689"/>
    <n v="232984398"/>
    <n v="0"/>
    <n v="746144087"/>
    <n v="0"/>
    <n v="746144087"/>
    <n v="0"/>
    <n v="746144087"/>
    <n v="746144087"/>
    <n v="746144087"/>
    <n v="746144087"/>
  </r>
  <r>
    <x v="25"/>
    <x v="25"/>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59060469450"/>
    <n v="5329729380"/>
    <n v="53730740070"/>
    <n v="0"/>
    <n v="49995974239"/>
    <n v="3734765831"/>
    <n v="48311792753"/>
    <n v="23372371726.560001"/>
    <n v="23372371726.560001"/>
    <n v="23372371726.560001"/>
  </r>
  <r>
    <x v="25"/>
    <x v="25"/>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25"/>
    <x v="25"/>
    <s v="C-4602-1500-9-704080"/>
    <s v="C"/>
    <s v="4602"/>
    <s v="1500"/>
    <s v="9"/>
    <s v="704080"/>
    <m/>
    <m/>
    <m/>
    <m/>
    <s v="Propios"/>
    <s v="27"/>
    <s v="CSF"/>
    <s v="7. ACTORES DIFERENCIALES PARA EL CAMBIO / 8. EL INSTITUTO COLOMBIANO DE BIENESTAR FAMILIAR COMO IMPULSOR DE PROYECTOS DE VIDA"/>
    <n v="798529461"/>
    <n v="3797781645"/>
    <n v="0"/>
    <n v="4596311106"/>
    <n v="0"/>
    <n v="3635155190"/>
    <n v="961155916"/>
    <n v="398888363"/>
    <n v="235439133.05000001"/>
    <n v="235439133.05000001"/>
    <n v="235439133.05000001"/>
  </r>
  <r>
    <x v="25"/>
    <x v="25"/>
    <s v="C-4602-1500-10-704040"/>
    <s v="C"/>
    <s v="4602"/>
    <s v="1500"/>
    <s v="10"/>
    <s v="704040"/>
    <m/>
    <m/>
    <m/>
    <m/>
    <s v="Propios"/>
    <s v="21"/>
    <s v="CSF"/>
    <s v="7. ACTORES DIFERENCIALES PARA EL CAMBIO / 4. FORTALECIMIENTO DE LAS FAMILIAS Y LAS COMUNIDADES"/>
    <n v="26231247"/>
    <n v="5450320479"/>
    <n v="0"/>
    <n v="5476551726"/>
    <n v="0"/>
    <n v="3562063363"/>
    <n v="1914488363"/>
    <n v="3029970829"/>
    <n v="987479563"/>
    <n v="987479563"/>
    <n v="987479563"/>
  </r>
  <r>
    <x v="25"/>
    <x v="25"/>
    <s v="C-4602-1500-10-704040"/>
    <s v="C"/>
    <s v="4602"/>
    <s v="1500"/>
    <s v="10"/>
    <s v="704040"/>
    <m/>
    <m/>
    <m/>
    <m/>
    <s v="Propios"/>
    <s v="27"/>
    <s v="CSF"/>
    <s v="7. ACTORES DIFERENCIALES PARA EL CAMBIO / 4. FORTALECIMIENTO DE LAS FAMILIAS Y LAS COMUNIDADES"/>
    <n v="1448963643"/>
    <n v="160000000"/>
    <n v="0"/>
    <n v="1608963643"/>
    <n v="0"/>
    <n v="1281094161"/>
    <n v="327869482"/>
    <n v="760999789"/>
    <n v="537838200.41999996"/>
    <n v="537838200.41999996"/>
    <n v="537838200.41999996"/>
  </r>
  <r>
    <x v="25"/>
    <x v="25"/>
    <s v="C-4699-1500-1-704080"/>
    <s v="C"/>
    <s v="4699"/>
    <s v="1500"/>
    <s v="1"/>
    <s v="704080"/>
    <m/>
    <m/>
    <m/>
    <m/>
    <s v="Propios"/>
    <s v="27"/>
    <s v="CSF"/>
    <s v="7. ACTORES DIFERENCIALES PARA EL CAMBIO / 8. EL INSTITUTO COLOMBIANO DE BIENESTAR FAMILIAR COMO IMPULSOR DE PROYECTOS DE VIDA"/>
    <n v="67282101"/>
    <n v="6729"/>
    <n v="0"/>
    <n v="67288830"/>
    <n v="0"/>
    <n v="63533161"/>
    <n v="3755669"/>
    <n v="30553770"/>
    <n v="25221558.140000001"/>
    <n v="25221558.140000001"/>
    <n v="25221558.140000001"/>
  </r>
  <r>
    <x v="25"/>
    <x v="25"/>
    <s v="C-4699-1500-2-53105B"/>
    <s v="C"/>
    <s v="4699"/>
    <s v="1500"/>
    <s v="2"/>
    <s v="53105B"/>
    <m/>
    <m/>
    <m/>
    <m/>
    <s v="Propios"/>
    <s v="27"/>
    <s v="CSF"/>
    <s v="5. CONVERGENCIA REGIONAL / B. ENTIDADES PÚBLICAS TERRITORIALES Y NACIONALES FORTALECIDAS"/>
    <n v="1341605839"/>
    <n v="195767786"/>
    <n v="17767786"/>
    <n v="1519605839"/>
    <n v="0"/>
    <n v="1352569388"/>
    <n v="167036451"/>
    <n v="685385727"/>
    <n v="374499629.33999997"/>
    <n v="374499629.33999997"/>
    <n v="374499629.33999997"/>
  </r>
  <r>
    <x v="26"/>
    <x v="26"/>
    <s v="A-02"/>
    <s v="A"/>
    <s v="02"/>
    <m/>
    <m/>
    <m/>
    <m/>
    <m/>
    <m/>
    <m/>
    <s v="Propios"/>
    <s v="27"/>
    <s v="CSF"/>
    <s v="ADQUISICIÓN DE BIENES  Y SERVICIOS"/>
    <n v="210083531"/>
    <n v="12574819"/>
    <n v="0"/>
    <n v="222658350"/>
    <n v="0"/>
    <n v="205397875"/>
    <n v="17260475"/>
    <n v="157267497"/>
    <n v="68174262.680000007"/>
    <n v="68174262.680000007"/>
    <n v="68174262.680000007"/>
  </r>
  <r>
    <x v="26"/>
    <x v="26"/>
    <s v="A-08-01"/>
    <s v="A"/>
    <s v="08"/>
    <s v="01"/>
    <m/>
    <m/>
    <m/>
    <m/>
    <m/>
    <m/>
    <s v="Propios"/>
    <s v="27"/>
    <s v="CSF"/>
    <s v="IMPUESTOS"/>
    <n v="0"/>
    <n v="36843188"/>
    <n v="2483259"/>
    <n v="34359929"/>
    <n v="0"/>
    <n v="34359929"/>
    <n v="0"/>
    <n v="34359229"/>
    <n v="34359229"/>
    <n v="34359229"/>
    <n v="34359229"/>
  </r>
  <r>
    <x v="26"/>
    <x v="26"/>
    <s v="C-4602-1500-1-704060"/>
    <s v="C"/>
    <s v="4602"/>
    <s v="1500"/>
    <s v="1"/>
    <s v="704060"/>
    <m/>
    <m/>
    <m/>
    <m/>
    <s v="Propios"/>
    <s v="27"/>
    <s v="CSF"/>
    <s v="7. ACTORES DIFERENCIALES PARA EL CAMBIO / 6. CREACIÓN DEL SISTEMA NACIONAL DE JUSTICIA FAMILIAR PARA ATENDER LAS VULNERACIONES DE DERECHOS QUE AFECTAN A LAS NIÑAS, NIÑOS Y ADOLESCENTES"/>
    <n v="1859163369"/>
    <n v="0"/>
    <n v="0"/>
    <n v="1859163369"/>
    <n v="0"/>
    <n v="1271394723"/>
    <n v="587768646"/>
    <n v="1271394723"/>
    <n v="1244577681"/>
    <n v="1244577681"/>
    <n v="1244577681"/>
  </r>
  <r>
    <x v="26"/>
    <x v="26"/>
    <s v="C-4602-1500-2-704060"/>
    <s v="C"/>
    <s v="4602"/>
    <s v="1500"/>
    <s v="2"/>
    <s v="704060"/>
    <m/>
    <m/>
    <m/>
    <m/>
    <s v="Propios"/>
    <s v="27"/>
    <s v="CSF"/>
    <s v="7. ACTORES DIFERENCIALES PARA EL CAMBIO / 6. CREACIÓN DEL SISTEMA NACIONAL DE JUSTICIA FAMILIAR PARA ATENDER LAS VULNERACIONES DE DERECHOS QUE AFECTAN A LAS NIÑAS, NIÑOS Y ADOLESCENTES"/>
    <n v="483076548"/>
    <n v="0"/>
    <n v="0"/>
    <n v="483076548"/>
    <n v="0"/>
    <n v="483076548"/>
    <n v="0"/>
    <n v="483076548"/>
    <n v="384559770"/>
    <n v="384559770"/>
    <n v="384559770"/>
  </r>
  <r>
    <x v="26"/>
    <x v="26"/>
    <s v="C-4602-1500-3-704050"/>
    <s v="C"/>
    <s v="4602"/>
    <s v="1500"/>
    <s v="3"/>
    <s v="704050"/>
    <m/>
    <m/>
    <m/>
    <m/>
    <s v="Propios"/>
    <s v="27"/>
    <s v="CSF"/>
    <s v="7. ACTORES DIFERENCIALES PARA EL CAMBIO / 5. CONSOLIDACIÓN DEL SISTEMA NACIONAL DE BIENESTAR FAMILIAR Y DEL GASTO PÚBLICO PARA LA NIÑEZ"/>
    <n v="229800000"/>
    <n v="20005000"/>
    <n v="0"/>
    <n v="249805000"/>
    <n v="0"/>
    <n v="222005000"/>
    <n v="27800000"/>
    <n v="101986476"/>
    <n v="77721145.569999993"/>
    <n v="77721145.569999993"/>
    <n v="77721145.569999993"/>
  </r>
  <r>
    <x v="26"/>
    <x v="26"/>
    <s v="C-4602-1500-5-30205B"/>
    <s v="C"/>
    <s v="4602"/>
    <s v="1500"/>
    <s v="5"/>
    <s v="30205B"/>
    <m/>
    <m/>
    <m/>
    <m/>
    <s v="Propios"/>
    <s v="27"/>
    <s v="CSF"/>
    <s v="3. DERECHO HUMANO A LA ALIMENTACIÓN / B. ENTORNOS DE DESARROLLO QUE INCENTIVEN LA ALIMENTACIÓN SALUDABLE Y ADECUADA"/>
    <n v="210501451"/>
    <n v="813499666"/>
    <n v="0"/>
    <n v="1024001117"/>
    <n v="0"/>
    <n v="200914078"/>
    <n v="823087039"/>
    <n v="88006976"/>
    <n v="64757945"/>
    <n v="64757945"/>
    <n v="64757945"/>
  </r>
  <r>
    <x v="26"/>
    <x v="26"/>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55910557321"/>
    <n v="2092895820"/>
    <n v="53817661501"/>
    <n v="0"/>
    <n v="51830759670"/>
    <n v="1986901831"/>
    <n v="46719710585"/>
    <n v="20688903745.049999"/>
    <n v="20688903745.049999"/>
    <n v="20688903745.049999"/>
  </r>
  <r>
    <x v="26"/>
    <x v="26"/>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26"/>
    <x v="26"/>
    <s v="C-4602-1500-9-704080"/>
    <s v="C"/>
    <s v="4602"/>
    <s v="1500"/>
    <s v="9"/>
    <s v="704080"/>
    <m/>
    <m/>
    <m/>
    <m/>
    <s v="Propios"/>
    <s v="27"/>
    <s v="CSF"/>
    <s v="7. ACTORES DIFERENCIALES PARA EL CAMBIO / 8. EL INSTITUTO COLOMBIANO DE BIENESTAR FAMILIAR COMO IMPULSOR DE PROYECTOS DE VIDA"/>
    <n v="926329760"/>
    <n v="2498921797"/>
    <n v="0"/>
    <n v="3425251557"/>
    <n v="0"/>
    <n v="1899688689"/>
    <n v="1525562868"/>
    <n v="520672768"/>
    <n v="327939510.19"/>
    <n v="327939510.19"/>
    <n v="327939510.19"/>
  </r>
  <r>
    <x v="26"/>
    <x v="26"/>
    <s v="C-4602-1500-10-704040"/>
    <s v="C"/>
    <s v="4602"/>
    <s v="1500"/>
    <s v="10"/>
    <s v="704040"/>
    <m/>
    <m/>
    <m/>
    <m/>
    <s v="Nación"/>
    <s v="16"/>
    <s v="CSF"/>
    <s v="7. ACTORES DIFERENCIALES PARA EL CAMBIO / 4. FORTALECIMIENTO DE LAS FAMILIAS Y LAS COMUNIDADES"/>
    <n v="0"/>
    <n v="2117068672"/>
    <n v="0"/>
    <n v="2117068672"/>
    <n v="0"/>
    <n v="1305938952"/>
    <n v="811129720"/>
    <n v="1305938952"/>
    <n v="439339658"/>
    <n v="439339658"/>
    <n v="439339658"/>
  </r>
  <r>
    <x v="26"/>
    <x v="26"/>
    <s v="C-4602-1500-10-704040"/>
    <s v="C"/>
    <s v="4602"/>
    <s v="1500"/>
    <s v="10"/>
    <s v="704040"/>
    <m/>
    <m/>
    <m/>
    <m/>
    <s v="Propios"/>
    <s v="21"/>
    <s v="CSF"/>
    <s v="7. ACTORES DIFERENCIALES PARA EL CAMBIO / 4. FORTALECIMIENTO DE LAS FAMILIAS Y LAS COMUNIDADES"/>
    <n v="170786604"/>
    <n v="6016801259"/>
    <n v="0"/>
    <n v="6187587863"/>
    <n v="0"/>
    <n v="5452739469"/>
    <n v="734848394"/>
    <n v="4943534187.4200001"/>
    <n v="1057915342"/>
    <n v="1057915342"/>
    <n v="1057915342"/>
  </r>
  <r>
    <x v="26"/>
    <x v="26"/>
    <s v="C-4602-1500-10-704040"/>
    <s v="C"/>
    <s v="4602"/>
    <s v="1500"/>
    <s v="10"/>
    <s v="704040"/>
    <m/>
    <m/>
    <m/>
    <m/>
    <s v="Propios"/>
    <s v="27"/>
    <s v="CSF"/>
    <s v="7. ACTORES DIFERENCIALES PARA EL CAMBIO / 4. FORTALECIMIENTO DE LAS FAMILIAS Y LAS COMUNIDADES"/>
    <n v="1408337751"/>
    <n v="391458422"/>
    <n v="0"/>
    <n v="1799796173"/>
    <n v="0"/>
    <n v="1785151198"/>
    <n v="14644975"/>
    <n v="1137731491"/>
    <n v="679469933.19000006"/>
    <n v="679469933.19000006"/>
    <n v="679469933.19000006"/>
  </r>
  <r>
    <x v="26"/>
    <x v="26"/>
    <s v="C-4699-1500-1-704080"/>
    <s v="C"/>
    <s v="4699"/>
    <s v="1500"/>
    <s v="1"/>
    <s v="704080"/>
    <m/>
    <m/>
    <m/>
    <m/>
    <s v="Propios"/>
    <s v="27"/>
    <s v="CSF"/>
    <s v="7. ACTORES DIFERENCIALES PARA EL CAMBIO / 8. EL INSTITUTO COLOMBIANO DE BIENESTAR FAMILIAR COMO IMPULSOR DE PROYECTOS DE VIDA"/>
    <n v="131031473"/>
    <n v="0"/>
    <n v="0"/>
    <n v="131031473"/>
    <n v="0"/>
    <n v="125963638"/>
    <n v="5067835"/>
    <n v="60317598"/>
    <n v="49124459"/>
    <n v="49124459"/>
    <n v="49124459"/>
  </r>
  <r>
    <x v="26"/>
    <x v="26"/>
    <s v="C-4699-1500-2-53105B"/>
    <s v="C"/>
    <s v="4699"/>
    <s v="1500"/>
    <s v="2"/>
    <s v="53105B"/>
    <m/>
    <m/>
    <m/>
    <m/>
    <s v="Propios"/>
    <s v="27"/>
    <s v="CSF"/>
    <s v="5. CONVERGENCIA REGIONAL / B. ENTIDADES PÚBLICAS TERRITORIALES Y NACIONALES FORTALECIDAS"/>
    <n v="1878710196"/>
    <n v="156208120"/>
    <n v="0"/>
    <n v="2034918316"/>
    <n v="0"/>
    <n v="1543432222"/>
    <n v="491486094"/>
    <n v="745870092.39999998"/>
    <n v="537076412.50999999"/>
    <n v="537076412.50999999"/>
    <n v="537076412.50999999"/>
  </r>
  <r>
    <x v="27"/>
    <x v="27"/>
    <s v="A-02"/>
    <s v="A"/>
    <s v="02"/>
    <m/>
    <m/>
    <m/>
    <m/>
    <m/>
    <m/>
    <m/>
    <s v="Propios"/>
    <s v="27"/>
    <s v="CSF"/>
    <s v="ADQUISICIÓN DE BIENES  Y SERVICIOS"/>
    <n v="20070106"/>
    <n v="66509601"/>
    <n v="0"/>
    <n v="86579707"/>
    <n v="0"/>
    <n v="45279856"/>
    <n v="41299851"/>
    <n v="24079323"/>
    <n v="1477016"/>
    <n v="1477016"/>
    <n v="1477016"/>
  </r>
  <r>
    <x v="27"/>
    <x v="27"/>
    <s v="A-08-01"/>
    <s v="A"/>
    <s v="08"/>
    <s v="01"/>
    <m/>
    <m/>
    <m/>
    <m/>
    <m/>
    <m/>
    <s v="Propios"/>
    <s v="27"/>
    <s v="CSF"/>
    <s v="IMPUESTOS"/>
    <n v="0"/>
    <n v="19236595"/>
    <n v="0"/>
    <n v="19236595"/>
    <n v="0"/>
    <n v="19236595"/>
    <n v="0"/>
    <n v="16161496"/>
    <n v="16161496"/>
    <n v="16161496"/>
    <n v="16161496"/>
  </r>
  <r>
    <x v="27"/>
    <x v="27"/>
    <s v="C-4602-1500-1-704060"/>
    <s v="C"/>
    <s v="4602"/>
    <s v="1500"/>
    <s v="1"/>
    <s v="704060"/>
    <m/>
    <m/>
    <m/>
    <m/>
    <s v="Propios"/>
    <s v="27"/>
    <s v="CSF"/>
    <s v="7. ACTORES DIFERENCIALES PARA EL CAMBIO / 6. CREACIÓN DEL SISTEMA NACIONAL DE JUSTICIA FAMILIAR PARA ATENDER LAS VULNERACIONES DE DERECHOS QUE AFECTAN A LAS NIÑAS, NIÑOS Y ADOLESCENTES"/>
    <n v="1136463621"/>
    <n v="0"/>
    <n v="278141039"/>
    <n v="858322582"/>
    <n v="0"/>
    <n v="857005249"/>
    <n v="1317333"/>
    <n v="857005249"/>
    <n v="846843623"/>
    <n v="846843623"/>
    <n v="846843623"/>
  </r>
  <r>
    <x v="27"/>
    <x v="27"/>
    <s v="C-4602-1500-2-704060"/>
    <s v="C"/>
    <s v="4602"/>
    <s v="1500"/>
    <s v="2"/>
    <s v="704060"/>
    <m/>
    <m/>
    <m/>
    <m/>
    <s v="Propios"/>
    <s v="27"/>
    <s v="CSF"/>
    <s v="7. ACTORES DIFERENCIALES PARA EL CAMBIO / 6. CREACIÓN DEL SISTEMA NACIONAL DE JUSTICIA FAMILIAR PARA ATENDER LAS VULNERACIONES DE DERECHOS QUE AFECTAN A LAS NIÑAS, NIÑOS Y ADOLESCENTES"/>
    <n v="113367066"/>
    <n v="0"/>
    <n v="0"/>
    <n v="113367066"/>
    <n v="0"/>
    <n v="113367066"/>
    <n v="0"/>
    <n v="113367066"/>
    <n v="100935888"/>
    <n v="100935888"/>
    <n v="100935888"/>
  </r>
  <r>
    <x v="27"/>
    <x v="27"/>
    <s v="C-4602-1500-3-704050"/>
    <s v="C"/>
    <s v="4602"/>
    <s v="1500"/>
    <s v="3"/>
    <s v="704050"/>
    <m/>
    <m/>
    <m/>
    <m/>
    <s v="Propios"/>
    <s v="27"/>
    <s v="CSF"/>
    <s v="7. ACTORES DIFERENCIALES PARA EL CAMBIO / 5. CONSOLIDACIÓN DEL SISTEMA NACIONAL DE BIENESTAR FAMILIAR Y DEL GASTO PÚBLICO PARA LA NIÑEZ"/>
    <n v="280550000"/>
    <n v="10009000"/>
    <n v="0"/>
    <n v="290559000"/>
    <n v="0"/>
    <n v="208634000"/>
    <n v="81925000"/>
    <n v="130660062"/>
    <n v="110509662"/>
    <n v="110509662"/>
    <n v="110509662"/>
  </r>
  <r>
    <x v="27"/>
    <x v="27"/>
    <s v="C-4602-1500-5-30205B"/>
    <s v="C"/>
    <s v="4602"/>
    <s v="1500"/>
    <s v="5"/>
    <s v="30205B"/>
    <m/>
    <m/>
    <m/>
    <m/>
    <s v="Propios"/>
    <s v="27"/>
    <s v="CSF"/>
    <s v="3. DERECHO HUMANO A LA ALIMENTACIÓN / B. ENTORNOS DE DESARROLLO QUE INCENTIVEN LA ALIMENTACIÓN SALUDABLE Y ADECUADA"/>
    <n v="217594688"/>
    <n v="2571048343"/>
    <n v="0"/>
    <n v="2788643031"/>
    <n v="0"/>
    <n v="1143138816"/>
    <n v="1645504215"/>
    <n v="1107875362"/>
    <n v="69831006"/>
    <n v="69831006"/>
    <n v="69831006"/>
  </r>
  <r>
    <x v="27"/>
    <x v="27"/>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303665986"/>
    <n v="150457797"/>
    <n v="0"/>
    <n v="454123783"/>
    <n v="0"/>
    <n v="454123783"/>
    <n v="0"/>
    <n v="454123783"/>
    <n v="454123783"/>
    <n v="454123783"/>
    <n v="454123783"/>
  </r>
  <r>
    <x v="27"/>
    <x v="27"/>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56652272601"/>
    <n v="1798065605"/>
    <n v="54854206996"/>
    <n v="0"/>
    <n v="53983235542"/>
    <n v="870971454"/>
    <n v="49582691112"/>
    <n v="16808571866"/>
    <n v="16808571866"/>
    <n v="16808571866"/>
  </r>
  <r>
    <x v="27"/>
    <x v="27"/>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27"/>
    <x v="27"/>
    <s v="C-4602-1500-9-704080"/>
    <s v="C"/>
    <s v="4602"/>
    <s v="1500"/>
    <s v="9"/>
    <s v="704080"/>
    <m/>
    <m/>
    <m/>
    <m/>
    <s v="Propios"/>
    <s v="27"/>
    <s v="CSF"/>
    <s v="7. ACTORES DIFERENCIALES PARA EL CAMBIO / 8. EL INSTITUTO COLOMBIANO DE BIENESTAR FAMILIAR COMO IMPULSOR DE PROYECTOS DE VIDA"/>
    <n v="887824727"/>
    <n v="7160291694"/>
    <n v="0"/>
    <n v="8048116421"/>
    <n v="0"/>
    <n v="2284751129"/>
    <n v="5763365292"/>
    <n v="646099637"/>
    <n v="398326139"/>
    <n v="398326139"/>
    <n v="398326139"/>
  </r>
  <r>
    <x v="27"/>
    <x v="27"/>
    <s v="C-4602-1500-10-704040"/>
    <s v="C"/>
    <s v="4602"/>
    <s v="1500"/>
    <s v="10"/>
    <s v="704040"/>
    <m/>
    <m/>
    <m/>
    <m/>
    <s v="Nación"/>
    <s v="16"/>
    <s v="CSF"/>
    <s v="7. ACTORES DIFERENCIALES PARA EL CAMBIO / 4. FORTALECIMIENTO DE LAS FAMILIAS Y LAS COMUNIDADES"/>
    <n v="0"/>
    <n v="337783713"/>
    <n v="0"/>
    <n v="337783713"/>
    <n v="0"/>
    <n v="325043872"/>
    <n v="12739841"/>
    <n v="325043872"/>
    <n v="106423350"/>
    <n v="106423350"/>
    <n v="106423350"/>
  </r>
  <r>
    <x v="27"/>
    <x v="27"/>
    <s v="C-4602-1500-10-704040"/>
    <s v="C"/>
    <s v="4602"/>
    <s v="1500"/>
    <s v="10"/>
    <s v="704040"/>
    <m/>
    <m/>
    <m/>
    <m/>
    <s v="Propios"/>
    <s v="21"/>
    <s v="CSF"/>
    <s v="7. ACTORES DIFERENCIALES PARA EL CAMBIO / 4. FORTALECIMIENTO DE LAS FAMILIAS Y LAS COMUNIDADES"/>
    <n v="25149703"/>
    <n v="3749863809"/>
    <n v="0"/>
    <n v="3775013512"/>
    <n v="0"/>
    <n v="3139025630"/>
    <n v="635987882"/>
    <n v="2802449630"/>
    <n v="757583235"/>
    <n v="757583235"/>
    <n v="757583235"/>
  </r>
  <r>
    <x v="27"/>
    <x v="27"/>
    <s v="C-4602-1500-10-704040"/>
    <s v="C"/>
    <s v="4602"/>
    <s v="1500"/>
    <s v="10"/>
    <s v="704040"/>
    <m/>
    <m/>
    <m/>
    <m/>
    <s v="Propios"/>
    <s v="27"/>
    <s v="CSF"/>
    <s v="7. ACTORES DIFERENCIALES PARA EL CAMBIO / 4. FORTALECIMIENTO DE LAS FAMILIAS Y LAS COMUNIDADES"/>
    <n v="1452265003"/>
    <n v="343400000"/>
    <n v="0"/>
    <n v="1795665003"/>
    <n v="0"/>
    <n v="1671037161"/>
    <n v="124627842"/>
    <n v="1169981117"/>
    <n v="708111872"/>
    <n v="708111872"/>
    <n v="708111872"/>
  </r>
  <r>
    <x v="27"/>
    <x v="27"/>
    <s v="C-4699-1500-1-704080"/>
    <s v="C"/>
    <s v="4699"/>
    <s v="1500"/>
    <s v="1"/>
    <s v="704080"/>
    <m/>
    <m/>
    <m/>
    <m/>
    <s v="Propios"/>
    <s v="27"/>
    <s v="CSF"/>
    <s v="7. ACTORES DIFERENCIALES PARA EL CAMBIO / 8. EL INSTITUTO COLOMBIANO DE BIENESTAR FAMILIAR COMO IMPULSOR DE PROYECTOS DE VIDA"/>
    <n v="133042219"/>
    <n v="4922"/>
    <n v="0"/>
    <n v="133047141"/>
    <n v="0"/>
    <n v="99353957"/>
    <n v="33693184"/>
    <n v="67794646"/>
    <n v="53856943"/>
    <n v="53856943"/>
    <n v="53856943"/>
  </r>
  <r>
    <x v="27"/>
    <x v="27"/>
    <s v="C-4699-1500-2-53105B"/>
    <s v="C"/>
    <s v="4699"/>
    <s v="1500"/>
    <s v="2"/>
    <s v="53105B"/>
    <m/>
    <m/>
    <m/>
    <m/>
    <s v="Propios"/>
    <s v="27"/>
    <s v="CSF"/>
    <s v="5. CONVERGENCIA REGIONAL / B. ENTIDADES PÚBLICAS TERRITORIALES Y NACIONALES FORTALECIDAS"/>
    <n v="1389826644"/>
    <n v="1139414596"/>
    <n v="10254133"/>
    <n v="2518987107"/>
    <n v="0"/>
    <n v="1355051898"/>
    <n v="1163935209"/>
    <n v="1001300280.54"/>
    <n v="521795235.81999999"/>
    <n v="521795235.81999999"/>
    <n v="521795235.81999999"/>
  </r>
  <r>
    <x v="28"/>
    <x v="28"/>
    <s v="A-02"/>
    <s v="A"/>
    <s v="02"/>
    <m/>
    <m/>
    <m/>
    <m/>
    <m/>
    <m/>
    <m/>
    <s v="Propios"/>
    <s v="27"/>
    <s v="CSF"/>
    <s v="ADQUISICIÓN DE BIENES  Y SERVICIOS"/>
    <n v="6690035"/>
    <n v="10417212"/>
    <n v="0"/>
    <n v="17107247"/>
    <n v="0"/>
    <n v="17107247"/>
    <n v="0"/>
    <n v="4344773"/>
    <n v="4344773"/>
    <n v="4344773"/>
    <n v="4344773"/>
  </r>
  <r>
    <x v="28"/>
    <x v="28"/>
    <s v="A-08-01"/>
    <s v="A"/>
    <s v="08"/>
    <s v="01"/>
    <m/>
    <m/>
    <m/>
    <m/>
    <m/>
    <m/>
    <s v="Propios"/>
    <s v="27"/>
    <s v="CSF"/>
    <s v="IMPUESTOS"/>
    <n v="0"/>
    <n v="9360453"/>
    <n v="401770"/>
    <n v="8958683"/>
    <n v="0"/>
    <n v="8958683"/>
    <n v="0"/>
    <n v="8958683"/>
    <n v="8958683"/>
    <n v="8958683"/>
    <n v="8958683"/>
  </r>
  <r>
    <x v="28"/>
    <x v="28"/>
    <s v="C-4602-1500-1-704060"/>
    <s v="C"/>
    <s v="4602"/>
    <s v="1500"/>
    <s v="1"/>
    <s v="704060"/>
    <m/>
    <m/>
    <m/>
    <m/>
    <s v="Propios"/>
    <s v="27"/>
    <s v="CSF"/>
    <s v="7. ACTORES DIFERENCIALES PARA EL CAMBIO / 6. CREACIÓN DEL SISTEMA NACIONAL DE JUSTICIA FAMILIAR PARA ATENDER LAS VULNERACIONES DE DERECHOS QUE AFECTAN A LAS NIÑAS, NIÑOS Y ADOLESCENTES"/>
    <n v="144160233"/>
    <n v="0"/>
    <n v="27766088"/>
    <n v="116394145"/>
    <n v="0"/>
    <n v="116394145"/>
    <n v="0"/>
    <n v="116394145"/>
    <n v="110371297"/>
    <n v="110371297"/>
    <n v="110371297"/>
  </r>
  <r>
    <x v="28"/>
    <x v="28"/>
    <s v="C-4602-1500-2-704060"/>
    <s v="C"/>
    <s v="4602"/>
    <s v="1500"/>
    <s v="2"/>
    <s v="704060"/>
    <m/>
    <m/>
    <m/>
    <m/>
    <s v="Propios"/>
    <s v="27"/>
    <s v="CSF"/>
    <s v="7. ACTORES DIFERENCIALES PARA EL CAMBIO / 6. CREACIÓN DEL SISTEMA NACIONAL DE JUSTICIA FAMILIAR PARA ATENDER LAS VULNERACIONES DE DERECHOS QUE AFECTAN A LAS NIÑAS, NIÑOS Y ADOLESCENTES"/>
    <n v="162172557"/>
    <n v="0"/>
    <n v="0"/>
    <n v="162172557"/>
    <n v="0"/>
    <n v="162172557"/>
    <n v="0"/>
    <n v="162172557"/>
    <n v="134370784"/>
    <n v="134370784"/>
    <n v="134370784"/>
  </r>
  <r>
    <x v="28"/>
    <x v="28"/>
    <s v="C-4602-1500-3-704050"/>
    <s v="C"/>
    <s v="4602"/>
    <s v="1500"/>
    <s v="3"/>
    <s v="704050"/>
    <m/>
    <m/>
    <m/>
    <m/>
    <s v="Propios"/>
    <s v="27"/>
    <s v="CSF"/>
    <s v="7. ACTORES DIFERENCIALES PARA EL CAMBIO / 5. CONSOLIDACIÓN DEL SISTEMA NACIONAL DE BIENESTAR FAMILIAR Y DEL GASTO PÚBLICO PARA LA NIÑEZ"/>
    <n v="68550000"/>
    <n v="3000000"/>
    <n v="0"/>
    <n v="71550000"/>
    <n v="0"/>
    <n v="70125000"/>
    <n v="1425000"/>
    <n v="32570735"/>
    <n v="20102226"/>
    <n v="20102226"/>
    <n v="20102226"/>
  </r>
  <r>
    <x v="28"/>
    <x v="28"/>
    <s v="C-4602-1500-5-30205B"/>
    <s v="C"/>
    <s v="4602"/>
    <s v="1500"/>
    <s v="5"/>
    <s v="30205B"/>
    <m/>
    <m/>
    <m/>
    <m/>
    <s v="Propios"/>
    <s v="27"/>
    <s v="CSF"/>
    <s v="3. DERECHO HUMANO A LA ALIMENTACIÓN / B. ENTORNOS DE DESARROLLO QUE INCENTIVEN LA ALIMENTACIÓN SALUDABLE Y ADECUADA"/>
    <n v="56160572"/>
    <n v="1200000"/>
    <n v="0"/>
    <n v="57360572"/>
    <n v="0"/>
    <n v="54995822"/>
    <n v="2364750"/>
    <n v="25208460"/>
    <n v="20478960"/>
    <n v="20478960"/>
    <n v="20478960"/>
  </r>
  <r>
    <x v="28"/>
    <x v="28"/>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241010750"/>
    <n v="448521"/>
    <n v="0"/>
    <n v="241459271"/>
    <n v="0"/>
    <n v="241459271"/>
    <n v="0"/>
    <n v="241459271"/>
    <n v="234225623"/>
    <n v="234225623"/>
    <n v="234225623"/>
  </r>
  <r>
    <x v="28"/>
    <x v="28"/>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7311100779"/>
    <n v="693591408"/>
    <n v="6617509371"/>
    <n v="0"/>
    <n v="6532518895"/>
    <n v="84990476"/>
    <n v="6362426860"/>
    <n v="2481745098"/>
    <n v="2481745098"/>
    <n v="2481745098"/>
  </r>
  <r>
    <x v="28"/>
    <x v="28"/>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28"/>
    <x v="28"/>
    <s v="C-4602-1500-9-704080"/>
    <s v="C"/>
    <s v="4602"/>
    <s v="1500"/>
    <s v="9"/>
    <s v="704080"/>
    <m/>
    <m/>
    <m/>
    <m/>
    <s v="Propios"/>
    <s v="27"/>
    <s v="CSF"/>
    <s v="7. ACTORES DIFERENCIALES PARA EL CAMBIO / 8. EL INSTITUTO COLOMBIANO DE BIENESTAR FAMILIAR COMO IMPULSOR DE PROYECTOS DE VIDA"/>
    <n v="557517098"/>
    <n v="1096164166"/>
    <n v="0"/>
    <n v="1653681264"/>
    <n v="0"/>
    <n v="917363898"/>
    <n v="736317366"/>
    <n v="300460496"/>
    <n v="177514791"/>
    <n v="177514791"/>
    <n v="177514791"/>
  </r>
  <r>
    <x v="28"/>
    <x v="28"/>
    <s v="C-4602-1500-10-704040"/>
    <s v="C"/>
    <s v="4602"/>
    <s v="1500"/>
    <s v="10"/>
    <s v="704040"/>
    <m/>
    <m/>
    <m/>
    <m/>
    <s v="Nación"/>
    <s v="16"/>
    <s v="CSF"/>
    <s v="7. ACTORES DIFERENCIALES PARA EL CAMBIO / 4. FORTALECIMIENTO DE LAS FAMILIAS Y LAS COMUNIDADES"/>
    <n v="0"/>
    <n v="720386648"/>
    <n v="0"/>
    <n v="720386648"/>
    <n v="0"/>
    <n v="519061332"/>
    <n v="201325316"/>
    <n v="447371832"/>
    <n v="110597832"/>
    <n v="110597832"/>
    <n v="110597832"/>
  </r>
  <r>
    <x v="28"/>
    <x v="28"/>
    <s v="C-4602-1500-10-704040"/>
    <s v="C"/>
    <s v="4602"/>
    <s v="1500"/>
    <s v="10"/>
    <s v="704040"/>
    <m/>
    <m/>
    <m/>
    <m/>
    <s v="Propios"/>
    <s v="21"/>
    <s v="CSF"/>
    <s v="7. ACTORES DIFERENCIALES PARA EL CAMBIO / 4. FORTALECIMIENTO DE LAS FAMILIAS Y LAS COMUNIDADES"/>
    <n v="6910124"/>
    <n v="429560829"/>
    <n v="0"/>
    <n v="436470953"/>
    <n v="0"/>
    <n v="422656320"/>
    <n v="13814633"/>
    <n v="362528104"/>
    <n v="114325727.8"/>
    <n v="114325727.8"/>
    <n v="114325727.8"/>
  </r>
  <r>
    <x v="28"/>
    <x v="28"/>
    <s v="C-4602-1500-10-704040"/>
    <s v="C"/>
    <s v="4602"/>
    <s v="1500"/>
    <s v="10"/>
    <s v="704040"/>
    <m/>
    <m/>
    <m/>
    <m/>
    <s v="Propios"/>
    <s v="27"/>
    <s v="CSF"/>
    <s v="7. ACTORES DIFERENCIALES PARA EL CAMBIO / 4. FORTALECIMIENTO DE LAS FAMILIAS Y LAS COMUNIDADES"/>
    <n v="751175148"/>
    <n v="0"/>
    <n v="16940051"/>
    <n v="734235097"/>
    <n v="0"/>
    <n v="728094901"/>
    <n v="6140196"/>
    <n v="358589721"/>
    <n v="260081979"/>
    <n v="260081979"/>
    <n v="260081979"/>
  </r>
  <r>
    <x v="28"/>
    <x v="28"/>
    <s v="C-4699-1500-1-704080"/>
    <s v="C"/>
    <s v="4699"/>
    <s v="1500"/>
    <s v="1"/>
    <s v="704080"/>
    <m/>
    <m/>
    <m/>
    <m/>
    <s v="Propios"/>
    <s v="27"/>
    <s v="CSF"/>
    <s v="7. ACTORES DIFERENCIALES PARA EL CAMBIO / 8. EL INSTITUTO COLOMBIANO DE BIENESTAR FAMILIAR COMO IMPULSOR DE PROYECTOS DE VIDA"/>
    <n v="66500082"/>
    <n v="30221750"/>
    <n v="0"/>
    <n v="96721832"/>
    <n v="0"/>
    <n v="93810676"/>
    <n v="2911156"/>
    <n v="28514511"/>
    <n v="23203361"/>
    <n v="23203361"/>
    <n v="23203361"/>
  </r>
  <r>
    <x v="28"/>
    <x v="28"/>
    <s v="C-4699-1500-2-53105B"/>
    <s v="C"/>
    <s v="4699"/>
    <s v="1500"/>
    <s v="2"/>
    <s v="53105B"/>
    <m/>
    <m/>
    <m/>
    <m/>
    <s v="Propios"/>
    <s v="27"/>
    <s v="CSF"/>
    <s v="5. CONVERGENCIA REGIONAL / B. ENTIDADES PÚBLICAS TERRITORIALES Y NACIONALES FORTALECIDAS"/>
    <n v="837703080"/>
    <n v="205502664"/>
    <n v="0"/>
    <n v="1043205744"/>
    <n v="0"/>
    <n v="925802629"/>
    <n v="117403115"/>
    <n v="603936078"/>
    <n v="315333717"/>
    <n v="315333717"/>
    <n v="315333717"/>
  </r>
  <r>
    <x v="29"/>
    <x v="29"/>
    <s v="A-02"/>
    <s v="A"/>
    <s v="02"/>
    <m/>
    <m/>
    <m/>
    <m/>
    <m/>
    <m/>
    <m/>
    <s v="Propios"/>
    <s v="27"/>
    <s v="CSF"/>
    <s v="ADQUISICIÓN DE BIENES  Y SERVICIOS"/>
    <n v="6690035"/>
    <n v="233958644"/>
    <n v="73948960"/>
    <n v="166699719"/>
    <n v="0"/>
    <n v="166699719"/>
    <n v="0"/>
    <n v="69989289"/>
    <n v="22778338"/>
    <n v="22778338"/>
    <n v="22778338"/>
  </r>
  <r>
    <x v="29"/>
    <x v="29"/>
    <s v="A-08-01"/>
    <s v="A"/>
    <s v="08"/>
    <s v="01"/>
    <m/>
    <m/>
    <m/>
    <m/>
    <m/>
    <m/>
    <s v="Propios"/>
    <s v="27"/>
    <s v="CSF"/>
    <s v="IMPUESTOS"/>
    <n v="0"/>
    <n v="11920200"/>
    <n v="947680"/>
    <n v="10972520"/>
    <n v="0"/>
    <n v="10972520"/>
    <n v="0"/>
    <n v="10972520"/>
    <n v="10972520"/>
    <n v="10972520"/>
    <n v="10972520"/>
  </r>
  <r>
    <x v="29"/>
    <x v="29"/>
    <s v="C-4602-1500-1-704060"/>
    <s v="C"/>
    <s v="4602"/>
    <s v="1500"/>
    <s v="1"/>
    <s v="704060"/>
    <m/>
    <m/>
    <m/>
    <m/>
    <s v="Propios"/>
    <s v="27"/>
    <s v="CSF"/>
    <s v="7. ACTORES DIFERENCIALES PARA EL CAMBIO / 6. CREACIÓN DEL SISTEMA NACIONAL DE JUSTICIA FAMILIAR PARA ATENDER LAS VULNERACIONES DE DERECHOS QUE AFECTAN A LAS NIÑAS, NIÑOS Y ADOLESCENTES"/>
    <n v="314373336"/>
    <n v="0"/>
    <n v="0"/>
    <n v="314373336"/>
    <n v="0"/>
    <n v="259041747"/>
    <n v="55331589"/>
    <n v="259041747"/>
    <n v="259041747"/>
    <n v="259041747"/>
    <n v="259041747"/>
  </r>
  <r>
    <x v="29"/>
    <x v="29"/>
    <s v="C-4602-1500-2-704060"/>
    <s v="C"/>
    <s v="4602"/>
    <s v="1500"/>
    <s v="2"/>
    <s v="704060"/>
    <m/>
    <m/>
    <m/>
    <m/>
    <s v="Propios"/>
    <s v="27"/>
    <s v="CSF"/>
    <s v="7. ACTORES DIFERENCIALES PARA EL CAMBIO / 6. CREACIÓN DEL SISTEMA NACIONAL DE JUSTICIA FAMILIAR PARA ATENDER LAS VULNERACIONES DE DERECHOS QUE AFECTAN A LAS NIÑAS, NIÑOS Y ADOLESCENTES"/>
    <n v="381643248"/>
    <n v="0"/>
    <n v="0"/>
    <n v="381643248"/>
    <n v="0"/>
    <n v="323247308"/>
    <n v="58395940"/>
    <n v="323247308"/>
    <n v="216603454"/>
    <n v="216603454"/>
    <n v="216603454"/>
  </r>
  <r>
    <x v="29"/>
    <x v="29"/>
    <s v="C-4602-1500-3-704050"/>
    <s v="C"/>
    <s v="4602"/>
    <s v="1500"/>
    <s v="3"/>
    <s v="704050"/>
    <m/>
    <m/>
    <m/>
    <m/>
    <s v="Propios"/>
    <s v="27"/>
    <s v="CSF"/>
    <s v="7. ACTORES DIFERENCIALES PARA EL CAMBIO / 5. CONSOLIDACIÓN DEL SISTEMA NACIONAL DE BIENESTAR FAMILIAR Y DEL GASTO PÚBLICO PARA LA NIÑEZ"/>
    <n v="68550000"/>
    <n v="5003500"/>
    <n v="0"/>
    <n v="73553500"/>
    <n v="0"/>
    <n v="65703500"/>
    <n v="7850000"/>
    <n v="30876194"/>
    <n v="24953758"/>
    <n v="24953758"/>
    <n v="24953758"/>
  </r>
  <r>
    <x v="29"/>
    <x v="29"/>
    <s v="C-4602-1500-5-30205B"/>
    <s v="C"/>
    <s v="4602"/>
    <s v="1500"/>
    <s v="5"/>
    <s v="30205B"/>
    <m/>
    <m/>
    <m/>
    <m/>
    <s v="Propios"/>
    <s v="27"/>
    <s v="CSF"/>
    <s v="3. DERECHO HUMANO A LA ALIMENTACIÓN / B. ENTORNOS DE DESARROLLO QUE INCENTIVEN LA ALIMENTACIÓN SALUDABLE Y ADECUADA"/>
    <n v="82052482"/>
    <n v="2725211314"/>
    <n v="0"/>
    <n v="2807263796"/>
    <n v="0"/>
    <n v="41285498"/>
    <n v="2765978298"/>
    <n v="38066168"/>
    <n v="30197168"/>
    <n v="30197168"/>
    <n v="30197168"/>
  </r>
  <r>
    <x v="29"/>
    <x v="29"/>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22098977232"/>
    <n v="3434851283"/>
    <n v="18664125949"/>
    <n v="0"/>
    <n v="18010444082"/>
    <n v="653681867"/>
    <n v="17879073464"/>
    <n v="5965373487"/>
    <n v="5965373487"/>
    <n v="5965373487"/>
  </r>
  <r>
    <x v="29"/>
    <x v="29"/>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29"/>
    <x v="29"/>
    <s v="C-4602-1500-9-704080"/>
    <s v="C"/>
    <s v="4602"/>
    <s v="1500"/>
    <s v="9"/>
    <s v="704080"/>
    <m/>
    <m/>
    <m/>
    <m/>
    <s v="Propios"/>
    <s v="27"/>
    <s v="CSF"/>
    <s v="7. ACTORES DIFERENCIALES PARA EL CAMBIO / 8. EL INSTITUTO COLOMBIANO DE BIENESTAR FAMILIAR COMO IMPULSOR DE PROYECTOS DE VIDA"/>
    <n v="745841098"/>
    <n v="1744829415"/>
    <n v="0"/>
    <n v="2490670513"/>
    <n v="0"/>
    <n v="957450596"/>
    <n v="1533219917"/>
    <n v="371236913"/>
    <n v="253688144"/>
    <n v="253688144"/>
    <n v="253688144"/>
  </r>
  <r>
    <x v="29"/>
    <x v="29"/>
    <s v="C-4602-1500-10-704040"/>
    <s v="C"/>
    <s v="4602"/>
    <s v="1500"/>
    <s v="10"/>
    <s v="704040"/>
    <m/>
    <m/>
    <m/>
    <m/>
    <s v="Nación"/>
    <s v="16"/>
    <s v="CSF"/>
    <s v="7. ACTORES DIFERENCIALES PARA EL CAMBIO / 4. FORTALECIMIENTO DE LAS FAMILIAS Y LAS COMUNIDADES"/>
    <n v="0"/>
    <n v="1346838435"/>
    <n v="0"/>
    <n v="1346838435"/>
    <n v="0"/>
    <n v="1027081185"/>
    <n v="319757250"/>
    <n v="1017715328"/>
    <n v="342541775"/>
    <n v="342541775"/>
    <n v="342541775"/>
  </r>
  <r>
    <x v="29"/>
    <x v="29"/>
    <s v="C-4602-1500-10-704040"/>
    <s v="C"/>
    <s v="4602"/>
    <s v="1500"/>
    <s v="10"/>
    <s v="704040"/>
    <m/>
    <m/>
    <m/>
    <m/>
    <s v="Propios"/>
    <s v="21"/>
    <s v="CSF"/>
    <s v="7. ACTORES DIFERENCIALES PARA EL CAMBIO / 4. FORTALECIMIENTO DE LAS FAMILIAS Y LAS COMUNIDADES"/>
    <n v="359665"/>
    <n v="351979712"/>
    <n v="0"/>
    <n v="352339377"/>
    <n v="0"/>
    <n v="114068691"/>
    <n v="238270686"/>
    <n v="68443499"/>
    <n v="9741000"/>
    <n v="9741000"/>
    <n v="9741000"/>
  </r>
  <r>
    <x v="29"/>
    <x v="29"/>
    <s v="C-4602-1500-10-704040"/>
    <s v="C"/>
    <s v="4602"/>
    <s v="1500"/>
    <s v="10"/>
    <s v="704040"/>
    <m/>
    <m/>
    <m/>
    <m/>
    <s v="Propios"/>
    <s v="27"/>
    <s v="CSF"/>
    <s v="7. ACTORES DIFERENCIALES PARA EL CAMBIO / 4. FORTALECIMIENTO DE LAS FAMILIAS Y LAS COMUNIDADES"/>
    <n v="1420288214"/>
    <n v="948108319"/>
    <n v="0"/>
    <n v="2368396533"/>
    <n v="0"/>
    <n v="2192290506"/>
    <n v="176106027"/>
    <n v="1632556563"/>
    <n v="711818570"/>
    <n v="711818570"/>
    <n v="711818570"/>
  </r>
  <r>
    <x v="29"/>
    <x v="29"/>
    <s v="C-4699-1500-1-704080"/>
    <s v="C"/>
    <s v="4699"/>
    <s v="1500"/>
    <s v="1"/>
    <s v="704080"/>
    <m/>
    <m/>
    <m/>
    <m/>
    <s v="Propios"/>
    <s v="27"/>
    <s v="CSF"/>
    <s v="7. ACTORES DIFERENCIALES PARA EL CAMBIO / 8. EL INSTITUTO COLOMBIANO DE BIENESTAR FAMILIAR COMO IMPULSOR DE PROYECTOS DE VIDA"/>
    <n v="65074714"/>
    <n v="1833"/>
    <n v="0"/>
    <n v="65076547"/>
    <n v="0"/>
    <n v="29904386"/>
    <n v="35172161"/>
    <n v="28200762"/>
    <n v="22964680"/>
    <n v="22964680"/>
    <n v="22964680"/>
  </r>
  <r>
    <x v="29"/>
    <x v="29"/>
    <s v="C-4699-1500-2-53105B"/>
    <s v="C"/>
    <s v="4699"/>
    <s v="1500"/>
    <s v="2"/>
    <s v="53105B"/>
    <m/>
    <m/>
    <m/>
    <m/>
    <s v="Propios"/>
    <s v="27"/>
    <s v="CSF"/>
    <s v="5. CONVERGENCIA REGIONAL / B. ENTIDADES PÚBLICAS TERRITORIALES Y NACIONALES FORTALECIDAS"/>
    <n v="1235960668"/>
    <n v="235259017"/>
    <n v="0"/>
    <n v="1471219685"/>
    <n v="0"/>
    <n v="1034123440"/>
    <n v="437096245"/>
    <n v="657585473.67999995"/>
    <n v="384907520.68000001"/>
    <n v="384907520.68000001"/>
    <n v="384907520.68000001"/>
  </r>
  <r>
    <x v="30"/>
    <x v="30"/>
    <s v="A-02"/>
    <s v="A"/>
    <s v="02"/>
    <m/>
    <m/>
    <m/>
    <m/>
    <m/>
    <m/>
    <m/>
    <s v="Propios"/>
    <s v="27"/>
    <s v="CSF"/>
    <s v="ADQUISICIÓN DE BIENES  Y SERVICIOS"/>
    <n v="77989035"/>
    <n v="70381575"/>
    <n v="578481"/>
    <n v="147792129"/>
    <n v="0"/>
    <n v="141102094"/>
    <n v="6690035"/>
    <n v="133136100"/>
    <n v="29068887"/>
    <n v="29068887"/>
    <n v="29068887"/>
  </r>
  <r>
    <x v="30"/>
    <x v="30"/>
    <s v="A-08-01"/>
    <s v="A"/>
    <s v="08"/>
    <s v="01"/>
    <m/>
    <m/>
    <m/>
    <m/>
    <m/>
    <m/>
    <s v="Propios"/>
    <s v="27"/>
    <s v="CSF"/>
    <s v="IMPUESTOS"/>
    <n v="0"/>
    <n v="2288883"/>
    <n v="0"/>
    <n v="2288883"/>
    <n v="0"/>
    <n v="2017745"/>
    <n v="271138"/>
    <n v="2017745"/>
    <n v="2017745"/>
    <n v="2017745"/>
    <n v="2017745"/>
  </r>
  <r>
    <x v="30"/>
    <x v="30"/>
    <s v="C-4602-1500-1-704060"/>
    <s v="C"/>
    <s v="4602"/>
    <s v="1500"/>
    <s v="1"/>
    <s v="704060"/>
    <m/>
    <m/>
    <m/>
    <m/>
    <s v="Propios"/>
    <s v="27"/>
    <s v="CSF"/>
    <s v="7. ACTORES DIFERENCIALES PARA EL CAMBIO / 6. CREACIÓN DEL SISTEMA NACIONAL DE JUSTICIA FAMILIAR PARA ATENDER LAS VULNERACIONES DE DERECHOS QUE AFECTAN A LAS NIÑAS, NIÑOS Y ADOLESCENTES"/>
    <n v="100595664"/>
    <n v="0"/>
    <n v="2195555"/>
    <n v="98400109"/>
    <n v="0"/>
    <n v="98400109"/>
    <n v="0"/>
    <n v="98400109"/>
    <n v="79339869"/>
    <n v="79339869"/>
    <n v="79339869"/>
  </r>
  <r>
    <x v="30"/>
    <x v="30"/>
    <s v="C-4602-1500-3-704050"/>
    <s v="C"/>
    <s v="4602"/>
    <s v="1500"/>
    <s v="3"/>
    <s v="704050"/>
    <m/>
    <m/>
    <m/>
    <m/>
    <s v="Propios"/>
    <s v="27"/>
    <s v="CSF"/>
    <s v="7. ACTORES DIFERENCIALES PARA EL CAMBIO / 5. CONSOLIDACIÓN DEL SISTEMA NACIONAL DE BIENESTAR FAMILIAR Y DEL GASTO PÚBLICO PARA LA NIÑEZ"/>
    <n v="68550000"/>
    <n v="5000000"/>
    <n v="0"/>
    <n v="73550000"/>
    <n v="0"/>
    <n v="65863582"/>
    <n v="7686418"/>
    <n v="29811920"/>
    <n v="24111920"/>
    <n v="24111920"/>
    <n v="24111920"/>
  </r>
  <r>
    <x v="30"/>
    <x v="30"/>
    <s v="C-4602-1500-5-30205B"/>
    <s v="C"/>
    <s v="4602"/>
    <s v="1500"/>
    <s v="5"/>
    <s v="30205B"/>
    <m/>
    <m/>
    <m/>
    <m/>
    <s v="Propios"/>
    <s v="27"/>
    <s v="CSF"/>
    <s v="3. DERECHO HUMANO A LA ALIMENTACIÓN / B. ENTORNOS DE DESARROLLO QUE INCENTIVEN LA ALIMENTACIÓN SALUDABLE Y ADECUADA"/>
    <n v="56786719"/>
    <n v="1834702296"/>
    <n v="0"/>
    <n v="1891489015"/>
    <n v="0"/>
    <n v="54600000"/>
    <n v="1836889015"/>
    <n v="23400000"/>
    <n v="18200000"/>
    <n v="18200000"/>
    <n v="18200000"/>
  </r>
  <r>
    <x v="30"/>
    <x v="30"/>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15070144150"/>
    <n v="629409164"/>
    <n v="14440734986"/>
    <n v="0"/>
    <n v="14429794984"/>
    <n v="10940002"/>
    <n v="14268956224"/>
    <n v="7324948058"/>
    <n v="7324948058"/>
    <n v="7324948058"/>
  </r>
  <r>
    <x v="30"/>
    <x v="30"/>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30"/>
    <x v="30"/>
    <s v="C-4602-1500-9-704080"/>
    <s v="C"/>
    <s v="4602"/>
    <s v="1500"/>
    <s v="9"/>
    <s v="704080"/>
    <m/>
    <m/>
    <m/>
    <m/>
    <s v="Propios"/>
    <s v="27"/>
    <s v="CSF"/>
    <s v="7. ACTORES DIFERENCIALES PARA EL CAMBIO / 8. EL INSTITUTO COLOMBIANO DE BIENESTAR FAMILIAR COMO IMPULSOR DE PROYECTOS DE VIDA"/>
    <n v="604283265"/>
    <n v="1120105546"/>
    <n v="0"/>
    <n v="1724388811"/>
    <n v="0"/>
    <n v="1006407037"/>
    <n v="717981774"/>
    <n v="347855475"/>
    <n v="270907887"/>
    <n v="270907887"/>
    <n v="270907887"/>
  </r>
  <r>
    <x v="30"/>
    <x v="30"/>
    <s v="C-4602-1500-10-704040"/>
    <s v="C"/>
    <s v="4602"/>
    <s v="1500"/>
    <s v="10"/>
    <s v="704040"/>
    <m/>
    <m/>
    <m/>
    <m/>
    <s v="Propios"/>
    <s v="21"/>
    <s v="CSF"/>
    <s v="7. ACTORES DIFERENCIALES PARA EL CAMBIO / 4. FORTALECIMIENTO DE LAS FAMILIAS Y LAS COMUNIDADES"/>
    <n v="1001599"/>
    <n v="389618437"/>
    <n v="1001599"/>
    <n v="389618437"/>
    <n v="0"/>
    <n v="367972330"/>
    <n v="21646107"/>
    <n v="262605376"/>
    <n v="39530145"/>
    <n v="39530145"/>
    <n v="39530145"/>
  </r>
  <r>
    <x v="30"/>
    <x v="30"/>
    <s v="C-4602-1500-10-704040"/>
    <s v="C"/>
    <s v="4602"/>
    <s v="1500"/>
    <s v="10"/>
    <s v="704040"/>
    <m/>
    <m/>
    <m/>
    <m/>
    <s v="Propios"/>
    <s v="27"/>
    <s v="CSF"/>
    <s v="7. ACTORES DIFERENCIALES PARA EL CAMBIO / 4. FORTALECIMIENTO DE LAS FAMILIAS Y LAS COMUNIDADES"/>
    <n v="509122972"/>
    <n v="66500000"/>
    <n v="0"/>
    <n v="575622972"/>
    <n v="0"/>
    <n v="552044713"/>
    <n v="23578259"/>
    <n v="334188966"/>
    <n v="234233603"/>
    <n v="234233603"/>
    <n v="234233603"/>
  </r>
  <r>
    <x v="30"/>
    <x v="30"/>
    <s v="C-4699-1500-1-704080"/>
    <s v="C"/>
    <s v="4699"/>
    <s v="1500"/>
    <s v="1"/>
    <s v="704080"/>
    <m/>
    <m/>
    <m/>
    <m/>
    <s v="Propios"/>
    <s v="27"/>
    <s v="CSF"/>
    <s v="7. ACTORES DIFERENCIALES PARA EL CAMBIO / 8. EL INSTITUTO COLOMBIANO DE BIENESTAR FAMILIAR COMO IMPULSOR DE PROYECTOS DE VIDA"/>
    <n v="63582284"/>
    <n v="0"/>
    <n v="2446649"/>
    <n v="61135635"/>
    <n v="0"/>
    <n v="61098308"/>
    <n v="37327"/>
    <n v="29681816"/>
    <n v="24445734"/>
    <n v="24445734"/>
    <n v="24445734"/>
  </r>
  <r>
    <x v="30"/>
    <x v="30"/>
    <s v="C-4699-1500-2-53105B"/>
    <s v="C"/>
    <s v="4699"/>
    <s v="1500"/>
    <s v="2"/>
    <s v="53105B"/>
    <m/>
    <m/>
    <m/>
    <m/>
    <s v="Propios"/>
    <s v="27"/>
    <s v="CSF"/>
    <s v="5. CONVERGENCIA REGIONAL / B. ENTIDADES PÚBLICAS TERRITORIALES Y NACIONALES FORTALECIDAS"/>
    <n v="816192147"/>
    <n v="152484514"/>
    <n v="950059"/>
    <n v="967726602"/>
    <n v="0"/>
    <n v="788565644"/>
    <n v="179160958"/>
    <n v="322210488"/>
    <n v="227805170.69"/>
    <n v="227805170.69"/>
    <n v="227805170.69"/>
  </r>
  <r>
    <x v="31"/>
    <x v="31"/>
    <s v="A-02"/>
    <s v="A"/>
    <s v="02"/>
    <m/>
    <m/>
    <m/>
    <m/>
    <m/>
    <m/>
    <m/>
    <s v="Propios"/>
    <s v="27"/>
    <s v="CSF"/>
    <s v="ADQUISICIÓN DE BIENES  Y SERVICIOS"/>
    <n v="6690035"/>
    <n v="12136792"/>
    <n v="0"/>
    <n v="18826827"/>
    <n v="0"/>
    <n v="16086740"/>
    <n v="2740087"/>
    <n v="0"/>
    <n v="0"/>
    <n v="0"/>
    <n v="0"/>
  </r>
  <r>
    <x v="31"/>
    <x v="31"/>
    <s v="A-08-01"/>
    <s v="A"/>
    <s v="08"/>
    <s v="01"/>
    <m/>
    <m/>
    <m/>
    <m/>
    <m/>
    <m/>
    <s v="Propios"/>
    <s v="27"/>
    <s v="CSF"/>
    <s v="IMPUESTOS"/>
    <n v="0"/>
    <n v="3377280"/>
    <n v="0"/>
    <n v="3377280"/>
    <n v="0"/>
    <n v="3377280"/>
    <n v="0"/>
    <n v="3377280"/>
    <n v="3377280"/>
    <n v="3377280"/>
    <n v="3377280"/>
  </r>
  <r>
    <x v="31"/>
    <x v="31"/>
    <s v="C-4602-1500-1-704060"/>
    <s v="C"/>
    <s v="4602"/>
    <s v="1500"/>
    <s v="1"/>
    <s v="704060"/>
    <m/>
    <m/>
    <m/>
    <m/>
    <s v="Propios"/>
    <s v="27"/>
    <s v="CSF"/>
    <s v="7. ACTORES DIFERENCIALES PARA EL CAMBIO / 6. CREACIÓN DEL SISTEMA NACIONAL DE JUSTICIA FAMILIAR PARA ATENDER LAS VULNERACIONES DE DERECHOS QUE AFECTAN A LAS NIÑAS, NIÑOS Y ADOLESCENTES"/>
    <n v="369404469"/>
    <n v="0"/>
    <n v="108705692"/>
    <n v="260698777"/>
    <n v="0"/>
    <n v="260698776.22"/>
    <n v="0.78"/>
    <n v="260698776.22"/>
    <n v="260698776.22"/>
    <n v="260698776.22"/>
    <n v="260698776.22"/>
  </r>
  <r>
    <x v="31"/>
    <x v="31"/>
    <s v="C-4602-1500-2-704060"/>
    <s v="C"/>
    <s v="4602"/>
    <s v="1500"/>
    <s v="2"/>
    <s v="704060"/>
    <m/>
    <m/>
    <m/>
    <m/>
    <s v="Propios"/>
    <s v="27"/>
    <s v="CSF"/>
    <s v="7. ACTORES DIFERENCIALES PARA EL CAMBIO / 6. CREACIÓN DEL SISTEMA NACIONAL DE JUSTICIA FAMILIAR PARA ATENDER LAS VULNERACIONES DE DERECHOS QUE AFECTAN A LAS NIÑAS, NIÑOS Y ADOLESCENTES"/>
    <n v="77466192"/>
    <n v="0"/>
    <n v="0"/>
    <n v="77466192"/>
    <n v="0"/>
    <n v="77466192"/>
    <n v="0"/>
    <n v="77466192"/>
    <n v="65646245.200000003"/>
    <n v="65646245.200000003"/>
    <n v="65646245.200000003"/>
  </r>
  <r>
    <x v="31"/>
    <x v="31"/>
    <s v="C-4602-1500-3-704050"/>
    <s v="C"/>
    <s v="4602"/>
    <s v="1500"/>
    <s v="3"/>
    <s v="704050"/>
    <m/>
    <m/>
    <m/>
    <m/>
    <s v="Propios"/>
    <s v="27"/>
    <s v="CSF"/>
    <s v="7. ACTORES DIFERENCIALES PARA EL CAMBIO / 5. CONSOLIDACIÓN DEL SISTEMA NACIONAL DE BIENESTAR FAMILIAR Y DEL GASTO PÚBLICO PARA LA NIÑEZ"/>
    <n v="123300000"/>
    <n v="6000000"/>
    <n v="0"/>
    <n v="129300000"/>
    <n v="0"/>
    <n v="108125000"/>
    <n v="21175000"/>
    <n v="45160609"/>
    <n v="29366417"/>
    <n v="29366417"/>
    <n v="29366417"/>
  </r>
  <r>
    <x v="31"/>
    <x v="31"/>
    <s v="C-4602-1500-5-30205B"/>
    <s v="C"/>
    <s v="4602"/>
    <s v="1500"/>
    <s v="5"/>
    <s v="30205B"/>
    <m/>
    <m/>
    <m/>
    <m/>
    <s v="Propios"/>
    <s v="27"/>
    <s v="CSF"/>
    <s v="3. DERECHO HUMANO A LA ALIMENTACIÓN / B. ENTORNOS DE DESARROLLO QUE INCENTIVEN LA ALIMENTACIÓN SALUDABLE Y ADECUADA"/>
    <n v="88208622"/>
    <n v="982223930"/>
    <n v="0"/>
    <n v="1070432552"/>
    <n v="0"/>
    <n v="1068663182"/>
    <n v="1769370"/>
    <n v="43765000"/>
    <n v="35012000"/>
    <n v="35012000"/>
    <n v="35012000"/>
  </r>
  <r>
    <x v="31"/>
    <x v="31"/>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205968334"/>
    <n v="96337817"/>
    <n v="2124093"/>
    <n v="300182058"/>
    <n v="0"/>
    <n v="298057965"/>
    <n v="2124093"/>
    <n v="298057965"/>
    <n v="298057965"/>
    <n v="298057965"/>
    <n v="298057965"/>
  </r>
  <r>
    <x v="31"/>
    <x v="31"/>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16866041361"/>
    <n v="1673033711"/>
    <n v="15193007650"/>
    <n v="0"/>
    <n v="15193007650"/>
    <n v="0"/>
    <n v="14922138478"/>
    <n v="5455926162"/>
    <n v="5455926162"/>
    <n v="5455926162"/>
  </r>
  <r>
    <x v="31"/>
    <x v="31"/>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31"/>
    <x v="31"/>
    <s v="C-4602-1500-9-704080"/>
    <s v="C"/>
    <s v="4602"/>
    <s v="1500"/>
    <s v="9"/>
    <s v="704080"/>
    <m/>
    <m/>
    <m/>
    <m/>
    <s v="Propios"/>
    <s v="27"/>
    <s v="CSF"/>
    <s v="7. ACTORES DIFERENCIALES PARA EL CAMBIO / 8. EL INSTITUTO COLOMBIANO DE BIENESTAR FAMILIAR COMO IMPULSOR DE PROYECTOS DE VIDA"/>
    <n v="659772265"/>
    <n v="1420494625"/>
    <n v="0"/>
    <n v="2080266890"/>
    <n v="0"/>
    <n v="1051252058"/>
    <n v="1029014832"/>
    <n v="348156051"/>
    <n v="214755957"/>
    <n v="214755957"/>
    <n v="214755957"/>
  </r>
  <r>
    <x v="31"/>
    <x v="31"/>
    <s v="C-4602-1500-10-704040"/>
    <s v="C"/>
    <s v="4602"/>
    <s v="1500"/>
    <s v="10"/>
    <s v="704040"/>
    <m/>
    <m/>
    <m/>
    <m/>
    <s v="Nación"/>
    <s v="16"/>
    <s v="CSF"/>
    <s v="7. ACTORES DIFERENCIALES PARA EL CAMBIO / 4. FORTALECIMIENTO DE LAS FAMILIAS Y LAS COMUNIDADES"/>
    <n v="0"/>
    <n v="261253420"/>
    <n v="5486135"/>
    <n v="255767285"/>
    <n v="0"/>
    <n v="247040057"/>
    <n v="8727228"/>
    <n v="244979457"/>
    <n v="53018476.299999997"/>
    <n v="53018476.299999997"/>
    <n v="53018476.299999997"/>
  </r>
  <r>
    <x v="31"/>
    <x v="31"/>
    <s v="C-4602-1500-10-704040"/>
    <s v="C"/>
    <s v="4602"/>
    <s v="1500"/>
    <s v="10"/>
    <s v="704040"/>
    <m/>
    <m/>
    <m/>
    <m/>
    <s v="Propios"/>
    <s v="21"/>
    <s v="CSF"/>
    <s v="7. ACTORES DIFERENCIALES PARA EL CAMBIO / 4. FORTALECIMIENTO DE LAS FAMILIAS Y LAS COMUNIDADES"/>
    <n v="3999858"/>
    <n v="1041704380"/>
    <n v="0"/>
    <n v="1045704238"/>
    <n v="0"/>
    <n v="980866200"/>
    <n v="64838038"/>
    <n v="881084354"/>
    <n v="228642585"/>
    <n v="228642585"/>
    <n v="228642585"/>
  </r>
  <r>
    <x v="31"/>
    <x v="31"/>
    <s v="C-4602-1500-10-704040"/>
    <s v="C"/>
    <s v="4602"/>
    <s v="1500"/>
    <s v="10"/>
    <s v="704040"/>
    <m/>
    <m/>
    <m/>
    <m/>
    <s v="Propios"/>
    <s v="27"/>
    <s v="CSF"/>
    <s v="7. ACTORES DIFERENCIALES PARA EL CAMBIO / 4. FORTALECIMIENTO DE LAS FAMILIAS Y LAS COMUNIDADES"/>
    <n v="1408594164"/>
    <n v="180145664"/>
    <n v="0"/>
    <n v="1588739828"/>
    <n v="0"/>
    <n v="1480532139"/>
    <n v="108207689"/>
    <n v="759539244"/>
    <n v="522482304"/>
    <n v="522482304"/>
    <n v="522482304"/>
  </r>
  <r>
    <x v="31"/>
    <x v="31"/>
    <s v="C-4699-1500-1-704080"/>
    <s v="C"/>
    <s v="4699"/>
    <s v="1500"/>
    <s v="1"/>
    <s v="704080"/>
    <m/>
    <m/>
    <m/>
    <m/>
    <s v="Propios"/>
    <s v="27"/>
    <s v="CSF"/>
    <s v="7. ACTORES DIFERENCIALES PARA EL CAMBIO / 8. EL INSTITUTO COLOMBIANO DE BIENESTAR FAMILIAR COMO IMPULSOR DE PROYECTOS DE VIDA"/>
    <n v="65270219"/>
    <n v="0"/>
    <n v="0"/>
    <n v="65270219"/>
    <n v="0"/>
    <n v="64132591"/>
    <n v="1137628"/>
    <n v="30107472"/>
    <n v="24871390"/>
    <n v="24871390"/>
    <n v="24871390"/>
  </r>
  <r>
    <x v="31"/>
    <x v="31"/>
    <s v="C-4699-1500-2-53105B"/>
    <s v="C"/>
    <s v="4699"/>
    <s v="1500"/>
    <s v="2"/>
    <s v="53105B"/>
    <m/>
    <m/>
    <m/>
    <m/>
    <s v="Propios"/>
    <s v="27"/>
    <s v="CSF"/>
    <s v="5. CONVERGENCIA REGIONAL / B. ENTIDADES PÚBLICAS TERRITORIALES Y NACIONALES FORTALECIDAS"/>
    <n v="766147102"/>
    <n v="298161394"/>
    <n v="0"/>
    <n v="1064308496"/>
    <n v="0"/>
    <n v="1048361504"/>
    <n v="15946992"/>
    <n v="341054538.69999999"/>
    <n v="239032577.69999999"/>
    <n v="239032577.69999999"/>
    <n v="239032577.69999999"/>
  </r>
  <r>
    <x v="32"/>
    <x v="32"/>
    <s v="A-02"/>
    <s v="A"/>
    <s v="02"/>
    <m/>
    <m/>
    <m/>
    <m/>
    <m/>
    <m/>
    <m/>
    <s v="Propios"/>
    <s v="27"/>
    <s v="CSF"/>
    <s v="ADQUISICIÓN DE BIENES  Y SERVICIOS"/>
    <n v="6690035"/>
    <n v="9021556"/>
    <n v="0"/>
    <n v="15711591"/>
    <n v="0"/>
    <n v="15690591"/>
    <n v="21000"/>
    <n v="6595092"/>
    <n v="4488092"/>
    <n v="4488092"/>
    <n v="4488092"/>
  </r>
  <r>
    <x v="32"/>
    <x v="32"/>
    <s v="A-08-01"/>
    <s v="A"/>
    <s v="08"/>
    <s v="01"/>
    <m/>
    <m/>
    <m/>
    <m/>
    <m/>
    <m/>
    <s v="Propios"/>
    <s v="27"/>
    <s v="CSF"/>
    <s v="IMPUESTOS"/>
    <n v="0"/>
    <n v="619808"/>
    <n v="40408"/>
    <n v="579400"/>
    <n v="0"/>
    <n v="579400"/>
    <n v="0"/>
    <n v="579400"/>
    <n v="579400"/>
    <n v="579400"/>
    <n v="579400"/>
  </r>
  <r>
    <x v="32"/>
    <x v="32"/>
    <s v="C-4602-1500-1-704060"/>
    <s v="C"/>
    <s v="4602"/>
    <s v="1500"/>
    <s v="1"/>
    <s v="704060"/>
    <m/>
    <m/>
    <m/>
    <m/>
    <s v="Propios"/>
    <s v="27"/>
    <s v="CSF"/>
    <s v="7. ACTORES DIFERENCIALES PARA EL CAMBIO / 6. CREACIÓN DEL SISTEMA NACIONAL DE JUSTICIA FAMILIAR PARA ATENDER LAS VULNERACIONES DE DERECHOS QUE AFECTAN A LAS NIÑAS, NIÑOS Y ADOLESCENTES"/>
    <n v="163681461"/>
    <n v="0"/>
    <n v="67514572"/>
    <n v="96166889"/>
    <n v="0"/>
    <n v="96166888"/>
    <n v="1"/>
    <n v="96166888"/>
    <n v="96166888"/>
    <n v="96166888"/>
    <n v="96166888"/>
  </r>
  <r>
    <x v="32"/>
    <x v="32"/>
    <s v="C-4602-1500-3-704050"/>
    <s v="C"/>
    <s v="4602"/>
    <s v="1500"/>
    <s v="3"/>
    <s v="704050"/>
    <m/>
    <m/>
    <m/>
    <m/>
    <s v="Propios"/>
    <s v="27"/>
    <s v="CSF"/>
    <s v="7. ACTORES DIFERENCIALES PARA EL CAMBIO / 5. CONSOLIDACIÓN DEL SISTEMA NACIONAL DE BIENESTAR FAMILIAR Y DEL GASTO PÚBLICO PARA LA NIÑEZ"/>
    <n v="68550000"/>
    <n v="0"/>
    <n v="0"/>
    <n v="68550000"/>
    <n v="0"/>
    <n v="64275000"/>
    <n v="4275000"/>
    <n v="27075000"/>
    <n v="21375000"/>
    <n v="21375000"/>
    <n v="21375000"/>
  </r>
  <r>
    <x v="32"/>
    <x v="32"/>
    <s v="C-4602-1500-5-30205B"/>
    <s v="C"/>
    <s v="4602"/>
    <s v="1500"/>
    <s v="5"/>
    <s v="30205B"/>
    <m/>
    <m/>
    <m/>
    <m/>
    <s v="Propios"/>
    <s v="27"/>
    <s v="CSF"/>
    <s v="3. DERECHO HUMANO A LA ALIMENTACIÓN / B. ENTORNOS DE DESARROLLO QUE INCENTIVEN LA ALIMENTACIÓN SALUDABLE Y ADECUADA"/>
    <n v="334668246"/>
    <n v="2016321708"/>
    <n v="0"/>
    <n v="2350989954"/>
    <n v="0"/>
    <n v="2334119729"/>
    <n v="16870225"/>
    <n v="2281601729"/>
    <n v="246364026"/>
    <n v="246364026"/>
    <n v="246364026"/>
  </r>
  <r>
    <x v="32"/>
    <x v="32"/>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17057778821"/>
    <n v="4377456946"/>
    <n v="12680321875"/>
    <n v="0"/>
    <n v="8417173031"/>
    <n v="4263148844"/>
    <n v="8201334271"/>
    <n v="2594366434"/>
    <n v="2594366434"/>
    <n v="2594366434"/>
  </r>
  <r>
    <x v="32"/>
    <x v="32"/>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32"/>
    <x v="32"/>
    <s v="C-4602-1500-9-704080"/>
    <s v="C"/>
    <s v="4602"/>
    <s v="1500"/>
    <s v="9"/>
    <s v="704080"/>
    <m/>
    <m/>
    <m/>
    <m/>
    <s v="Propios"/>
    <s v="27"/>
    <s v="CSF"/>
    <s v="7. ACTORES DIFERENCIALES PARA EL CAMBIO / 8. EL INSTITUTO COLOMBIANO DE BIENESTAR FAMILIAR COMO IMPULSOR DE PROYECTOS DE VIDA"/>
    <n v="683035465"/>
    <n v="1163972718"/>
    <n v="0"/>
    <n v="1847008183"/>
    <n v="0"/>
    <n v="907348039"/>
    <n v="939660144"/>
    <n v="328944182"/>
    <n v="215705388"/>
    <n v="215705388"/>
    <n v="215705388"/>
  </r>
  <r>
    <x v="32"/>
    <x v="32"/>
    <s v="C-4602-1500-10-704040"/>
    <s v="C"/>
    <s v="4602"/>
    <s v="1500"/>
    <s v="10"/>
    <s v="704040"/>
    <m/>
    <m/>
    <m/>
    <m/>
    <s v="Nación"/>
    <s v="16"/>
    <s v="CSF"/>
    <s v="7. ACTORES DIFERENCIALES PARA EL CAMBIO / 4. FORTALECIMIENTO DE LAS FAMILIAS Y LAS COMUNIDADES"/>
    <n v="0"/>
    <n v="17144163"/>
    <n v="0"/>
    <n v="17144163"/>
    <n v="0"/>
    <n v="454663"/>
    <n v="16689500"/>
    <n v="0"/>
    <n v="0"/>
    <n v="0"/>
    <n v="0"/>
  </r>
  <r>
    <x v="32"/>
    <x v="32"/>
    <s v="C-4602-1500-10-704040"/>
    <s v="C"/>
    <s v="4602"/>
    <s v="1500"/>
    <s v="10"/>
    <s v="704040"/>
    <m/>
    <m/>
    <m/>
    <m/>
    <s v="Propios"/>
    <s v="21"/>
    <s v="CSF"/>
    <s v="7. ACTORES DIFERENCIALES PARA EL CAMBIO / 4. FORTALECIMIENTO DE LAS FAMILIAS Y LAS COMUNIDADES"/>
    <n v="1593453"/>
    <n v="493586998"/>
    <n v="0"/>
    <n v="495180451"/>
    <n v="0"/>
    <n v="472144575"/>
    <n v="23035876"/>
    <n v="151320000"/>
    <n v="1320000"/>
    <n v="1320000"/>
    <n v="1320000"/>
  </r>
  <r>
    <x v="32"/>
    <x v="32"/>
    <s v="C-4602-1500-10-704040"/>
    <s v="C"/>
    <s v="4602"/>
    <s v="1500"/>
    <s v="10"/>
    <s v="704040"/>
    <m/>
    <m/>
    <m/>
    <m/>
    <s v="Propios"/>
    <s v="27"/>
    <s v="CSF"/>
    <s v="7. ACTORES DIFERENCIALES PARA EL CAMBIO / 4. FORTALECIMIENTO DE LAS FAMILIAS Y LAS COMUNIDADES"/>
    <n v="686144593"/>
    <n v="454726978"/>
    <n v="0"/>
    <n v="1140871571"/>
    <n v="0"/>
    <n v="1135611433"/>
    <n v="5260138"/>
    <n v="771358347"/>
    <n v="333240414"/>
    <n v="333240414"/>
    <n v="333240414"/>
  </r>
  <r>
    <x v="32"/>
    <x v="32"/>
    <s v="C-4699-1500-1-704080"/>
    <s v="C"/>
    <s v="4699"/>
    <s v="1500"/>
    <s v="1"/>
    <s v="704080"/>
    <m/>
    <m/>
    <m/>
    <m/>
    <s v="Propios"/>
    <s v="27"/>
    <s v="CSF"/>
    <s v="7. ACTORES DIFERENCIALES PARA EL CAMBIO / 8. EL INSTITUTO COLOMBIANO DE BIENESTAR FAMILIAR COMO IMPULSOR DE PROYECTOS DE VIDA"/>
    <n v="64301788"/>
    <n v="0"/>
    <n v="0"/>
    <n v="64301788"/>
    <n v="0"/>
    <n v="61855139"/>
    <n v="2446649"/>
    <n v="28798451"/>
    <n v="23562369"/>
    <n v="23562369"/>
    <n v="23562369"/>
  </r>
  <r>
    <x v="32"/>
    <x v="32"/>
    <s v="C-4699-1500-2-53105B"/>
    <s v="C"/>
    <s v="4699"/>
    <s v="1500"/>
    <s v="2"/>
    <s v="53105B"/>
    <m/>
    <m/>
    <m/>
    <m/>
    <s v="Propios"/>
    <s v="27"/>
    <s v="CSF"/>
    <s v="5. CONVERGENCIA REGIONAL / B. ENTIDADES PÚBLICAS TERRITORIALES Y NACIONALES FORTALECIDAS"/>
    <n v="869448209"/>
    <n v="323714258"/>
    <n v="17992704"/>
    <n v="1175169763"/>
    <n v="0"/>
    <n v="868275681"/>
    <n v="306894082"/>
    <n v="404908696"/>
    <n v="248110913"/>
    <n v="248110913"/>
    <n v="248110913"/>
  </r>
  <r>
    <x v="33"/>
    <x v="33"/>
    <s v="A-02"/>
    <s v="A"/>
    <s v="02"/>
    <m/>
    <m/>
    <m/>
    <m/>
    <m/>
    <m/>
    <m/>
    <s v="Propios"/>
    <s v="27"/>
    <s v="CSF"/>
    <s v="ADQUISICIÓN DE BIENES  Y SERVICIOS"/>
    <n v="6690035"/>
    <n v="33991444"/>
    <n v="0"/>
    <n v="40681479"/>
    <n v="0"/>
    <n v="37793944"/>
    <n v="2887535"/>
    <n v="23061100"/>
    <n v="5672875"/>
    <n v="5672875"/>
    <n v="5672875"/>
  </r>
  <r>
    <x v="33"/>
    <x v="33"/>
    <s v="A-08-01"/>
    <s v="A"/>
    <s v="08"/>
    <s v="01"/>
    <m/>
    <m/>
    <m/>
    <m/>
    <m/>
    <m/>
    <s v="Propios"/>
    <s v="27"/>
    <s v="CSF"/>
    <s v="IMPUESTOS"/>
    <n v="0"/>
    <n v="7301992"/>
    <n v="0"/>
    <n v="7301992"/>
    <n v="0"/>
    <n v="6910136"/>
    <n v="391856"/>
    <n v="6910136"/>
    <n v="6910136"/>
    <n v="6910136"/>
    <n v="6910136"/>
  </r>
  <r>
    <x v="33"/>
    <x v="33"/>
    <s v="C-4602-1500-3-704050"/>
    <s v="C"/>
    <s v="4602"/>
    <s v="1500"/>
    <s v="3"/>
    <s v="704050"/>
    <m/>
    <m/>
    <m/>
    <m/>
    <s v="Propios"/>
    <s v="27"/>
    <s v="CSF"/>
    <s v="7. ACTORES DIFERENCIALES PARA EL CAMBIO / 5. CONSOLIDACIÓN DEL SISTEMA NACIONAL DE BIENESTAR FAMILIAR Y DEL GASTO PÚBLICO PARA LA NIÑEZ"/>
    <n v="172050000"/>
    <n v="10005000"/>
    <n v="0"/>
    <n v="182055000"/>
    <n v="0"/>
    <n v="163105000"/>
    <n v="18950000"/>
    <n v="64524725"/>
    <n v="45024725"/>
    <n v="45024725"/>
    <n v="45024725"/>
  </r>
  <r>
    <x v="33"/>
    <x v="33"/>
    <s v="C-4602-1500-5-30205B"/>
    <s v="C"/>
    <s v="4602"/>
    <s v="1500"/>
    <s v="5"/>
    <s v="30205B"/>
    <m/>
    <m/>
    <m/>
    <m/>
    <s v="Propios"/>
    <s v="27"/>
    <s v="CSF"/>
    <s v="3. DERECHO HUMANO A LA ALIMENTACIÓN / B. ENTORNOS DE DESARROLLO QUE INCENTIVEN LA ALIMENTACIÓN SALUDABLE Y ADECUADA"/>
    <n v="453512149"/>
    <n v="5817654527"/>
    <n v="0"/>
    <n v="6271166676"/>
    <n v="0"/>
    <n v="6251661798"/>
    <n v="19504878"/>
    <n v="454088753"/>
    <n v="186582838"/>
    <n v="186582838"/>
    <n v="186582838"/>
  </r>
  <r>
    <x v="33"/>
    <x v="33"/>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200091735"/>
    <n v="69852889"/>
    <n v="51659827"/>
    <n v="218284797"/>
    <n v="0"/>
    <n v="172978317"/>
    <n v="45306480"/>
    <n v="172978317"/>
    <n v="113670547"/>
    <n v="113670547"/>
    <n v="113670547"/>
  </r>
  <r>
    <x v="33"/>
    <x v="33"/>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12433234716"/>
    <n v="1055960574"/>
    <n v="11377274142"/>
    <n v="0"/>
    <n v="11159115501"/>
    <n v="218158641"/>
    <n v="9339646167"/>
    <n v="1221631843"/>
    <n v="1221631843"/>
    <n v="1221631843"/>
  </r>
  <r>
    <x v="33"/>
    <x v="33"/>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33"/>
    <x v="33"/>
    <s v="C-4602-1500-9-704080"/>
    <s v="C"/>
    <s v="4602"/>
    <s v="1500"/>
    <s v="9"/>
    <s v="704080"/>
    <m/>
    <m/>
    <m/>
    <m/>
    <s v="Propios"/>
    <s v="27"/>
    <s v="CSF"/>
    <s v="7. ACTORES DIFERENCIALES PARA EL CAMBIO / 8. EL INSTITUTO COLOMBIANO DE BIENESTAR FAMILIAR COMO IMPULSOR DE PROYECTOS DE VIDA"/>
    <n v="708955265"/>
    <n v="1591525141"/>
    <n v="0"/>
    <n v="2300480406"/>
    <n v="0"/>
    <n v="1278657940"/>
    <n v="1021822466"/>
    <n v="340222244"/>
    <n v="250828436"/>
    <n v="250828436"/>
    <n v="250828436"/>
  </r>
  <r>
    <x v="33"/>
    <x v="33"/>
    <s v="C-4602-1500-10-704040"/>
    <s v="C"/>
    <s v="4602"/>
    <s v="1500"/>
    <s v="10"/>
    <s v="704040"/>
    <m/>
    <m/>
    <m/>
    <m/>
    <s v="Nación"/>
    <s v="16"/>
    <s v="CSF"/>
    <s v="7. ACTORES DIFERENCIALES PARA EL CAMBIO / 4. FORTALECIMIENTO DE LAS FAMILIAS Y LAS COMUNIDADES"/>
    <n v="0"/>
    <n v="34279756"/>
    <n v="0"/>
    <n v="34279756"/>
    <n v="0"/>
    <n v="7000000"/>
    <n v="27279756"/>
    <n v="0"/>
    <n v="0"/>
    <n v="0"/>
    <n v="0"/>
  </r>
  <r>
    <x v="33"/>
    <x v="33"/>
    <s v="C-4602-1500-10-704040"/>
    <s v="C"/>
    <s v="4602"/>
    <s v="1500"/>
    <s v="10"/>
    <s v="704040"/>
    <m/>
    <m/>
    <m/>
    <m/>
    <s v="Propios"/>
    <s v="21"/>
    <s v="CSF"/>
    <s v="7. ACTORES DIFERENCIALES PARA EL CAMBIO / 4. FORTALECIMIENTO DE LAS FAMILIAS Y LAS COMUNIDADES"/>
    <n v="271497540"/>
    <n v="762685997"/>
    <n v="0"/>
    <n v="1034183537"/>
    <n v="0"/>
    <n v="848375062"/>
    <n v="185808475"/>
    <n v="267554099"/>
    <n v="188703642"/>
    <n v="188703642"/>
    <n v="188703642"/>
  </r>
  <r>
    <x v="33"/>
    <x v="33"/>
    <s v="C-4602-1500-10-704040"/>
    <s v="C"/>
    <s v="4602"/>
    <s v="1500"/>
    <s v="10"/>
    <s v="704040"/>
    <m/>
    <m/>
    <m/>
    <m/>
    <s v="Propios"/>
    <s v="27"/>
    <s v="CSF"/>
    <s v="7. ACTORES DIFERENCIALES PARA EL CAMBIO / 4. FORTALECIMIENTO DE LAS FAMILIAS Y LAS COMUNIDADES"/>
    <n v="970999245"/>
    <n v="778051224"/>
    <n v="0"/>
    <n v="1749050469"/>
    <n v="0"/>
    <n v="1746914415"/>
    <n v="2136054"/>
    <n v="1147345180"/>
    <n v="503408289"/>
    <n v="503408289"/>
    <n v="503408289"/>
  </r>
  <r>
    <x v="33"/>
    <x v="33"/>
    <s v="C-4699-1500-1-704080"/>
    <s v="C"/>
    <s v="4699"/>
    <s v="1500"/>
    <s v="1"/>
    <s v="704080"/>
    <m/>
    <m/>
    <m/>
    <m/>
    <s v="Propios"/>
    <s v="27"/>
    <s v="CSF"/>
    <s v="7. ACTORES DIFERENCIALES PARA EL CAMBIO / 8. EL INSTITUTO COLOMBIANO DE BIENESTAR FAMILIAR COMO IMPULSOR DE PROYECTOS DE VIDA"/>
    <n v="70898943"/>
    <n v="0"/>
    <n v="0"/>
    <n v="70898943"/>
    <n v="0"/>
    <n v="37035802"/>
    <n v="33863141"/>
    <n v="32584301"/>
    <n v="25960074"/>
    <n v="25960074"/>
    <n v="25960074"/>
  </r>
  <r>
    <x v="33"/>
    <x v="33"/>
    <s v="C-4699-1500-2-53105B"/>
    <s v="C"/>
    <s v="4699"/>
    <s v="1500"/>
    <s v="2"/>
    <s v="53105B"/>
    <m/>
    <m/>
    <m/>
    <m/>
    <s v="Propios"/>
    <s v="27"/>
    <s v="CSF"/>
    <s v="5. CONVERGENCIA REGIONAL / B. ENTIDADES PÚBLICAS TERRITORIALES Y NACIONALES FORTALECIDAS"/>
    <n v="1018193186"/>
    <n v="204658643"/>
    <n v="0"/>
    <n v="1222851829"/>
    <n v="0"/>
    <n v="1009465781"/>
    <n v="213386048"/>
    <n v="400744724"/>
    <n v="259431325"/>
    <n v="259431325"/>
    <n v="259431325"/>
  </r>
  <r>
    <x v="34"/>
    <x v="34"/>
    <s v="C-4602-1500-9-704080"/>
    <s v="C"/>
    <s v="4602"/>
    <s v="1500"/>
    <s v="9"/>
    <s v="704080"/>
    <m/>
    <m/>
    <m/>
    <m/>
    <s v="Nación"/>
    <s v="14"/>
    <s v="CSF"/>
    <s v="7. ACTORES DIFERENCIALES PARA EL CAMBIO / 8. EL INSTITUTO COLOMBIANO DE BIENESTAR FAMILIAR COMO IMPULSOR DE PROYECTOS DE VIDA"/>
    <n v="5211645021"/>
    <n v="0"/>
    <n v="0"/>
    <n v="5211645021"/>
    <n v="0"/>
    <n v="3606763092"/>
    <n v="1604881929"/>
    <n v="1272020997"/>
    <n v="445165865.00999999"/>
    <n v="445165865.00999999"/>
    <n v="445165865.00999999"/>
  </r>
  <r>
    <x v="35"/>
    <x v="35"/>
    <s v="C-4602-1500-9-704080"/>
    <s v="C"/>
    <s v="4602"/>
    <s v="1500"/>
    <s v="9"/>
    <s v="704080"/>
    <m/>
    <m/>
    <m/>
    <m/>
    <s v="Nación"/>
    <s v="14"/>
    <s v="CSF"/>
    <s v="7. ACTORES DIFERENCIALES PARA EL CAMBIO / 8. EL INSTITUTO COLOMBIANO DE BIENESTAR FAMILIAR COMO IMPULSOR DE PROYECTOS DE VIDA"/>
    <n v="0"/>
    <n v="982991250"/>
    <n v="0"/>
    <n v="982991250"/>
    <n v="0"/>
    <n v="982991250"/>
    <n v="0"/>
    <n v="0"/>
    <n v="0"/>
    <n v="0"/>
    <n v="0"/>
  </r>
  <r>
    <x v="36"/>
    <x v="36"/>
    <s v="C-4602-1500-9-704080"/>
    <s v="C"/>
    <s v="4602"/>
    <s v="1500"/>
    <s v="9"/>
    <s v="704080"/>
    <m/>
    <m/>
    <m/>
    <m/>
    <s v="Nación"/>
    <s v="14"/>
    <s v="CSF"/>
    <s v="7. ACTORES DIFERENCIALES PARA EL CAMBIO / 8. EL INSTITUTO COLOMBIANO DE BIENESTAR FAMILIAR COMO IMPULSOR DE PROYECTOS DE VIDA"/>
    <n v="0"/>
    <n v="3868504145"/>
    <n v="0"/>
    <n v="3868504145"/>
    <n v="0"/>
    <n v="3868504145"/>
    <n v="0"/>
    <n v="3868504145"/>
    <n v="0"/>
    <n v="0"/>
    <n v="0"/>
  </r>
  <r>
    <x v="37"/>
    <x v="37"/>
    <s v="C-4602-1500-9-704080"/>
    <s v="C"/>
    <s v="4602"/>
    <s v="1500"/>
    <s v="9"/>
    <s v="704080"/>
    <m/>
    <m/>
    <m/>
    <m/>
    <s v="Nación"/>
    <s v="14"/>
    <s v="CSF"/>
    <s v="7. ACTORES DIFERENCIALES PARA EL CAMBIO / 8. EL INSTITUTO COLOMBIANO DE BIENESTAR FAMILIAR COMO IMPULSOR DE PROYECTOS DE VIDA"/>
    <n v="0"/>
    <n v="1633208000"/>
    <n v="0"/>
    <n v="1633208000"/>
    <n v="0"/>
    <n v="1633208000"/>
    <n v="0"/>
    <n v="0"/>
    <n v="0"/>
    <n v="0"/>
    <n v="0"/>
  </r>
  <r>
    <x v="38"/>
    <x v="38"/>
    <s v="C-4602-1500-9-704080"/>
    <s v="C"/>
    <s v="4602"/>
    <s v="1500"/>
    <s v="9"/>
    <s v="704080"/>
    <m/>
    <m/>
    <m/>
    <m/>
    <s v="Nación"/>
    <s v="14"/>
    <s v="CSF"/>
    <s v="7. ACTORES DIFERENCIALES PARA EL CAMBIO / 8. EL INSTITUTO COLOMBIANO DE BIENESTAR FAMILIAR COMO IMPULSOR DE PROYECTOS DE VIDA"/>
    <n v="0"/>
    <n v="2387538000"/>
    <n v="0"/>
    <n v="2387538000"/>
    <n v="0"/>
    <n v="2387538000"/>
    <n v="0"/>
    <n v="2387538000"/>
    <n v="0"/>
    <n v="0"/>
    <n v="0"/>
  </r>
  <r>
    <x v="39"/>
    <x v="39"/>
    <s v="C-4602-1500-9-704080"/>
    <s v="C"/>
    <s v="4602"/>
    <s v="1500"/>
    <s v="9"/>
    <s v="704080"/>
    <m/>
    <m/>
    <m/>
    <m/>
    <s v="Nación"/>
    <s v="14"/>
    <s v="CSF"/>
    <s v="7. ACTORES DIFERENCIALES PARA EL CAMBIO / 8. EL INSTITUTO COLOMBIANO DE BIENESTAR FAMILIAR COMO IMPULSOR DE PROYECTOS DE VIDA"/>
    <n v="0"/>
    <n v="3347487000"/>
    <n v="0"/>
    <n v="3347487000"/>
    <n v="0"/>
    <n v="3347487000"/>
    <n v="0"/>
    <n v="3347487000"/>
    <n v="0"/>
    <n v="0"/>
    <n v="0"/>
  </r>
  <r>
    <x v="40"/>
    <x v="40"/>
    <s v="C-4602-1500-9-704080"/>
    <s v="C"/>
    <s v="4602"/>
    <s v="1500"/>
    <s v="9"/>
    <s v="704080"/>
    <m/>
    <m/>
    <m/>
    <m/>
    <s v="Nación"/>
    <s v="14"/>
    <s v="CSF"/>
    <s v="7. ACTORES DIFERENCIALES PARA EL CAMBIO / 8. EL INSTITUTO COLOMBIANO DE BIENESTAR FAMILIAR COMO IMPULSOR DE PROYECTOS DE VIDA"/>
    <n v="0"/>
    <n v="6394587000"/>
    <n v="0"/>
    <n v="6394587000"/>
    <n v="0"/>
    <n v="6394587000"/>
    <n v="0"/>
    <n v="6394587000"/>
    <n v="0"/>
    <n v="0"/>
    <n v="0"/>
  </r>
  <r>
    <x v="41"/>
    <x v="41"/>
    <s v="C-4602-1500-9-704080"/>
    <s v="C"/>
    <s v="4602"/>
    <s v="1500"/>
    <s v="9"/>
    <s v="704080"/>
    <m/>
    <m/>
    <m/>
    <m/>
    <s v="Nación"/>
    <s v="14"/>
    <s v="CSF"/>
    <s v="7. ACTORES DIFERENCIALES PARA EL CAMBIO / 8. EL INSTITUTO COLOMBIANO DE BIENESTAR FAMILIAR COMO IMPULSOR DE PROYECTOS DE VIDA"/>
    <n v="0"/>
    <n v="1928918000"/>
    <n v="0"/>
    <n v="1928918000"/>
    <n v="0"/>
    <n v="1928918000"/>
    <n v="0"/>
    <n v="1928918000"/>
    <n v="0"/>
    <n v="0"/>
    <n v="0"/>
  </r>
  <r>
    <x v="42"/>
    <x v="42"/>
    <s v="C-4602-1500-9-704080"/>
    <s v="C"/>
    <s v="4602"/>
    <s v="1500"/>
    <s v="9"/>
    <s v="704080"/>
    <m/>
    <m/>
    <m/>
    <m/>
    <s v="Nación"/>
    <s v="14"/>
    <s v="CSF"/>
    <s v="7. ACTORES DIFERENCIALES PARA EL CAMBIO / 8. EL INSTITUTO COLOMBIANO DE BIENESTAR FAMILIAR COMO IMPULSOR DE PROYECTOS DE VIDA"/>
    <n v="0"/>
    <n v="2771895000"/>
    <n v="0"/>
    <n v="2771895000"/>
    <n v="0"/>
    <n v="2771895000"/>
    <n v="0"/>
    <n v="2771895000"/>
    <n v="0"/>
    <n v="0"/>
    <n v="0"/>
  </r>
  <r>
    <x v="43"/>
    <x v="43"/>
    <s v="C-4602-1500-9-704080"/>
    <s v="C"/>
    <s v="4602"/>
    <s v="1500"/>
    <s v="9"/>
    <s v="704080"/>
    <m/>
    <m/>
    <m/>
    <m/>
    <s v="Nación"/>
    <s v="14"/>
    <s v="CSF"/>
    <s v="7. ACTORES DIFERENCIALES PARA EL CAMBIO / 8. EL INSTITUTO COLOMBIANO DE BIENESTAR FAMILIAR COMO IMPULSOR DE PROYECTOS DE VIDA"/>
    <n v="0"/>
    <n v="5450788000"/>
    <n v="0"/>
    <n v="5450788000"/>
    <n v="0"/>
    <n v="5450788000"/>
    <n v="0"/>
    <n v="0"/>
    <n v="0"/>
    <n v="0"/>
    <n v="0"/>
  </r>
  <r>
    <x v="44"/>
    <x v="44"/>
    <s v="C-4602-1500-9-704080"/>
    <s v="C"/>
    <s v="4602"/>
    <s v="1500"/>
    <s v="9"/>
    <s v="704080"/>
    <m/>
    <m/>
    <m/>
    <m/>
    <s v="Nación"/>
    <s v="14"/>
    <s v="CSF"/>
    <s v="7. ACTORES DIFERENCIALES PARA EL CAMBIO / 8. EL INSTITUTO COLOMBIANO DE BIENESTAR FAMILIAR COMO IMPULSOR DE PROYECTOS DE VIDA"/>
    <n v="0"/>
    <n v="4333065000"/>
    <n v="0"/>
    <n v="4333065000"/>
    <n v="0"/>
    <n v="4333065000"/>
    <n v="0"/>
    <n v="4333065000"/>
    <n v="0"/>
    <n v="0"/>
    <n v="0"/>
  </r>
  <r>
    <x v="45"/>
    <x v="45"/>
    <s v="C-4602-1500-9-704080"/>
    <s v="C"/>
    <s v="4602"/>
    <s v="1500"/>
    <s v="9"/>
    <s v="704080"/>
    <m/>
    <m/>
    <m/>
    <m/>
    <s v="Nación"/>
    <s v="14"/>
    <s v="CSF"/>
    <s v="7. ACTORES DIFERENCIALES PARA EL CAMBIO / 8. EL INSTITUTO COLOMBIANO DE BIENESTAR FAMILIAR COMO IMPULSOR DE PROYECTOS DE VIDA"/>
    <n v="0"/>
    <n v="3872710000"/>
    <n v="0"/>
    <n v="3872710000"/>
    <n v="0"/>
    <n v="3872710000"/>
    <n v="0"/>
    <n v="1161813000"/>
    <n v="0"/>
    <n v="0"/>
    <n v="0"/>
  </r>
  <r>
    <x v="46"/>
    <x v="46"/>
    <s v="C-4602-1500-9-704080"/>
    <s v="C"/>
    <s v="4602"/>
    <s v="1500"/>
    <s v="9"/>
    <s v="704080"/>
    <m/>
    <m/>
    <m/>
    <m/>
    <s v="Nación"/>
    <s v="14"/>
    <s v="CSF"/>
    <s v="7. ACTORES DIFERENCIALES PARA EL CAMBIO / 8. EL INSTITUTO COLOMBIANO DE BIENESTAR FAMILIAR COMO IMPULSOR DE PROYECTOS DE VIDA"/>
    <n v="0"/>
    <n v="3547737000"/>
    <n v="0"/>
    <n v="3547737000"/>
    <n v="0"/>
    <n v="3547737000"/>
    <n v="0"/>
    <n v="3547737000"/>
    <n v="0"/>
    <n v="0"/>
    <n v="0"/>
  </r>
  <r>
    <x v="47"/>
    <x v="47"/>
    <s v="C-4602-1500-9-704080"/>
    <s v="C"/>
    <s v="4602"/>
    <s v="1500"/>
    <s v="9"/>
    <s v="704080"/>
    <m/>
    <m/>
    <m/>
    <m/>
    <s v="Nación"/>
    <s v="14"/>
    <s v="CSF"/>
    <s v="7. ACTORES DIFERENCIALES PARA EL CAMBIO / 8. EL INSTITUTO COLOMBIANO DE BIENESTAR FAMILIAR COMO IMPULSOR DE PROYECTOS DE VIDA"/>
    <n v="0"/>
    <n v="3529359000"/>
    <n v="0"/>
    <n v="3529359000"/>
    <n v="0"/>
    <n v="3529359000"/>
    <n v="0"/>
    <n v="3529359000"/>
    <n v="0"/>
    <n v="0"/>
    <n v="0"/>
  </r>
  <r>
    <x v="48"/>
    <x v="48"/>
    <s v="C-4602-1500-9-704080"/>
    <s v="C"/>
    <s v="4602"/>
    <s v="1500"/>
    <s v="9"/>
    <s v="704080"/>
    <m/>
    <m/>
    <m/>
    <m/>
    <s v="Nación"/>
    <s v="14"/>
    <s v="CSF"/>
    <s v="7. ACTORES DIFERENCIALES PARA EL CAMBIO / 8. EL INSTITUTO COLOMBIANO DE BIENESTAR FAMILIAR COMO IMPULSOR DE PROYECTOS DE VIDA"/>
    <n v="0"/>
    <n v="5854578975"/>
    <n v="0"/>
    <n v="5854578975"/>
    <n v="0"/>
    <n v="5854578975"/>
    <n v="0"/>
    <n v="5854578975"/>
    <n v="0"/>
    <n v="0"/>
    <n v="0"/>
  </r>
  <r>
    <x v="49"/>
    <x v="49"/>
    <s v="C-4602-1500-9-704080"/>
    <s v="C"/>
    <s v="4602"/>
    <s v="1500"/>
    <s v="9"/>
    <s v="704080"/>
    <m/>
    <m/>
    <m/>
    <m/>
    <s v="Nación"/>
    <s v="14"/>
    <s v="CSF"/>
    <s v="7. ACTORES DIFERENCIALES PARA EL CAMBIO / 8. EL INSTITUTO COLOMBIANO DE BIENESTAR FAMILIAR COMO IMPULSOR DE PROYECTOS DE VIDA"/>
    <n v="0"/>
    <n v="1387093500"/>
    <n v="0"/>
    <n v="1387093500"/>
    <n v="0"/>
    <n v="1387093500"/>
    <n v="0"/>
    <n v="1387093500"/>
    <n v="0"/>
    <n v="0"/>
    <n v="0"/>
  </r>
  <r>
    <x v="50"/>
    <x v="50"/>
    <s v="C-4602-1500-9-704080"/>
    <s v="C"/>
    <s v="4602"/>
    <s v="1500"/>
    <s v="9"/>
    <s v="704080"/>
    <m/>
    <m/>
    <m/>
    <m/>
    <s v="Nación"/>
    <s v="14"/>
    <s v="CSF"/>
    <s v="7. ACTORES DIFERENCIALES PARA EL CAMBIO / 8. EL INSTITUTO COLOMBIANO DE BIENESTAR FAMILIAR COMO IMPULSOR DE PROYECTOS DE VIDA"/>
    <n v="0"/>
    <n v="2245034000"/>
    <n v="0"/>
    <n v="2245034000"/>
    <n v="0"/>
    <n v="2245034000"/>
    <n v="0"/>
    <n v="2245034000"/>
    <n v="0"/>
    <n v="0"/>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32">
  <r>
    <x v="0"/>
    <x v="0"/>
    <s v="A-01-01-01"/>
    <s v="A"/>
    <s v="01"/>
    <s v="01"/>
    <s v="01"/>
    <m/>
    <m/>
    <m/>
    <m/>
    <m/>
    <s v="Propios"/>
    <s v="27"/>
    <s v="CSF"/>
    <s v="SALARIO"/>
    <n v="481354000000"/>
    <n v="1100000000"/>
    <n v="1100000000"/>
    <n v="481354000000"/>
    <n v="0"/>
    <n v="481354000000"/>
    <n v="0"/>
    <n v="312090445286"/>
    <n v="312001903707"/>
    <n v="312001903707"/>
    <n v="312001903707"/>
  </r>
  <r>
    <x v="0"/>
    <x v="0"/>
    <s v="A-01-01-02"/>
    <s v="A"/>
    <s v="01"/>
    <s v="01"/>
    <s v="02"/>
    <m/>
    <m/>
    <m/>
    <m/>
    <m/>
    <s v="Propios"/>
    <s v="27"/>
    <s v="CSF"/>
    <s v="CONTRIBUCIONES INHERENTES A LA NÓMINA"/>
    <n v="165942000000"/>
    <n v="0"/>
    <n v="0"/>
    <n v="165942000000"/>
    <n v="0"/>
    <n v="165942000000"/>
    <n v="0"/>
    <n v="90591309130"/>
    <n v="90587279090"/>
    <n v="90587279090"/>
    <n v="90587279090"/>
  </r>
  <r>
    <x v="0"/>
    <x v="0"/>
    <s v="A-01-01-03"/>
    <s v="A"/>
    <s v="01"/>
    <s v="01"/>
    <s v="03"/>
    <m/>
    <m/>
    <m/>
    <m/>
    <m/>
    <s v="Propios"/>
    <s v="27"/>
    <s v="CSF"/>
    <s v="REMUNERACIONES NO CONSTITUTIVAS DE FACTOR SALARIAL"/>
    <n v="36743000000"/>
    <n v="1000000000"/>
    <n v="1000000000"/>
    <n v="36743000000"/>
    <n v="0"/>
    <n v="36743000000"/>
    <n v="0"/>
    <n v="21949804925"/>
    <n v="21909677994"/>
    <n v="21909677994"/>
    <n v="21909677994"/>
  </r>
  <r>
    <x v="0"/>
    <x v="0"/>
    <s v="A-02"/>
    <s v="A"/>
    <s v="02"/>
    <m/>
    <m/>
    <m/>
    <m/>
    <m/>
    <m/>
    <m/>
    <s v="Propios"/>
    <s v="27"/>
    <s v="CSF"/>
    <s v="ADQUISICIÓN DE BIENES  Y SERVICIOS"/>
    <n v="39923543345"/>
    <n v="2594692911"/>
    <n v="6141288375"/>
    <n v="36376947881"/>
    <n v="0"/>
    <n v="34026971513.029999"/>
    <n v="2349976367.9699998"/>
    <n v="28991996222.029999"/>
    <n v="19966404789.98"/>
    <n v="19966404789.98"/>
    <n v="19966404789.98"/>
  </r>
  <r>
    <x v="0"/>
    <x v="0"/>
    <s v="A-03-03-01-015"/>
    <s v="A"/>
    <s v="03"/>
    <s v="03"/>
    <s v="01"/>
    <s v="015"/>
    <m/>
    <m/>
    <m/>
    <m/>
    <s v="Propios"/>
    <s v="27"/>
    <s v="CSF"/>
    <s v="ADJUDICACIÓN Y LIBERACIÓN JUDICIAL"/>
    <n v="0"/>
    <n v="475101526"/>
    <n v="0"/>
    <n v="475101526"/>
    <n v="0"/>
    <n v="475101526"/>
    <n v="0"/>
    <n v="0"/>
    <n v="0"/>
    <n v="0"/>
    <n v="0"/>
  </r>
  <r>
    <x v="0"/>
    <x v="0"/>
    <s v="A-03-04-02-001"/>
    <s v="A"/>
    <s v="03"/>
    <s v="04"/>
    <s v="02"/>
    <s v="001"/>
    <m/>
    <m/>
    <m/>
    <m/>
    <s v="Propios"/>
    <s v="27"/>
    <s v="CSF"/>
    <s v="MESADAS PENSIONALES (DE PENSIONES)"/>
    <n v="98333664"/>
    <n v="0"/>
    <n v="0"/>
    <n v="98333664"/>
    <n v="0"/>
    <n v="98333664"/>
    <n v="0"/>
    <n v="31200000"/>
    <n v="31200000"/>
    <n v="31200000"/>
    <n v="31200000"/>
  </r>
  <r>
    <x v="0"/>
    <x v="0"/>
    <s v="A-03-04-02-012"/>
    <s v="A"/>
    <s v="03"/>
    <s v="04"/>
    <s v="02"/>
    <s v="012"/>
    <m/>
    <m/>
    <m/>
    <m/>
    <s v="Propios"/>
    <s v="27"/>
    <s v="CSF"/>
    <s v="INCAPACIDADES Y LICENCIAS DE MATERNIDAD Y PATERNIDAD (NO DE PENSIONES)"/>
    <n v="5502000000"/>
    <n v="0"/>
    <n v="0"/>
    <n v="5502000000"/>
    <n v="0"/>
    <n v="5502000000"/>
    <n v="0"/>
    <n v="2806135890"/>
    <n v="2806135890"/>
    <n v="2806135890"/>
    <n v="2806135890"/>
  </r>
  <r>
    <x v="0"/>
    <x v="0"/>
    <s v="A-03-10"/>
    <s v="A"/>
    <s v="03"/>
    <s v="10"/>
    <m/>
    <m/>
    <m/>
    <m/>
    <m/>
    <m/>
    <s v="Propios"/>
    <s v="27"/>
    <s v="CSF"/>
    <s v="SENTENCIAS Y CONCILIACIONES"/>
    <n v="6937250286"/>
    <n v="0"/>
    <n v="0"/>
    <n v="6937250286"/>
    <n v="0"/>
    <n v="6500000000"/>
    <n v="437250286"/>
    <n v="3414514730.3099999"/>
    <n v="3414514730.3099999"/>
    <n v="3414514730.3099999"/>
    <n v="3414514730.3099999"/>
  </r>
  <r>
    <x v="0"/>
    <x v="0"/>
    <s v="A-06-01-04-004"/>
    <s v="A"/>
    <s v="06"/>
    <s v="01"/>
    <s v="04"/>
    <s v="004"/>
    <m/>
    <m/>
    <m/>
    <m/>
    <s v="Propios"/>
    <s v="27"/>
    <s v="CSF"/>
    <s v="PRÉSTAMOS POR CALAMIDAD DOMÉSTICA"/>
    <n v="79730600"/>
    <n v="0"/>
    <n v="0"/>
    <n v="79730600"/>
    <n v="0"/>
    <n v="0"/>
    <n v="79730600"/>
    <n v="0"/>
    <n v="0"/>
    <n v="0"/>
    <n v="0"/>
  </r>
  <r>
    <x v="0"/>
    <x v="0"/>
    <s v="A-08-01"/>
    <s v="A"/>
    <s v="08"/>
    <s v="01"/>
    <m/>
    <m/>
    <m/>
    <m/>
    <m/>
    <m/>
    <s v="Propios"/>
    <s v="27"/>
    <s v="CSF"/>
    <s v="IMPUESTOS"/>
    <n v="0"/>
    <n v="1137038574"/>
    <n v="0"/>
    <n v="1137038574"/>
    <n v="0"/>
    <n v="1131530094"/>
    <n v="5508480"/>
    <n v="1117235286"/>
    <n v="1117235286"/>
    <n v="1117235286"/>
    <n v="1117235286"/>
  </r>
  <r>
    <x v="0"/>
    <x v="0"/>
    <s v="A-08-04-01"/>
    <s v="A"/>
    <s v="08"/>
    <s v="04"/>
    <s v="01"/>
    <m/>
    <m/>
    <m/>
    <m/>
    <m/>
    <s v="Propios"/>
    <s v="27"/>
    <s v="CSF"/>
    <s v="CUOTA DE FISCALIZACIÓN Y AUDITAJE"/>
    <n v="22565944200"/>
    <n v="0"/>
    <n v="0"/>
    <n v="22565944200"/>
    <n v="0"/>
    <n v="0"/>
    <n v="22565944200"/>
    <n v="0"/>
    <n v="0"/>
    <n v="0"/>
    <n v="0"/>
  </r>
  <r>
    <x v="0"/>
    <x v="0"/>
    <s v="A-08-04-03"/>
    <s v="A"/>
    <s v="08"/>
    <s v="04"/>
    <s v="03"/>
    <m/>
    <m/>
    <m/>
    <m/>
    <m/>
    <s v="Propios"/>
    <s v="27"/>
    <s v="CSF"/>
    <s v="CONTRIBUCIÓN NACIONAL DE VALORIZACIÓN"/>
    <n v="454355200"/>
    <n v="0"/>
    <n v="454355200"/>
    <n v="0"/>
    <n v="0"/>
    <n v="0"/>
    <n v="0"/>
    <n v="0"/>
    <n v="0"/>
    <n v="0"/>
    <n v="0"/>
  </r>
  <r>
    <x v="0"/>
    <x v="0"/>
    <s v="C-4602-1500-1-704060"/>
    <s v="C"/>
    <s v="4602"/>
    <s v="1500"/>
    <s v="1"/>
    <s v="704060"/>
    <m/>
    <m/>
    <m/>
    <m/>
    <s v="Propios"/>
    <s v="27"/>
    <s v="CSF"/>
    <s v="7. ACTORES DIFERENCIALES PARA EL CAMBIO / 6. CREACIÓN DEL SISTEMA NACIONAL DE JUSTICIA FAMILIAR PARA ATENDER LAS VULNERACIONES DE DERECHOS QUE AFECTAN A LAS NIÑAS, NIÑOS Y ADOLESCENTES"/>
    <n v="31269641629"/>
    <n v="0"/>
    <n v="0"/>
    <n v="31269641629"/>
    <n v="0"/>
    <n v="31269641628.860001"/>
    <n v="0.14000000000000001"/>
    <n v="31269641628.860001"/>
    <n v="19829393307.619999"/>
    <n v="19829393307.619999"/>
    <n v="19829393307.619999"/>
  </r>
  <r>
    <x v="0"/>
    <x v="0"/>
    <s v="C-4602-1500-2-704060"/>
    <s v="C"/>
    <s v="4602"/>
    <s v="1500"/>
    <s v="2"/>
    <s v="704060"/>
    <m/>
    <m/>
    <m/>
    <m/>
    <s v="Propios"/>
    <s v="27"/>
    <s v="CSF"/>
    <s v="7. ACTORES DIFERENCIALES PARA EL CAMBIO / 6. CREACIÓN DEL SISTEMA NACIONAL DE JUSTICIA FAMILIAR PARA ATENDER LAS VULNERACIONES DE DERECHOS QUE AFECTAN A LAS NIÑAS, NIÑOS Y ADOLESCENTES"/>
    <n v="7887794988"/>
    <n v="0"/>
    <n v="0"/>
    <n v="7887794988"/>
    <n v="0"/>
    <n v="7887794986.3999996"/>
    <n v="1.6"/>
    <n v="7887794986.3999996"/>
    <n v="7840374665.1700001"/>
    <n v="7840374665.1700001"/>
    <n v="7840374665.1700001"/>
  </r>
  <r>
    <x v="0"/>
    <x v="0"/>
    <s v="C-4602-1500-3-704050"/>
    <s v="C"/>
    <s v="4602"/>
    <s v="1500"/>
    <s v="3"/>
    <s v="704050"/>
    <m/>
    <m/>
    <m/>
    <m/>
    <s v="Propios"/>
    <s v="27"/>
    <s v="CSF"/>
    <s v="7. ACTORES DIFERENCIALES PARA EL CAMBIO / 5. CONSOLIDACIÓN DEL SISTEMA NACIONAL DE BIENESTAR FAMILIAR Y DEL GASTO PÚBLICO PARA LA NIÑEZ"/>
    <n v="12827150000"/>
    <n v="909003335"/>
    <n v="4015488246"/>
    <n v="9720665089"/>
    <n v="0"/>
    <n v="6330147914"/>
    <n v="3390517175"/>
    <n v="4991298302"/>
    <n v="2543153183"/>
    <n v="2543153183"/>
    <n v="2543153183"/>
  </r>
  <r>
    <x v="0"/>
    <x v="0"/>
    <s v="C-4602-1500-5-30205B"/>
    <s v="C"/>
    <s v="4602"/>
    <s v="1500"/>
    <s v="5"/>
    <s v="30205B"/>
    <m/>
    <m/>
    <m/>
    <m/>
    <s v="Propios"/>
    <s v="27"/>
    <s v="CSF"/>
    <s v="3. DERECHO HUMANO A LA ALIMENTACIÓN / B. ENTORNOS DE DESARROLLO QUE INCENTIVEN LA ALIMENTACIÓN SALUDABLE Y ADECUADA"/>
    <n v="239249194587"/>
    <n v="29199638272"/>
    <n v="33076087883"/>
    <n v="235372744976"/>
    <n v="0"/>
    <n v="232757110144"/>
    <n v="2615634832"/>
    <n v="230871221510"/>
    <n v="51858097207"/>
    <n v="51858097207"/>
    <n v="51858097207"/>
  </r>
  <r>
    <x v="0"/>
    <x v="0"/>
    <s v="C-4602-1500-8-704030"/>
    <s v="C"/>
    <s v="4602"/>
    <s v="1500"/>
    <s v="8"/>
    <s v="704030"/>
    <m/>
    <m/>
    <m/>
    <m/>
    <s v="Nación"/>
    <s v="10"/>
    <s v="CSF"/>
    <s v="7. ACTORES DIFERENCIALES PARA EL CAMBIO / 3. PROTECCIÓN DE LA TRAYECTORIA DE VIDA Y EDUCATIVAS A TRAVÉS DEL ARTE, DEPORTE, CULTURA, AMBIENTE Y CIENCIA Y TECNOLOGÍA"/>
    <n v="835090852"/>
    <n v="835090852"/>
    <n v="835090852"/>
    <n v="835090852"/>
    <n v="0"/>
    <n v="835090852"/>
    <n v="0"/>
    <n v="812873821.75"/>
    <n v="430123905.82999998"/>
    <n v="430123905.82999998"/>
    <n v="430123905.82999998"/>
  </r>
  <r>
    <x v="0"/>
    <x v="0"/>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186915624560"/>
    <n v="628269157210.78003"/>
    <n v="665425813217.78003"/>
    <n v="149758968553"/>
    <n v="0"/>
    <n v="73427729834.880005"/>
    <n v="76331238718.119995"/>
    <n v="72277780771.720001"/>
    <n v="38838476951.209999"/>
    <n v="38838476951.209999"/>
    <n v="38838476951.209999"/>
  </r>
  <r>
    <x v="0"/>
    <x v="0"/>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2658487214"/>
    <n v="249438283"/>
    <n v="2409048931"/>
    <n v="0"/>
    <n v="409048931"/>
    <n v="2000000000"/>
    <n v="37413985"/>
    <n v="22654367"/>
    <n v="22654367"/>
    <n v="22654367"/>
  </r>
  <r>
    <x v="0"/>
    <x v="0"/>
    <s v="C-4602-1500-9-704020"/>
    <s v="C"/>
    <s v="4602"/>
    <s v="1500"/>
    <s v="9"/>
    <s v="704020"/>
    <m/>
    <m/>
    <m/>
    <m/>
    <s v="Propios"/>
    <s v="21"/>
    <s v="CSF"/>
    <s v="7. ACTORES DIFERENCIALES PARA EL CAMBIO / 2. UNIVERSALIZACIÓN DE LA ATENCIÓN INTEGRAL A LA PRIMERA INFANCIA EN LOS TERRITORIOS CON MAYOR RIESGO DE VULNERACIÓN DE DERECHOS PARA LA NIÑEZ"/>
    <n v="0"/>
    <n v="125862000000"/>
    <n v="0"/>
    <n v="125862000000"/>
    <n v="0"/>
    <n v="125862000000"/>
    <n v="0"/>
    <n v="40411361000"/>
    <n v="40411361000"/>
    <n v="40411361000"/>
    <n v="40411361000"/>
  </r>
  <r>
    <x v="0"/>
    <x v="0"/>
    <s v="C-4602-1500-9-704080"/>
    <s v="C"/>
    <s v="4602"/>
    <s v="1500"/>
    <s v="9"/>
    <s v="704080"/>
    <m/>
    <m/>
    <m/>
    <m/>
    <s v="Propios"/>
    <s v="27"/>
    <s v="CSF"/>
    <s v="7. ACTORES DIFERENCIALES PARA EL CAMBIO / 8. EL INSTITUTO COLOMBIANO DE BIENESTAR FAMILIAR COMO IMPULSOR DE PROYECTOS DE VIDA"/>
    <n v="24589679237"/>
    <n v="29414082116"/>
    <n v="1019598601"/>
    <n v="52984162752"/>
    <n v="0"/>
    <n v="30775914169"/>
    <n v="22208248583"/>
    <n v="27005911563"/>
    <n v="14192504968.139999"/>
    <n v="14192504968.139999"/>
    <n v="14192504968.139999"/>
  </r>
  <r>
    <x v="0"/>
    <x v="0"/>
    <s v="C-4602-1500-10-704040"/>
    <s v="C"/>
    <s v="4602"/>
    <s v="1500"/>
    <s v="10"/>
    <s v="704040"/>
    <m/>
    <m/>
    <m/>
    <m/>
    <s v="Nación"/>
    <s v="16"/>
    <s v="CSF"/>
    <s v="7. ACTORES DIFERENCIALES PARA EL CAMBIO / 4. FORTALECIMIENTO DE LAS FAMILIAS Y LAS COMUNIDADES"/>
    <n v="21966024000"/>
    <n v="0"/>
    <n v="7894546931"/>
    <n v="14071477069"/>
    <n v="0"/>
    <n v="3919461963"/>
    <n v="10152015106"/>
    <n v="866024000"/>
    <n v="0"/>
    <n v="0"/>
    <n v="0"/>
  </r>
  <r>
    <x v="0"/>
    <x v="0"/>
    <s v="C-4602-1500-10-704040"/>
    <s v="C"/>
    <s v="4602"/>
    <s v="1500"/>
    <s v="10"/>
    <s v="704040"/>
    <m/>
    <m/>
    <m/>
    <m/>
    <s v="Propios"/>
    <s v="21"/>
    <s v="CSF"/>
    <s v="7. ACTORES DIFERENCIALES PARA EL CAMBIO / 4. FORTALECIMIENTO DE LAS FAMILIAS Y LAS COMUNIDADES"/>
    <n v="4233976000"/>
    <n v="121389039086"/>
    <n v="18444684266"/>
    <n v="107178330820"/>
    <n v="0"/>
    <n v="103167056063.62"/>
    <n v="4011274756.3800001"/>
    <n v="102685175511.62"/>
    <n v="42437112842.699997"/>
    <n v="42437112842.699997"/>
    <n v="42437112842.699997"/>
  </r>
  <r>
    <x v="0"/>
    <x v="0"/>
    <s v="C-4602-1500-10-704040"/>
    <s v="C"/>
    <s v="4602"/>
    <s v="1500"/>
    <s v="10"/>
    <s v="704040"/>
    <m/>
    <m/>
    <m/>
    <m/>
    <s v="Propios"/>
    <s v="27"/>
    <s v="CSF"/>
    <s v="7. ACTORES DIFERENCIALES PARA EL CAMBIO / 4. FORTALECIMIENTO DE LAS FAMILIAS Y LAS COMUNIDADES"/>
    <n v="18523372591"/>
    <n v="18495229487"/>
    <n v="678772938"/>
    <n v="36339829140"/>
    <n v="0"/>
    <n v="32869702141"/>
    <n v="3470126999"/>
    <n v="24602606477"/>
    <n v="14581845276.01"/>
    <n v="14581845276.01"/>
    <n v="14581845276.01"/>
  </r>
  <r>
    <x v="0"/>
    <x v="0"/>
    <s v="C-4699-1500-1-704080"/>
    <s v="C"/>
    <s v="4699"/>
    <s v="1500"/>
    <s v="1"/>
    <s v="704080"/>
    <m/>
    <m/>
    <m/>
    <m/>
    <s v="Propios"/>
    <s v="27"/>
    <s v="CSF"/>
    <s v="7. ACTORES DIFERENCIALES PARA EL CAMBIO / 8. EL INSTITUTO COLOMBIANO DE BIENESTAR FAMILIAR COMO IMPULSOR DE PROYECTOS DE VIDA"/>
    <n v="137834277380"/>
    <n v="15868164891"/>
    <n v="52289073307"/>
    <n v="101413368964"/>
    <n v="0"/>
    <n v="90796854776.990005"/>
    <n v="10616514187.01"/>
    <n v="72248181249.619995"/>
    <n v="43928065052.919998"/>
    <n v="43928065052.919998"/>
    <n v="43928065052.919998"/>
  </r>
  <r>
    <x v="0"/>
    <x v="0"/>
    <s v="C-4699-1500-2-53105B"/>
    <s v="C"/>
    <s v="4699"/>
    <s v="1500"/>
    <s v="2"/>
    <s v="53105B"/>
    <m/>
    <m/>
    <m/>
    <m/>
    <s v="Propios"/>
    <s v="27"/>
    <s v="CSF"/>
    <s v="5. CONVERGENCIA REGIONAL / B. ENTIDADES PÚBLICAS TERRITORIALES Y NACIONALES FORTALECIDAS"/>
    <n v="403214447998"/>
    <n v="24062060868"/>
    <n v="95422474163"/>
    <n v="331854034703"/>
    <n v="0"/>
    <n v="293202471202.89001"/>
    <n v="38651563500.110001"/>
    <n v="264962123064.28"/>
    <n v="110247305599.71001"/>
    <n v="110247305599.71001"/>
    <n v="110247305599.71001"/>
  </r>
  <r>
    <x v="1"/>
    <x v="1"/>
    <s v="A-02"/>
    <s v="A"/>
    <s v="02"/>
    <m/>
    <m/>
    <m/>
    <m/>
    <m/>
    <m/>
    <m/>
    <s v="Propios"/>
    <s v="27"/>
    <s v="CSF"/>
    <s v="ADQUISICIÓN DE BIENES  Y SERVICIOS"/>
    <n v="811599089"/>
    <n v="206690888"/>
    <n v="7000000"/>
    <n v="1011289977"/>
    <n v="0"/>
    <n v="1010989966"/>
    <n v="300011"/>
    <n v="586647953.44000006"/>
    <n v="461990676.44"/>
    <n v="461990676.44"/>
    <n v="461990676.44"/>
  </r>
  <r>
    <x v="1"/>
    <x v="1"/>
    <s v="A-08-01"/>
    <s v="A"/>
    <s v="08"/>
    <s v="01"/>
    <m/>
    <m/>
    <m/>
    <m/>
    <m/>
    <m/>
    <s v="Propios"/>
    <s v="27"/>
    <s v="CSF"/>
    <s v="IMPUESTOS"/>
    <n v="0"/>
    <n v="444218536"/>
    <n v="0"/>
    <n v="444218536"/>
    <n v="0"/>
    <n v="430965052"/>
    <n v="13253484"/>
    <n v="410477654.19999999"/>
    <n v="408184328.97000003"/>
    <n v="408184328.97000003"/>
    <n v="408184328.97000003"/>
  </r>
  <r>
    <x v="1"/>
    <x v="1"/>
    <s v="C-4602-1500-1-704060"/>
    <s v="C"/>
    <s v="4602"/>
    <s v="1500"/>
    <s v="1"/>
    <s v="704060"/>
    <m/>
    <m/>
    <m/>
    <m/>
    <s v="Propios"/>
    <s v="27"/>
    <s v="CSF"/>
    <s v="7. ACTORES DIFERENCIALES PARA EL CAMBIO / 6. CREACIÓN DEL SISTEMA NACIONAL DE JUSTICIA FAMILIAR PARA ATENDER LAS VULNERACIONES DE DERECHOS QUE AFECTAN A LAS NIÑAS, NIÑOS Y ADOLESCENTES"/>
    <n v="35581750362"/>
    <n v="0"/>
    <n v="1243996537"/>
    <n v="34337753825"/>
    <n v="0"/>
    <n v="34337753825"/>
    <n v="0"/>
    <n v="34337753825"/>
    <n v="32996471162"/>
    <n v="32996471162"/>
    <n v="32996471162"/>
  </r>
  <r>
    <x v="1"/>
    <x v="1"/>
    <s v="C-4602-1500-2-704060"/>
    <s v="C"/>
    <s v="4602"/>
    <s v="1500"/>
    <s v="2"/>
    <s v="704060"/>
    <m/>
    <m/>
    <m/>
    <m/>
    <s v="Propios"/>
    <s v="27"/>
    <s v="CSF"/>
    <s v="7. ACTORES DIFERENCIALES PARA EL CAMBIO / 6. CREACIÓN DEL SISTEMA NACIONAL DE JUSTICIA FAMILIAR PARA ATENDER LAS VULNERACIONES DE DERECHOS QUE AFECTAN A LAS NIÑAS, NIÑOS Y ADOLESCENTES"/>
    <n v="7753075278"/>
    <n v="0"/>
    <n v="135595682"/>
    <n v="7617479596"/>
    <n v="0"/>
    <n v="7617479596"/>
    <n v="0"/>
    <n v="7617479596"/>
    <n v="7375554687"/>
    <n v="7375554687"/>
    <n v="7375554687"/>
  </r>
  <r>
    <x v="1"/>
    <x v="1"/>
    <s v="C-4602-1500-3-704050"/>
    <s v="C"/>
    <s v="4602"/>
    <s v="1500"/>
    <s v="3"/>
    <s v="704050"/>
    <m/>
    <m/>
    <m/>
    <m/>
    <s v="Propios"/>
    <s v="27"/>
    <s v="CSF"/>
    <s v="7. ACTORES DIFERENCIALES PARA EL CAMBIO / 5. CONSOLIDACIÓN DEL SISTEMA NACIONAL DE BIENESTAR FAMILIAR Y DEL GASTO PÚBLICO PARA LA NIÑEZ"/>
    <n v="1089700000"/>
    <n v="60010000"/>
    <n v="57450002"/>
    <n v="1092259998"/>
    <n v="0"/>
    <n v="1092259998"/>
    <n v="0"/>
    <n v="1000343408.3099999"/>
    <n v="438243813.31"/>
    <n v="438243813.31"/>
    <n v="438243813.31"/>
  </r>
  <r>
    <x v="1"/>
    <x v="1"/>
    <s v="C-4602-1500-5-30205B"/>
    <s v="C"/>
    <s v="4602"/>
    <s v="1500"/>
    <s v="5"/>
    <s v="30205B"/>
    <m/>
    <m/>
    <m/>
    <m/>
    <s v="Propios"/>
    <s v="27"/>
    <s v="CSF"/>
    <s v="3. DERECHO HUMANO A LA ALIMENTACIÓN / B. ENTORNOS DE DESARROLLO QUE INCENTIVEN LA ALIMENTACIÓN SALUDABLE Y ADECUADA"/>
    <n v="13810509"/>
    <n v="3488773361"/>
    <n v="1566601582"/>
    <n v="1935982288"/>
    <n v="0"/>
    <n v="176662726"/>
    <n v="1759319562"/>
    <n v="163464342"/>
    <n v="63743242"/>
    <n v="63743242"/>
    <n v="63743242"/>
  </r>
  <r>
    <x v="1"/>
    <x v="1"/>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31691806884"/>
    <n v="0"/>
    <n v="31691806884"/>
    <n v="0"/>
    <n v="0"/>
    <n v="0"/>
    <n v="0"/>
    <n v="0"/>
    <n v="0"/>
    <n v="0"/>
    <n v="0"/>
  </r>
  <r>
    <x v="1"/>
    <x v="1"/>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571165714633"/>
    <n v="97093359926"/>
    <n v="474072354707"/>
    <n v="0"/>
    <n v="461505760234"/>
    <n v="12566594473"/>
    <n v="459650228277"/>
    <n v="246975643399"/>
    <n v="246975643399"/>
    <n v="246975643399"/>
  </r>
  <r>
    <x v="1"/>
    <x v="1"/>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1"/>
    <x v="1"/>
    <s v="C-4602-1500-9-704080"/>
    <s v="C"/>
    <s v="4602"/>
    <s v="1500"/>
    <s v="9"/>
    <s v="704080"/>
    <m/>
    <m/>
    <m/>
    <m/>
    <s v="Propios"/>
    <s v="27"/>
    <s v="CSF"/>
    <s v="7. ACTORES DIFERENCIALES PARA EL CAMBIO / 8. EL INSTITUTO COLOMBIANO DE BIENESTAR FAMILIAR COMO IMPULSOR DE PROYECTOS DE VIDA"/>
    <n v="31903264292"/>
    <n v="82586623104"/>
    <n v="28477156354"/>
    <n v="86012731042"/>
    <n v="0"/>
    <n v="80142419188"/>
    <n v="5870311854"/>
    <n v="76470941302.309998"/>
    <n v="61929881960.309998"/>
    <n v="61929881960.309998"/>
    <n v="61929881960.309998"/>
  </r>
  <r>
    <x v="1"/>
    <x v="1"/>
    <s v="C-4602-1500-10-704040"/>
    <s v="C"/>
    <s v="4602"/>
    <s v="1500"/>
    <s v="10"/>
    <s v="704040"/>
    <m/>
    <m/>
    <m/>
    <m/>
    <s v="Nación"/>
    <s v="16"/>
    <s v="CSF"/>
    <s v="7. ACTORES DIFERENCIALES PARA EL CAMBIO / 4. FORTALECIMIENTO DE LAS FAMILIAS Y LAS COMUNIDADES"/>
    <n v="279063392"/>
    <n v="23791294894"/>
    <n v="0"/>
    <n v="24070358286"/>
    <n v="0"/>
    <n v="22900652318"/>
    <n v="1169705968"/>
    <n v="22453402148"/>
    <n v="10768592578"/>
    <n v="10768592578"/>
    <n v="10768592578"/>
  </r>
  <r>
    <x v="1"/>
    <x v="1"/>
    <s v="C-4602-1500-10-704040"/>
    <s v="C"/>
    <s v="4602"/>
    <s v="1500"/>
    <s v="10"/>
    <s v="704040"/>
    <m/>
    <m/>
    <m/>
    <m/>
    <s v="Propios"/>
    <s v="21"/>
    <s v="CSF"/>
    <s v="7. ACTORES DIFERENCIALES PARA EL CAMBIO / 4. FORTALECIMIENTO DE LAS FAMILIAS Y LAS COMUNIDADES"/>
    <n v="892441125"/>
    <n v="89031516540"/>
    <n v="0"/>
    <n v="89923957665"/>
    <n v="0"/>
    <n v="89274935257"/>
    <n v="649022408"/>
    <n v="83531622075"/>
    <n v="43765986768"/>
    <n v="43765986768"/>
    <n v="43765986768"/>
  </r>
  <r>
    <x v="1"/>
    <x v="1"/>
    <s v="C-4602-1500-10-704040"/>
    <s v="C"/>
    <s v="4602"/>
    <s v="1500"/>
    <s v="10"/>
    <s v="704040"/>
    <m/>
    <m/>
    <m/>
    <m/>
    <s v="Propios"/>
    <s v="27"/>
    <s v="CSF"/>
    <s v="7. ACTORES DIFERENCIALES PARA EL CAMBIO / 4. FORTALECIMIENTO DE LAS FAMILIAS Y LAS COMUNIDADES"/>
    <n v="9540476502"/>
    <n v="7747373135"/>
    <n v="0"/>
    <n v="17287849637"/>
    <n v="0"/>
    <n v="17153252542"/>
    <n v="134597095"/>
    <n v="16632537087.66"/>
    <n v="6737609471.6599998"/>
    <n v="6737609471.6599998"/>
    <n v="6737609471.6599998"/>
  </r>
  <r>
    <x v="1"/>
    <x v="1"/>
    <s v="C-4699-1500-1-704080"/>
    <s v="C"/>
    <s v="4699"/>
    <s v="1500"/>
    <s v="1"/>
    <s v="704080"/>
    <m/>
    <m/>
    <m/>
    <m/>
    <s v="Propios"/>
    <s v="27"/>
    <s v="CSF"/>
    <s v="7. ACTORES DIFERENCIALES PARA EL CAMBIO / 8. EL INSTITUTO COLOMBIANO DE BIENESTAR FAMILIAR COMO IMPULSOR DE PROYECTOS DE VIDA"/>
    <n v="185034595"/>
    <n v="0"/>
    <n v="2874325"/>
    <n v="182160270"/>
    <n v="0"/>
    <n v="182160270"/>
    <n v="0"/>
    <n v="174943204"/>
    <n v="81371221"/>
    <n v="81371221"/>
    <n v="81371221"/>
  </r>
  <r>
    <x v="1"/>
    <x v="1"/>
    <s v="C-4699-1500-2-53105B"/>
    <s v="C"/>
    <s v="4699"/>
    <s v="1500"/>
    <s v="2"/>
    <s v="53105B"/>
    <m/>
    <m/>
    <m/>
    <m/>
    <s v="Propios"/>
    <s v="27"/>
    <s v="CSF"/>
    <s v="5. CONVERGENCIA REGIONAL / B. ENTIDADES PÚBLICAS TERRITORIALES Y NACIONALES FORTALECIDAS"/>
    <n v="6234786993"/>
    <n v="530894256"/>
    <n v="89147040"/>
    <n v="6676534209"/>
    <n v="0"/>
    <n v="6519972619"/>
    <n v="156561590"/>
    <n v="5327774374.46"/>
    <n v="2793571948.5100002"/>
    <n v="2793571948.5100002"/>
    <n v="2793571948.5100002"/>
  </r>
  <r>
    <x v="2"/>
    <x v="2"/>
    <s v="A-02"/>
    <s v="A"/>
    <s v="02"/>
    <m/>
    <m/>
    <m/>
    <m/>
    <m/>
    <m/>
    <m/>
    <s v="Propios"/>
    <s v="27"/>
    <s v="CSF"/>
    <s v="ADQUISICIÓN DE BIENES  Y SERVICIOS"/>
    <n v="722148106"/>
    <n v="42240137"/>
    <n v="0"/>
    <n v="764388243"/>
    <n v="0"/>
    <n v="761388243"/>
    <n v="3000000"/>
    <n v="719010018"/>
    <n v="341773957"/>
    <n v="341773957"/>
    <n v="341773957"/>
  </r>
  <r>
    <x v="2"/>
    <x v="2"/>
    <s v="A-08-01"/>
    <s v="A"/>
    <s v="08"/>
    <s v="01"/>
    <m/>
    <m/>
    <m/>
    <m/>
    <m/>
    <m/>
    <s v="Propios"/>
    <s v="27"/>
    <s v="CSF"/>
    <s v="IMPUESTOS"/>
    <n v="0"/>
    <n v="207230878"/>
    <n v="33404053"/>
    <n v="173826825"/>
    <n v="0"/>
    <n v="173826825"/>
    <n v="0"/>
    <n v="173826825"/>
    <n v="173826825"/>
    <n v="173826825"/>
    <n v="173826825"/>
  </r>
  <r>
    <x v="2"/>
    <x v="2"/>
    <s v="C-4602-1500-1-704060"/>
    <s v="C"/>
    <s v="4602"/>
    <s v="1500"/>
    <s v="1"/>
    <s v="704060"/>
    <m/>
    <m/>
    <m/>
    <m/>
    <s v="Propios"/>
    <s v="27"/>
    <s v="CSF"/>
    <s v="7. ACTORES DIFERENCIALES PARA EL CAMBIO / 6. CREACIÓN DEL SISTEMA NACIONAL DE JUSTICIA FAMILIAR PARA ATENDER LAS VULNERACIONES DE DERECHOS QUE AFECTAN A LAS NIÑAS, NIÑOS Y ADOLESCENTES"/>
    <n v="7518537939"/>
    <n v="0"/>
    <n v="14051552"/>
    <n v="7504486387"/>
    <n v="0"/>
    <n v="7504486387"/>
    <n v="0"/>
    <n v="7504486387"/>
    <n v="6734905109"/>
    <n v="6734905109"/>
    <n v="6734905109"/>
  </r>
  <r>
    <x v="2"/>
    <x v="2"/>
    <s v="C-4602-1500-2-704060"/>
    <s v="C"/>
    <s v="4602"/>
    <s v="1500"/>
    <s v="2"/>
    <s v="704060"/>
    <m/>
    <m/>
    <m/>
    <m/>
    <s v="Propios"/>
    <s v="27"/>
    <s v="CSF"/>
    <s v="7. ACTORES DIFERENCIALES PARA EL CAMBIO / 6. CREACIÓN DEL SISTEMA NACIONAL DE JUSTICIA FAMILIAR PARA ATENDER LAS VULNERACIONES DE DERECHOS QUE AFECTAN A LAS NIÑAS, NIÑOS Y ADOLESCENTES"/>
    <n v="1734375171"/>
    <n v="0"/>
    <n v="36056124"/>
    <n v="1698319047"/>
    <n v="0"/>
    <n v="1698319047"/>
    <n v="0"/>
    <n v="1698319047"/>
    <n v="1568860029"/>
    <n v="1568860029"/>
    <n v="1568860029"/>
  </r>
  <r>
    <x v="2"/>
    <x v="2"/>
    <s v="C-4602-1500-3-704050"/>
    <s v="C"/>
    <s v="4602"/>
    <s v="1500"/>
    <s v="3"/>
    <s v="704050"/>
    <m/>
    <m/>
    <m/>
    <m/>
    <s v="Propios"/>
    <s v="27"/>
    <s v="CSF"/>
    <s v="7. ACTORES DIFERENCIALES PARA EL CAMBIO / 5. CONSOLIDACIÓN DEL SISTEMA NACIONAL DE BIENESTAR FAMILIAR Y DEL GASTO PÚBLICO PARA LA NIÑEZ"/>
    <n v="327300000"/>
    <n v="10000000"/>
    <n v="74700000"/>
    <n v="262600000"/>
    <n v="0"/>
    <n v="262600000"/>
    <n v="0"/>
    <n v="253799086"/>
    <n v="105029391"/>
    <n v="105029391"/>
    <n v="105029391"/>
  </r>
  <r>
    <x v="2"/>
    <x v="2"/>
    <s v="C-4602-1500-5-30205B"/>
    <s v="C"/>
    <s v="4602"/>
    <s v="1500"/>
    <s v="5"/>
    <s v="30205B"/>
    <m/>
    <m/>
    <m/>
    <m/>
    <s v="Propios"/>
    <s v="27"/>
    <s v="CSF"/>
    <s v="3. DERECHO HUMANO A LA ALIMENTACIÓN / B. ENTORNOS DE DESARROLLO QUE INCENTIVEN LA ALIMENTACIÓN SALUDABLE Y ADECUADA"/>
    <n v="93611085"/>
    <n v="1996052280"/>
    <n v="0"/>
    <n v="2089663365"/>
    <n v="0"/>
    <n v="2085252874"/>
    <n v="4410491"/>
    <n v="2079071010"/>
    <n v="276654471"/>
    <n v="276654471"/>
    <n v="276654471"/>
  </r>
  <r>
    <x v="2"/>
    <x v="2"/>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35391274010"/>
    <n v="0"/>
    <n v="22948677"/>
    <n v="35368325333"/>
    <n v="0"/>
    <n v="35368325333"/>
    <n v="0"/>
    <n v="35368325333"/>
    <n v="35315202818"/>
    <n v="35315202818"/>
    <n v="35315202818"/>
  </r>
  <r>
    <x v="2"/>
    <x v="2"/>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302302987658"/>
    <n v="87038577449"/>
    <n v="215264410209"/>
    <n v="0"/>
    <n v="213708846826"/>
    <n v="1555563383"/>
    <n v="210314400111"/>
    <n v="135256636412.19"/>
    <n v="135256636412.19"/>
    <n v="135256636412.19"/>
  </r>
  <r>
    <x v="2"/>
    <x v="2"/>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2"/>
    <x v="2"/>
    <s v="C-4602-1500-9-704080"/>
    <s v="C"/>
    <s v="4602"/>
    <s v="1500"/>
    <s v="9"/>
    <s v="704080"/>
    <m/>
    <m/>
    <m/>
    <m/>
    <s v="Propios"/>
    <s v="27"/>
    <s v="CSF"/>
    <s v="7. ACTORES DIFERENCIALES PARA EL CAMBIO / 8. EL INSTITUTO COLOMBIANO DE BIENESTAR FAMILIAR COMO IMPULSOR DE PROYECTOS DE VIDA"/>
    <n v="3068498413"/>
    <n v="57676020037"/>
    <n v="0"/>
    <n v="60744518450"/>
    <n v="0"/>
    <n v="46622846655.300003"/>
    <n v="14121671794.700001"/>
    <n v="44541911559.300003"/>
    <n v="13617847300.299999"/>
    <n v="13617847300.299999"/>
    <n v="13617847300.299999"/>
  </r>
  <r>
    <x v="2"/>
    <x v="2"/>
    <s v="C-4602-1500-10-704040"/>
    <s v="C"/>
    <s v="4602"/>
    <s v="1500"/>
    <s v="10"/>
    <s v="704040"/>
    <m/>
    <m/>
    <m/>
    <m/>
    <s v="Nación"/>
    <s v="16"/>
    <s v="CSF"/>
    <s v="7. ACTORES DIFERENCIALES PARA EL CAMBIO / 4. FORTALECIMIENTO DE LAS FAMILIAS Y LAS COMUNIDADES"/>
    <n v="0"/>
    <n v="4708552662"/>
    <n v="0"/>
    <n v="4708552662"/>
    <n v="0"/>
    <n v="4538487208"/>
    <n v="170065454"/>
    <n v="4538487208"/>
    <n v="1669066296"/>
    <n v="1669066296"/>
    <n v="1669066296"/>
  </r>
  <r>
    <x v="2"/>
    <x v="2"/>
    <s v="C-4602-1500-10-704040"/>
    <s v="C"/>
    <s v="4602"/>
    <s v="1500"/>
    <s v="10"/>
    <s v="704040"/>
    <m/>
    <m/>
    <m/>
    <m/>
    <s v="Propios"/>
    <s v="21"/>
    <s v="CSF"/>
    <s v="7. ACTORES DIFERENCIALES PARA EL CAMBIO / 4. FORTALECIMIENTO DE LAS FAMILIAS Y LAS COMUNIDADES"/>
    <n v="366103603"/>
    <n v="22374391316"/>
    <n v="0"/>
    <n v="22740494919"/>
    <n v="0"/>
    <n v="22721433896"/>
    <n v="19061023"/>
    <n v="22234124384"/>
    <n v="7838032527"/>
    <n v="7838032527"/>
    <n v="7838032527"/>
  </r>
  <r>
    <x v="2"/>
    <x v="2"/>
    <s v="C-4602-1500-10-704040"/>
    <s v="C"/>
    <s v="4602"/>
    <s v="1500"/>
    <s v="10"/>
    <s v="704040"/>
    <m/>
    <m/>
    <m/>
    <m/>
    <s v="Propios"/>
    <s v="27"/>
    <s v="CSF"/>
    <s v="7. ACTORES DIFERENCIALES PARA EL CAMBIO / 4. FORTALECIMIENTO DE LAS FAMILIAS Y LAS COMUNIDADES"/>
    <n v="2580035960"/>
    <n v="205000000"/>
    <n v="0"/>
    <n v="2785035960"/>
    <n v="0"/>
    <n v="2720061220.5"/>
    <n v="64974739.5"/>
    <n v="2240124776"/>
    <n v="1145996141"/>
    <n v="1145996141"/>
    <n v="1145996141"/>
  </r>
  <r>
    <x v="2"/>
    <x v="2"/>
    <s v="C-4699-1500-1-704080"/>
    <s v="C"/>
    <s v="4699"/>
    <s v="1500"/>
    <s v="1"/>
    <s v="704080"/>
    <m/>
    <m/>
    <m/>
    <m/>
    <s v="Propios"/>
    <s v="27"/>
    <s v="CSF"/>
    <s v="7. ACTORES DIFERENCIALES PARA EL CAMBIO / 8. EL INSTITUTO COLOMBIANO DE BIENESTAR FAMILIAR COMO IMPULSOR DE PROYECTOS DE VIDA"/>
    <n v="183184119"/>
    <n v="0"/>
    <n v="6853177"/>
    <n v="176330942"/>
    <n v="0"/>
    <n v="176330942"/>
    <n v="0"/>
    <n v="170848123"/>
    <n v="82327177"/>
    <n v="82327177"/>
    <n v="82327177"/>
  </r>
  <r>
    <x v="2"/>
    <x v="2"/>
    <s v="C-4699-1500-2-53105B"/>
    <s v="C"/>
    <s v="4699"/>
    <s v="1500"/>
    <s v="2"/>
    <s v="53105B"/>
    <m/>
    <m/>
    <m/>
    <m/>
    <s v="Propios"/>
    <s v="27"/>
    <s v="CSF"/>
    <s v="5. CONVERGENCIA REGIONAL / B. ENTIDADES PÚBLICAS TERRITORIALES Y NACIONALES FORTALECIDAS"/>
    <n v="2573441823"/>
    <n v="677714394"/>
    <n v="30186615"/>
    <n v="3220969602"/>
    <n v="0"/>
    <n v="3204967543"/>
    <n v="16002059"/>
    <n v="2315122832.8099999"/>
    <n v="1487705908.8099999"/>
    <n v="1487705908.8099999"/>
    <n v="1487705908.8099999"/>
  </r>
  <r>
    <x v="3"/>
    <x v="3"/>
    <s v="A-02"/>
    <s v="A"/>
    <s v="02"/>
    <m/>
    <m/>
    <m/>
    <m/>
    <m/>
    <m/>
    <m/>
    <s v="Propios"/>
    <s v="27"/>
    <s v="CSF"/>
    <s v="ADQUISICIÓN DE BIENES  Y SERVICIOS"/>
    <n v="2315445786"/>
    <n v="313198370"/>
    <n v="3903811"/>
    <n v="2624740345"/>
    <n v="0"/>
    <n v="2523706019"/>
    <n v="101034326"/>
    <n v="1200091463"/>
    <n v="785025011"/>
    <n v="785025011"/>
    <n v="785025011"/>
  </r>
  <r>
    <x v="3"/>
    <x v="3"/>
    <s v="A-03-03-01-015"/>
    <s v="A"/>
    <s v="03"/>
    <s v="03"/>
    <s v="01"/>
    <s v="015"/>
    <m/>
    <m/>
    <m/>
    <m/>
    <s v="Propios"/>
    <s v="27"/>
    <s v="CSF"/>
    <s v="ADJUDICACIÓN Y LIBERACIÓN JUDICIAL"/>
    <n v="0"/>
    <n v="80547211"/>
    <n v="0"/>
    <n v="80547211"/>
    <n v="0"/>
    <n v="77268850.099999994"/>
    <n v="3278360.9"/>
    <n v="70804912.099999994"/>
    <n v="19989640"/>
    <n v="19989640"/>
    <n v="19989640"/>
  </r>
  <r>
    <x v="3"/>
    <x v="3"/>
    <s v="A-08-01"/>
    <s v="A"/>
    <s v="08"/>
    <s v="01"/>
    <m/>
    <m/>
    <m/>
    <m/>
    <m/>
    <m/>
    <s v="Propios"/>
    <s v="27"/>
    <s v="CSF"/>
    <s v="IMPUESTOS"/>
    <n v="0"/>
    <n v="542042572"/>
    <n v="88392"/>
    <n v="541954180"/>
    <n v="0"/>
    <n v="541954180"/>
    <n v="0"/>
    <n v="541954180"/>
    <n v="530439330"/>
    <n v="530439330"/>
    <n v="530439330"/>
  </r>
  <r>
    <x v="3"/>
    <x v="3"/>
    <s v="C-4602-1500-1-704060"/>
    <s v="C"/>
    <s v="4602"/>
    <s v="1500"/>
    <s v="1"/>
    <s v="704060"/>
    <m/>
    <m/>
    <m/>
    <m/>
    <s v="Propios"/>
    <s v="27"/>
    <s v="CSF"/>
    <s v="7. ACTORES DIFERENCIALES PARA EL CAMBIO / 6. CREACIÓN DEL SISTEMA NACIONAL DE JUSTICIA FAMILIAR PARA ATENDER LAS VULNERACIONES DE DERECHOS QUE AFECTAN A LAS NIÑAS, NIÑOS Y ADOLESCENTES"/>
    <n v="36505986621"/>
    <n v="0"/>
    <n v="2140266804"/>
    <n v="34365719817"/>
    <n v="0"/>
    <n v="33733627505"/>
    <n v="632092312"/>
    <n v="33733627505"/>
    <n v="33733627505"/>
    <n v="33733627505"/>
    <n v="33733627505"/>
  </r>
  <r>
    <x v="3"/>
    <x v="3"/>
    <s v="C-4602-1500-2-704060"/>
    <s v="C"/>
    <s v="4602"/>
    <s v="1500"/>
    <s v="2"/>
    <s v="704060"/>
    <m/>
    <m/>
    <m/>
    <m/>
    <s v="Propios"/>
    <s v="27"/>
    <s v="CSF"/>
    <s v="7. ACTORES DIFERENCIALES PARA EL CAMBIO / 6. CREACIÓN DEL SISTEMA NACIONAL DE JUSTICIA FAMILIAR PARA ATENDER LAS VULNERACIONES DE DERECHOS QUE AFECTAN A LAS NIÑAS, NIÑOS Y ADOLESCENTES"/>
    <n v="5442546450"/>
    <n v="0"/>
    <n v="0"/>
    <n v="5442546450"/>
    <n v="0"/>
    <n v="5181035861"/>
    <n v="261510589"/>
    <n v="5181035861"/>
    <n v="4646391607"/>
    <n v="4646391607"/>
    <n v="4646391607"/>
  </r>
  <r>
    <x v="3"/>
    <x v="3"/>
    <s v="C-4602-1500-3-704050"/>
    <s v="C"/>
    <s v="4602"/>
    <s v="1500"/>
    <s v="3"/>
    <s v="704050"/>
    <m/>
    <m/>
    <m/>
    <m/>
    <s v="Propios"/>
    <s v="27"/>
    <s v="CSF"/>
    <s v="7. ACTORES DIFERENCIALES PARA EL CAMBIO / 5. CONSOLIDACIÓN DEL SISTEMA NACIONAL DE BIENESTAR FAMILIAR Y DEL GASTO PÚBLICO PARA LA NIÑEZ"/>
    <n v="170050000"/>
    <n v="4142500"/>
    <n v="0"/>
    <n v="174192500"/>
    <n v="0"/>
    <n v="174192500"/>
    <n v="0"/>
    <n v="173192500"/>
    <n v="83792500"/>
    <n v="83792500"/>
    <n v="83792500"/>
  </r>
  <r>
    <x v="3"/>
    <x v="3"/>
    <s v="C-4602-1500-5-30205B"/>
    <s v="C"/>
    <s v="4602"/>
    <s v="1500"/>
    <s v="5"/>
    <s v="30205B"/>
    <m/>
    <m/>
    <m/>
    <m/>
    <s v="Propios"/>
    <s v="27"/>
    <s v="CSF"/>
    <s v="3. DERECHO HUMANO A LA ALIMENTACIÓN / B. ENTORNOS DE DESARROLLO QUE INCENTIVEN LA ALIMENTACIÓN SALUDABLE Y ADECUADA"/>
    <n v="80282474"/>
    <n v="1918827141"/>
    <n v="1908535990"/>
    <n v="90573625"/>
    <n v="0"/>
    <n v="87032000"/>
    <n v="3541625"/>
    <n v="87032000"/>
    <n v="39560000"/>
    <n v="39560000"/>
    <n v="39560000"/>
  </r>
  <r>
    <x v="3"/>
    <x v="3"/>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30158004835"/>
    <n v="0"/>
    <n v="30277653"/>
    <n v="30127727182"/>
    <n v="0"/>
    <n v="30127727182"/>
    <n v="0"/>
    <n v="30127727182"/>
    <n v="29079407482.529999"/>
    <n v="29079407482.529999"/>
    <n v="29079407482.529999"/>
  </r>
  <r>
    <x v="3"/>
    <x v="3"/>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337141616844"/>
    <n v="63406496567"/>
    <n v="273735120277"/>
    <n v="0"/>
    <n v="271012844906"/>
    <n v="2722275371"/>
    <n v="269268133385"/>
    <n v="157560788852"/>
    <n v="157560788852"/>
    <n v="157560788852"/>
  </r>
  <r>
    <x v="3"/>
    <x v="3"/>
    <s v="C-4602-1500-9-704080"/>
    <s v="C"/>
    <s v="4602"/>
    <s v="1500"/>
    <s v="9"/>
    <s v="704080"/>
    <m/>
    <m/>
    <m/>
    <m/>
    <s v="Propios"/>
    <s v="27"/>
    <s v="CSF"/>
    <s v="7. ACTORES DIFERENCIALES PARA EL CAMBIO / 8. EL INSTITUTO COLOMBIANO DE BIENESTAR FAMILIAR COMO IMPULSOR DE PROYECTOS DE VIDA"/>
    <n v="63447488353"/>
    <n v="7617177902"/>
    <n v="581321059"/>
    <n v="70483345196"/>
    <n v="0"/>
    <n v="65711605883"/>
    <n v="4771739313"/>
    <n v="63331028444"/>
    <n v="48835544810"/>
    <n v="48835544810"/>
    <n v="48835544810"/>
  </r>
  <r>
    <x v="3"/>
    <x v="3"/>
    <s v="C-4602-1500-10-704040"/>
    <s v="C"/>
    <s v="4602"/>
    <s v="1500"/>
    <s v="10"/>
    <s v="704040"/>
    <m/>
    <m/>
    <m/>
    <m/>
    <s v="Nación"/>
    <s v="16"/>
    <s v="CSF"/>
    <s v="7. ACTORES DIFERENCIALES PARA EL CAMBIO / 4. FORTALECIMIENTO DE LAS FAMILIAS Y LAS COMUNIDADES"/>
    <n v="0"/>
    <n v="18124495202"/>
    <n v="0"/>
    <n v="18124495202"/>
    <n v="0"/>
    <n v="17769169963"/>
    <n v="355325239"/>
    <n v="15065352999"/>
    <n v="6775902877"/>
    <n v="6775902877"/>
    <n v="6775902877"/>
  </r>
  <r>
    <x v="3"/>
    <x v="3"/>
    <s v="C-4602-1500-10-704040"/>
    <s v="C"/>
    <s v="4602"/>
    <s v="1500"/>
    <s v="10"/>
    <s v="704040"/>
    <m/>
    <m/>
    <m/>
    <m/>
    <s v="Propios"/>
    <s v="21"/>
    <s v="CSF"/>
    <s v="7. ACTORES DIFERENCIALES PARA EL CAMBIO / 4. FORTALECIMIENTO DE LAS FAMILIAS Y LAS COMUNIDADES"/>
    <n v="1243830140"/>
    <n v="8174823874"/>
    <n v="0"/>
    <n v="9418654014"/>
    <n v="0"/>
    <n v="9397336516"/>
    <n v="21317498"/>
    <n v="4753895264"/>
    <n v="872902252"/>
    <n v="872902252"/>
    <n v="872902252"/>
  </r>
  <r>
    <x v="3"/>
    <x v="3"/>
    <s v="C-4602-1500-10-704040"/>
    <s v="C"/>
    <s v="4602"/>
    <s v="1500"/>
    <s v="10"/>
    <s v="704040"/>
    <m/>
    <m/>
    <m/>
    <m/>
    <s v="Propios"/>
    <s v="27"/>
    <s v="CSF"/>
    <s v="7. ACTORES DIFERENCIALES PARA EL CAMBIO / 4. FORTALECIMIENTO DE LAS FAMILIAS Y LAS COMUNIDADES"/>
    <n v="13938642783"/>
    <n v="102075263481"/>
    <n v="484854712"/>
    <n v="115529051552"/>
    <n v="0"/>
    <n v="115261048950"/>
    <n v="268002602"/>
    <n v="111226680846"/>
    <n v="55932309367.940002"/>
    <n v="55932309367.940002"/>
    <n v="55932309367.940002"/>
  </r>
  <r>
    <x v="3"/>
    <x v="3"/>
    <s v="C-4699-1500-1-704080"/>
    <s v="C"/>
    <s v="4699"/>
    <s v="1500"/>
    <s v="1"/>
    <s v="704080"/>
    <m/>
    <m/>
    <m/>
    <m/>
    <s v="Propios"/>
    <s v="27"/>
    <s v="CSF"/>
    <s v="7. ACTORES DIFERENCIALES PARA EL CAMBIO / 8. EL INSTITUTO COLOMBIANO DE BIENESTAR FAMILIAR COMO IMPULSOR DE PROYECTOS DE VIDA"/>
    <n v="273294341"/>
    <n v="0"/>
    <n v="9543341"/>
    <n v="263751000"/>
    <n v="0"/>
    <n v="263751000"/>
    <n v="0"/>
    <n v="263751000"/>
    <n v="121487000"/>
    <n v="121487000"/>
    <n v="121487000"/>
  </r>
  <r>
    <x v="3"/>
    <x v="3"/>
    <s v="C-4699-1500-2-53105B"/>
    <s v="C"/>
    <s v="4699"/>
    <s v="1500"/>
    <s v="2"/>
    <s v="53105B"/>
    <m/>
    <m/>
    <m/>
    <m/>
    <s v="Propios"/>
    <s v="27"/>
    <s v="CSF"/>
    <s v="5. CONVERGENCIA REGIONAL / B. ENTIDADES PÚBLICAS TERRITORIALES Y NACIONALES FORTALECIDAS"/>
    <n v="11167347434"/>
    <n v="3153598268"/>
    <n v="452189012"/>
    <n v="13868756690"/>
    <n v="0"/>
    <n v="13748516206.5"/>
    <n v="120240483.5"/>
    <n v="10022003748.5"/>
    <n v="5657307517.8699999"/>
    <n v="5657307517.8699999"/>
    <n v="5657307517.8699999"/>
  </r>
  <r>
    <x v="4"/>
    <x v="4"/>
    <s v="A-02"/>
    <s v="A"/>
    <s v="02"/>
    <m/>
    <m/>
    <m/>
    <m/>
    <m/>
    <m/>
    <m/>
    <s v="Propios"/>
    <s v="27"/>
    <s v="CSF"/>
    <s v="ADQUISICIÓN DE BIENES  Y SERVICIOS"/>
    <n v="11150059"/>
    <n v="101561324"/>
    <n v="1619120"/>
    <n v="111092263"/>
    <n v="0"/>
    <n v="111092263"/>
    <n v="0"/>
    <n v="74254982"/>
    <n v="47989982"/>
    <n v="47989982"/>
    <n v="47989982"/>
  </r>
  <r>
    <x v="4"/>
    <x v="4"/>
    <s v="A-08-01"/>
    <s v="A"/>
    <s v="08"/>
    <s v="01"/>
    <m/>
    <m/>
    <m/>
    <m/>
    <m/>
    <m/>
    <s v="Propios"/>
    <s v="27"/>
    <s v="CSF"/>
    <s v="IMPUESTOS"/>
    <n v="0"/>
    <n v="186306901"/>
    <n v="833699"/>
    <n v="185473202"/>
    <n v="0"/>
    <n v="185473202"/>
    <n v="0"/>
    <n v="185473202"/>
    <n v="185473202"/>
    <n v="185473202"/>
    <n v="185473202"/>
  </r>
  <r>
    <x v="4"/>
    <x v="4"/>
    <s v="C-4602-1500-1-704060"/>
    <s v="C"/>
    <s v="4602"/>
    <s v="1500"/>
    <s v="1"/>
    <s v="704060"/>
    <m/>
    <m/>
    <m/>
    <m/>
    <s v="Propios"/>
    <s v="27"/>
    <s v="CSF"/>
    <s v="7. ACTORES DIFERENCIALES PARA EL CAMBIO / 6. CREACIÓN DEL SISTEMA NACIONAL DE JUSTICIA FAMILIAR PARA ATENDER LAS VULNERACIONES DE DERECHOS QUE AFECTAN A LAS NIÑAS, NIÑOS Y ADOLESCENTES"/>
    <n v="6934444767"/>
    <n v="0"/>
    <n v="6586665"/>
    <n v="6927858102"/>
    <n v="0"/>
    <n v="6927858102"/>
    <n v="0"/>
    <n v="6927858102"/>
    <n v="6571358664"/>
    <n v="6571358664"/>
    <n v="6571358664"/>
  </r>
  <r>
    <x v="4"/>
    <x v="4"/>
    <s v="C-4602-1500-2-704060"/>
    <s v="C"/>
    <s v="4602"/>
    <s v="1500"/>
    <s v="2"/>
    <s v="704060"/>
    <m/>
    <m/>
    <m/>
    <m/>
    <s v="Propios"/>
    <s v="27"/>
    <s v="CSF"/>
    <s v="7. ACTORES DIFERENCIALES PARA EL CAMBIO / 6. CREACIÓN DEL SISTEMA NACIONAL DE JUSTICIA FAMILIAR PARA ATENDER LAS VULNERACIONES DE DERECHOS QUE AFECTAN A LAS NIÑAS, NIÑOS Y ADOLESCENTES"/>
    <n v="1251107589"/>
    <n v="0"/>
    <n v="0"/>
    <n v="1251107589"/>
    <n v="0"/>
    <n v="1251107589"/>
    <n v="0"/>
    <n v="1251107589"/>
    <n v="1102835283.49"/>
    <n v="1102835283.49"/>
    <n v="1102835283.49"/>
  </r>
  <r>
    <x v="4"/>
    <x v="4"/>
    <s v="C-4602-1500-3-704050"/>
    <s v="C"/>
    <s v="4602"/>
    <s v="1500"/>
    <s v="3"/>
    <s v="704050"/>
    <m/>
    <m/>
    <m/>
    <m/>
    <s v="Propios"/>
    <s v="27"/>
    <s v="CSF"/>
    <s v="7. ACTORES DIFERENCIALES PARA EL CAMBIO / 5. CONSOLIDACIÓN DEL SISTEMA NACIONAL DE BIENESTAR FAMILIAR Y DEL GASTO PÚBLICO PARA LA NIÑEZ"/>
    <n v="510250000"/>
    <n v="30000000"/>
    <n v="426663"/>
    <n v="539823337"/>
    <n v="0"/>
    <n v="529823337"/>
    <n v="10000000"/>
    <n v="487964404"/>
    <n v="203249999"/>
    <n v="203249999"/>
    <n v="203249999"/>
  </r>
  <r>
    <x v="4"/>
    <x v="4"/>
    <s v="C-4602-1500-5-30205B"/>
    <s v="C"/>
    <s v="4602"/>
    <s v="1500"/>
    <s v="5"/>
    <s v="30205B"/>
    <m/>
    <m/>
    <m/>
    <m/>
    <s v="Propios"/>
    <s v="27"/>
    <s v="CSF"/>
    <s v="3. DERECHO HUMANO A LA ALIMENTACIÓN / B. ENTORNOS DE DESARROLLO QUE INCENTIVEN LA ALIMENTACIÓN SALUDABLE Y ADECUADA"/>
    <n v="242776151"/>
    <n v="6593805826"/>
    <n v="1951617915"/>
    <n v="4884964062"/>
    <n v="0"/>
    <n v="251136327"/>
    <n v="4633827735"/>
    <n v="217642819"/>
    <n v="110819319"/>
    <n v="110819319"/>
    <n v="110819319"/>
  </r>
  <r>
    <x v="4"/>
    <x v="4"/>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32442160963"/>
    <n v="9640430"/>
    <n v="0"/>
    <n v="32451801393"/>
    <n v="0"/>
    <n v="32451801393"/>
    <n v="0"/>
    <n v="32451801393"/>
    <n v="32451801393"/>
    <n v="32451801393"/>
    <n v="32451801393"/>
  </r>
  <r>
    <x v="4"/>
    <x v="4"/>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364706506076"/>
    <n v="40848995844"/>
    <n v="323857510232"/>
    <n v="0"/>
    <n v="323765342964"/>
    <n v="92167268"/>
    <n v="316791955082"/>
    <n v="166907682564.23999"/>
    <n v="166907682564.23999"/>
    <n v="166907682564.23999"/>
  </r>
  <r>
    <x v="4"/>
    <x v="4"/>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4"/>
    <x v="4"/>
    <s v="C-4602-1500-9-704080"/>
    <s v="C"/>
    <s v="4602"/>
    <s v="1500"/>
    <s v="9"/>
    <s v="704080"/>
    <m/>
    <m/>
    <m/>
    <m/>
    <s v="Propios"/>
    <s v="27"/>
    <s v="CSF"/>
    <s v="7. ACTORES DIFERENCIALES PARA EL CAMBIO / 8. EL INSTITUTO COLOMBIANO DE BIENESTAR FAMILIAR COMO IMPULSOR DE PROYECTOS DE VIDA"/>
    <n v="2734592513"/>
    <n v="6972585953"/>
    <n v="0"/>
    <n v="9707178466"/>
    <n v="0"/>
    <n v="5063748812"/>
    <n v="4643429654"/>
    <n v="2769458492"/>
    <n v="1280119516"/>
    <n v="1280119516"/>
    <n v="1280119516"/>
  </r>
  <r>
    <x v="4"/>
    <x v="4"/>
    <s v="C-4602-1500-10-704040"/>
    <s v="C"/>
    <s v="4602"/>
    <s v="1500"/>
    <s v="10"/>
    <s v="704040"/>
    <m/>
    <m/>
    <m/>
    <m/>
    <s v="Nación"/>
    <s v="16"/>
    <s v="CSF"/>
    <s v="7. ACTORES DIFERENCIALES PARA EL CAMBIO / 4. FORTALECIMIENTO DE LAS FAMILIAS Y LAS COMUNIDADES"/>
    <n v="0"/>
    <n v="4175480343"/>
    <n v="0"/>
    <n v="4175480343"/>
    <n v="0"/>
    <n v="3669615554"/>
    <n v="505864789"/>
    <n v="3336286904"/>
    <n v="1303509121.78"/>
    <n v="1303509121.78"/>
    <n v="1303509121.78"/>
  </r>
  <r>
    <x v="4"/>
    <x v="4"/>
    <s v="C-4602-1500-10-704040"/>
    <s v="C"/>
    <s v="4602"/>
    <s v="1500"/>
    <s v="10"/>
    <s v="704040"/>
    <m/>
    <m/>
    <m/>
    <m/>
    <s v="Propios"/>
    <s v="21"/>
    <s v="CSF"/>
    <s v="7. ACTORES DIFERENCIALES PARA EL CAMBIO / 4. FORTALECIMIENTO DE LAS FAMILIAS Y LAS COMUNIDADES"/>
    <n v="107409566"/>
    <n v="2354819047"/>
    <n v="4630000"/>
    <n v="2457598613"/>
    <n v="0"/>
    <n v="2364579643"/>
    <n v="93018970"/>
    <n v="1133261812.9000001"/>
    <n v="168416840"/>
    <n v="168416840"/>
    <n v="168416840"/>
  </r>
  <r>
    <x v="4"/>
    <x v="4"/>
    <s v="C-4602-1500-10-704040"/>
    <s v="C"/>
    <s v="4602"/>
    <s v="1500"/>
    <s v="10"/>
    <s v="704040"/>
    <m/>
    <m/>
    <m/>
    <m/>
    <s v="Propios"/>
    <s v="27"/>
    <s v="CSF"/>
    <s v="7. ACTORES DIFERENCIALES PARA EL CAMBIO / 4. FORTALECIMIENTO DE LAS FAMILIAS Y LAS COMUNIDADES"/>
    <n v="3135397863"/>
    <n v="18656853372"/>
    <n v="0"/>
    <n v="21792251235"/>
    <n v="0"/>
    <n v="21731221278.5"/>
    <n v="61029956.5"/>
    <n v="21445316606.900002"/>
    <n v="10232210483"/>
    <n v="10232210483"/>
    <n v="10232210483"/>
  </r>
  <r>
    <x v="4"/>
    <x v="4"/>
    <s v="C-4699-1500-1-704080"/>
    <s v="C"/>
    <s v="4699"/>
    <s v="1500"/>
    <s v="1"/>
    <s v="704080"/>
    <m/>
    <m/>
    <m/>
    <m/>
    <s v="Propios"/>
    <s v="27"/>
    <s v="CSF"/>
    <s v="7. ACTORES DIFERENCIALES PARA EL CAMBIO / 8. EL INSTITUTO COLOMBIANO DE BIENESTAR FAMILIAR COMO IMPULSOR DE PROYECTOS DE VIDA"/>
    <n v="127487099"/>
    <n v="0"/>
    <n v="0"/>
    <n v="127487099"/>
    <n v="0"/>
    <n v="126762812"/>
    <n v="724287"/>
    <n v="120714592"/>
    <n v="56405359"/>
    <n v="56405359"/>
    <n v="56405359"/>
  </r>
  <r>
    <x v="4"/>
    <x v="4"/>
    <s v="C-4699-1500-2-53105B"/>
    <s v="C"/>
    <s v="4699"/>
    <s v="1500"/>
    <s v="2"/>
    <s v="53105B"/>
    <m/>
    <m/>
    <m/>
    <m/>
    <s v="Propios"/>
    <s v="27"/>
    <s v="CSF"/>
    <s v="5. CONVERGENCIA REGIONAL / B. ENTIDADES PÚBLICAS TERRITORIALES Y NACIONALES FORTALECIDAS"/>
    <n v="2503671642"/>
    <n v="1936481561"/>
    <n v="27623619"/>
    <n v="4412529584"/>
    <n v="0"/>
    <n v="4399989434"/>
    <n v="12540150"/>
    <n v="2231079989.8299999"/>
    <n v="1308551244.8699999"/>
    <n v="1308551244.8699999"/>
    <n v="1308551244.8699999"/>
  </r>
  <r>
    <x v="5"/>
    <x v="5"/>
    <s v="A-02"/>
    <s v="A"/>
    <s v="02"/>
    <m/>
    <m/>
    <m/>
    <m/>
    <m/>
    <m/>
    <m/>
    <s v="Propios"/>
    <s v="27"/>
    <s v="CSF"/>
    <s v="ADQUISICIÓN DE BIENES  Y SERVICIOS"/>
    <n v="17840094"/>
    <n v="69563654"/>
    <n v="0"/>
    <n v="87403748"/>
    <n v="0"/>
    <n v="62388695"/>
    <n v="25015053"/>
    <n v="49612611"/>
    <n v="10687060"/>
    <n v="10687060"/>
    <n v="10687060"/>
  </r>
  <r>
    <x v="5"/>
    <x v="5"/>
    <s v="A-08-01"/>
    <s v="A"/>
    <s v="08"/>
    <s v="01"/>
    <m/>
    <m/>
    <m/>
    <m/>
    <m/>
    <m/>
    <s v="Propios"/>
    <s v="27"/>
    <s v="CSF"/>
    <s v="IMPUESTOS"/>
    <n v="0"/>
    <n v="121045138"/>
    <n v="8885716"/>
    <n v="112159422"/>
    <n v="0"/>
    <n v="112159347.70999999"/>
    <n v="74.290000000000006"/>
    <n v="112159347.70999999"/>
    <n v="112159347.70999999"/>
    <n v="112159347.70999999"/>
    <n v="112159347.70999999"/>
  </r>
  <r>
    <x v="5"/>
    <x v="5"/>
    <s v="C-4602-1500-1-704060"/>
    <s v="C"/>
    <s v="4602"/>
    <s v="1500"/>
    <s v="1"/>
    <s v="704060"/>
    <m/>
    <m/>
    <m/>
    <m/>
    <s v="Propios"/>
    <s v="27"/>
    <s v="CSF"/>
    <s v="7. ACTORES DIFERENCIALES PARA EL CAMBIO / 6. CREACIÓN DEL SISTEMA NACIONAL DE JUSTICIA FAMILIAR PARA ATENDER LAS VULNERACIONES DE DERECHOS QUE AFECTAN A LAS NIÑAS, NIÑOS Y ADOLESCENTES"/>
    <n v="5156005077"/>
    <n v="0"/>
    <n v="515061131"/>
    <n v="4640943946"/>
    <n v="0"/>
    <n v="4640943946"/>
    <n v="0"/>
    <n v="4640943946"/>
    <n v="4456582588"/>
    <n v="4456582588"/>
    <n v="4456582588"/>
  </r>
  <r>
    <x v="5"/>
    <x v="5"/>
    <s v="C-4602-1500-2-704060"/>
    <s v="C"/>
    <s v="4602"/>
    <s v="1500"/>
    <s v="2"/>
    <s v="704060"/>
    <m/>
    <m/>
    <m/>
    <m/>
    <s v="Propios"/>
    <s v="27"/>
    <s v="CSF"/>
    <s v="7. ACTORES DIFERENCIALES PARA EL CAMBIO / 6. CREACIÓN DEL SISTEMA NACIONAL DE JUSTICIA FAMILIAR PARA ATENDER LAS VULNERACIONES DE DERECHOS QUE AFECTAN A LAS NIÑAS, NIÑOS Y ADOLESCENTES"/>
    <n v="1119688392"/>
    <n v="0"/>
    <n v="0"/>
    <n v="1119688392"/>
    <n v="0"/>
    <n v="1119688392"/>
    <n v="0"/>
    <n v="1119688392"/>
    <n v="1043528679"/>
    <n v="1043528679"/>
    <n v="1043528679"/>
  </r>
  <r>
    <x v="5"/>
    <x v="5"/>
    <s v="C-4602-1500-3-704050"/>
    <s v="C"/>
    <s v="4602"/>
    <s v="1500"/>
    <s v="3"/>
    <s v="704050"/>
    <m/>
    <m/>
    <m/>
    <m/>
    <s v="Propios"/>
    <s v="27"/>
    <s v="CSF"/>
    <s v="7. ACTORES DIFERENCIALES PARA EL CAMBIO / 5. CONSOLIDACIÓN DEL SISTEMA NACIONAL DE BIENESTAR FAMILIAR Y DEL GASTO PÚBLICO PARA LA NIÑEZ"/>
    <n v="833550000"/>
    <n v="20050000"/>
    <n v="54600000"/>
    <n v="799000000"/>
    <n v="0"/>
    <n v="799000000"/>
    <n v="0"/>
    <n v="736997497"/>
    <n v="334906071.45999998"/>
    <n v="334906071.45999998"/>
    <n v="334906071.45999998"/>
  </r>
  <r>
    <x v="5"/>
    <x v="5"/>
    <s v="C-4602-1500-5-30205B"/>
    <s v="C"/>
    <s v="4602"/>
    <s v="1500"/>
    <s v="5"/>
    <s v="30205B"/>
    <m/>
    <m/>
    <m/>
    <m/>
    <s v="Propios"/>
    <s v="27"/>
    <s v="CSF"/>
    <s v="3. DERECHO HUMANO A LA ALIMENTACIÓN / B. ENTORNOS DE DESARROLLO QUE INCENTIVEN LA ALIMENTACIÓN SALUDABLE Y ADECUADA"/>
    <n v="253582260"/>
    <n v="1579550676"/>
    <n v="128973836"/>
    <n v="1704159100"/>
    <n v="0"/>
    <n v="529094743"/>
    <n v="1175064357"/>
    <n v="96100782"/>
    <n v="48896522"/>
    <n v="48896522"/>
    <n v="48896522"/>
  </r>
  <r>
    <x v="5"/>
    <x v="5"/>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14214016839"/>
    <n v="0"/>
    <n v="0"/>
    <n v="14214016839"/>
    <n v="0"/>
    <n v="14214016839"/>
    <n v="0"/>
    <n v="14214016839"/>
    <n v="14120320060"/>
    <n v="14120320060"/>
    <n v="14120320060"/>
  </r>
  <r>
    <x v="5"/>
    <x v="5"/>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124541171726"/>
    <n v="14968191243"/>
    <n v="109572980483"/>
    <n v="0"/>
    <n v="109430276199"/>
    <n v="142704284"/>
    <n v="103536023466"/>
    <n v="58202844153.230003"/>
    <n v="58202844153.230003"/>
    <n v="58202844153.230003"/>
  </r>
  <r>
    <x v="5"/>
    <x v="5"/>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5"/>
    <x v="5"/>
    <s v="C-4602-1500-9-704080"/>
    <s v="C"/>
    <s v="4602"/>
    <s v="1500"/>
    <s v="9"/>
    <s v="704080"/>
    <m/>
    <m/>
    <m/>
    <m/>
    <s v="Propios"/>
    <s v="27"/>
    <s v="CSF"/>
    <s v="7. ACTORES DIFERENCIALES PARA EL CAMBIO / 8. EL INSTITUTO COLOMBIANO DE BIENESTAR FAMILIAR COMO IMPULSOR DE PROYECTOS DE VIDA"/>
    <n v="2497463115"/>
    <n v="4533942996"/>
    <n v="0"/>
    <n v="7031406111"/>
    <n v="0"/>
    <n v="4285105180"/>
    <n v="2746300931"/>
    <n v="2210943130"/>
    <n v="1036408696.84"/>
    <n v="1036408696.84"/>
    <n v="1036408696.84"/>
  </r>
  <r>
    <x v="5"/>
    <x v="5"/>
    <s v="C-4602-1500-10-704040"/>
    <s v="C"/>
    <s v="4602"/>
    <s v="1500"/>
    <s v="10"/>
    <s v="704040"/>
    <m/>
    <m/>
    <m/>
    <m/>
    <s v="Nación"/>
    <s v="16"/>
    <s v="CSF"/>
    <s v="7. ACTORES DIFERENCIALES PARA EL CAMBIO / 4. FORTALECIMIENTO DE LAS FAMILIAS Y LAS COMUNIDADES"/>
    <n v="0"/>
    <n v="3487538153"/>
    <n v="0"/>
    <n v="3487538153"/>
    <n v="0"/>
    <n v="3487538153"/>
    <n v="0"/>
    <n v="3158963737"/>
    <n v="1469252133"/>
    <n v="1469252133"/>
    <n v="1469252133"/>
  </r>
  <r>
    <x v="5"/>
    <x v="5"/>
    <s v="C-4602-1500-10-704040"/>
    <s v="C"/>
    <s v="4602"/>
    <s v="1500"/>
    <s v="10"/>
    <s v="704040"/>
    <m/>
    <m/>
    <m/>
    <m/>
    <s v="Propios"/>
    <s v="21"/>
    <s v="CSF"/>
    <s v="7. ACTORES DIFERENCIALES PARA EL CAMBIO / 4. FORTALECIMIENTO DE LAS FAMILIAS Y LAS COMUNIDADES"/>
    <n v="412686751"/>
    <n v="1514808420"/>
    <n v="0"/>
    <n v="1927495171"/>
    <n v="0"/>
    <n v="1926529039"/>
    <n v="966132"/>
    <n v="1134711696"/>
    <n v="697967811"/>
    <n v="697967811"/>
    <n v="697967811"/>
  </r>
  <r>
    <x v="5"/>
    <x v="5"/>
    <s v="C-4602-1500-10-704040"/>
    <s v="C"/>
    <s v="4602"/>
    <s v="1500"/>
    <s v="10"/>
    <s v="704040"/>
    <m/>
    <m/>
    <m/>
    <m/>
    <s v="Propios"/>
    <s v="27"/>
    <s v="CSF"/>
    <s v="7. ACTORES DIFERENCIALES PARA EL CAMBIO / 4. FORTALECIMIENTO DE LAS FAMILIAS Y LAS COMUNIDADES"/>
    <n v="2434102017"/>
    <n v="14324653376"/>
    <n v="531598532"/>
    <n v="16227156861"/>
    <n v="0"/>
    <n v="16018991267"/>
    <n v="208165594"/>
    <n v="15895725896"/>
    <n v="7011617092.7200003"/>
    <n v="7011617092.7200003"/>
    <n v="7011617092.7200003"/>
  </r>
  <r>
    <x v="5"/>
    <x v="5"/>
    <s v="C-4699-1500-1-704080"/>
    <s v="C"/>
    <s v="4699"/>
    <s v="1500"/>
    <s v="1"/>
    <s v="704080"/>
    <m/>
    <m/>
    <m/>
    <m/>
    <s v="Propios"/>
    <s v="27"/>
    <s v="CSF"/>
    <s v="7. ACTORES DIFERENCIALES PARA EL CAMBIO / 8. EL INSTITUTO COLOMBIANO DE BIENESTAR FAMILIAR COMO IMPULSOR DE PROYECTOS DE VIDA"/>
    <n v="131631628"/>
    <n v="7000"/>
    <n v="0"/>
    <n v="131638628"/>
    <n v="0"/>
    <n v="124127290"/>
    <n v="7511338"/>
    <n v="123437841"/>
    <n v="58833061.369999997"/>
    <n v="58833061.369999997"/>
    <n v="58833061.369999997"/>
  </r>
  <r>
    <x v="5"/>
    <x v="5"/>
    <s v="C-4699-1500-2-53105B"/>
    <s v="C"/>
    <s v="4699"/>
    <s v="1500"/>
    <s v="2"/>
    <s v="53105B"/>
    <m/>
    <m/>
    <m/>
    <m/>
    <s v="Propios"/>
    <s v="27"/>
    <s v="CSF"/>
    <s v="5. CONVERGENCIA REGIONAL / B. ENTIDADES PÚBLICAS TERRITORIALES Y NACIONALES FORTALECIDAS"/>
    <n v="2246311927"/>
    <n v="1138034453"/>
    <n v="676877021"/>
    <n v="2707469359"/>
    <n v="0"/>
    <n v="2634293850"/>
    <n v="73175509"/>
    <n v="1903299077"/>
    <n v="922396466.27999997"/>
    <n v="922396466.27999997"/>
    <n v="922396466.27999997"/>
  </r>
  <r>
    <x v="6"/>
    <x v="6"/>
    <s v="A-02"/>
    <s v="A"/>
    <s v="02"/>
    <m/>
    <m/>
    <m/>
    <m/>
    <m/>
    <m/>
    <m/>
    <s v="Propios"/>
    <s v="27"/>
    <s v="CSF"/>
    <s v="ADQUISICIÓN DE BIENES  Y SERVICIOS"/>
    <n v="15495077"/>
    <n v="101146368"/>
    <n v="3000000"/>
    <n v="113641445"/>
    <n v="0"/>
    <n v="113641445"/>
    <n v="0"/>
    <n v="11708086"/>
    <n v="3983480"/>
    <n v="3983480"/>
    <n v="3983480"/>
  </r>
  <r>
    <x v="6"/>
    <x v="6"/>
    <s v="A-03-03-01-015"/>
    <s v="A"/>
    <s v="03"/>
    <s v="03"/>
    <s v="01"/>
    <s v="015"/>
    <m/>
    <m/>
    <m/>
    <m/>
    <s v="Propios"/>
    <s v="27"/>
    <s v="CSF"/>
    <s v="ADJUDICACIÓN Y LIBERACIÓN JUDICIAL"/>
    <n v="0"/>
    <n v="742205"/>
    <n v="0"/>
    <n v="742205"/>
    <n v="0"/>
    <n v="742205"/>
    <n v="0"/>
    <n v="565104"/>
    <n v="427704"/>
    <n v="427704"/>
    <n v="427704"/>
  </r>
  <r>
    <x v="6"/>
    <x v="6"/>
    <s v="A-08-01"/>
    <s v="A"/>
    <s v="08"/>
    <s v="01"/>
    <m/>
    <m/>
    <m/>
    <m/>
    <m/>
    <m/>
    <s v="Propios"/>
    <s v="27"/>
    <s v="CSF"/>
    <s v="IMPUESTOS"/>
    <n v="0"/>
    <n v="100182883"/>
    <n v="2586205"/>
    <n v="97596678"/>
    <n v="0"/>
    <n v="97596678"/>
    <n v="0"/>
    <n v="97596678"/>
    <n v="97596678"/>
    <n v="97596678"/>
    <n v="97596678"/>
  </r>
  <r>
    <x v="6"/>
    <x v="6"/>
    <s v="C-4602-1500-1-704060"/>
    <s v="C"/>
    <s v="4602"/>
    <s v="1500"/>
    <s v="1"/>
    <s v="704060"/>
    <m/>
    <m/>
    <m/>
    <m/>
    <s v="Propios"/>
    <s v="27"/>
    <s v="CSF"/>
    <s v="7. ACTORES DIFERENCIALES PARA EL CAMBIO / 6. CREACIÓN DEL SISTEMA NACIONAL DE JUSTICIA FAMILIAR PARA ATENDER LAS VULNERACIONES DE DERECHOS QUE AFECTAN A LAS NIÑAS, NIÑOS Y ADOLESCENTES"/>
    <n v="13979875305"/>
    <n v="31980614"/>
    <n v="11592531"/>
    <n v="14000263388"/>
    <n v="0"/>
    <n v="14000263388"/>
    <n v="0"/>
    <n v="14000263388"/>
    <n v="12619639383"/>
    <n v="12619639383"/>
    <n v="12619639383"/>
  </r>
  <r>
    <x v="6"/>
    <x v="6"/>
    <s v="C-4602-1500-2-704060"/>
    <s v="C"/>
    <s v="4602"/>
    <s v="1500"/>
    <s v="2"/>
    <s v="704060"/>
    <m/>
    <m/>
    <m/>
    <m/>
    <s v="Propios"/>
    <s v="27"/>
    <s v="CSF"/>
    <s v="7. ACTORES DIFERENCIALES PARA EL CAMBIO / 6. CREACIÓN DEL SISTEMA NACIONAL DE JUSTICIA FAMILIAR PARA ATENDER LAS VULNERACIONES DE DERECHOS QUE AFECTAN A LAS NIÑAS, NIÑOS Y ADOLESCENTES"/>
    <n v="1976042055"/>
    <n v="14872432"/>
    <n v="10958921"/>
    <n v="1979955566"/>
    <n v="0"/>
    <n v="1979955566"/>
    <n v="0"/>
    <n v="1979955566"/>
    <n v="1795510590"/>
    <n v="1795510590"/>
    <n v="1795510590"/>
  </r>
  <r>
    <x v="6"/>
    <x v="6"/>
    <s v="C-4602-1500-3-704050"/>
    <s v="C"/>
    <s v="4602"/>
    <s v="1500"/>
    <s v="3"/>
    <s v="704050"/>
    <m/>
    <m/>
    <m/>
    <m/>
    <s v="Propios"/>
    <s v="27"/>
    <s v="CSF"/>
    <s v="7. ACTORES DIFERENCIALES PARA EL CAMBIO / 5. CONSOLIDACIÓN DEL SISTEMA NACIONAL DE BIENESTAR FAMILIAR Y DEL GASTO PÚBLICO PARA LA NIÑEZ"/>
    <n v="386050000"/>
    <n v="20008500"/>
    <n v="12203333"/>
    <n v="393855167"/>
    <n v="0"/>
    <n v="393855167"/>
    <n v="0"/>
    <n v="380728492"/>
    <n v="191373731"/>
    <n v="191373731"/>
    <n v="191373731"/>
  </r>
  <r>
    <x v="6"/>
    <x v="6"/>
    <s v="C-4602-1500-5-30205B"/>
    <s v="C"/>
    <s v="4602"/>
    <s v="1500"/>
    <s v="5"/>
    <s v="30205B"/>
    <m/>
    <m/>
    <m/>
    <m/>
    <s v="Propios"/>
    <s v="27"/>
    <s v="CSF"/>
    <s v="3. DERECHO HUMANO A LA ALIMENTACIÓN / B. ENTORNOS DE DESARROLLO QUE INCENTIVEN LA ALIMENTACIÓN SALUDABLE Y ADECUADA"/>
    <n v="104361060"/>
    <n v="424220186"/>
    <n v="0"/>
    <n v="528581246"/>
    <n v="0"/>
    <n v="464690612"/>
    <n v="63890634"/>
    <n v="92347786"/>
    <n v="43189409"/>
    <n v="43189409"/>
    <n v="43189409"/>
  </r>
  <r>
    <x v="6"/>
    <x v="6"/>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1689142402"/>
    <n v="568658981"/>
    <n v="8011890"/>
    <n v="2249789493"/>
    <n v="0"/>
    <n v="2249789493"/>
    <n v="0"/>
    <n v="2249789493"/>
    <n v="2235081130.1100001"/>
    <n v="2235081130.1100001"/>
    <n v="2235081130.1100001"/>
  </r>
  <r>
    <x v="6"/>
    <x v="6"/>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107663969125"/>
    <n v="18380520060"/>
    <n v="89283449065"/>
    <n v="0"/>
    <n v="87678678771"/>
    <n v="1604770294"/>
    <n v="86349933813"/>
    <n v="43510677219"/>
    <n v="43510677219"/>
    <n v="43510677219"/>
  </r>
  <r>
    <x v="6"/>
    <x v="6"/>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6"/>
    <x v="6"/>
    <s v="C-4602-1500-9-704080"/>
    <s v="C"/>
    <s v="4602"/>
    <s v="1500"/>
    <s v="9"/>
    <s v="704080"/>
    <m/>
    <m/>
    <m/>
    <m/>
    <s v="Propios"/>
    <s v="27"/>
    <s v="CSF"/>
    <s v="7. ACTORES DIFERENCIALES PARA EL CAMBIO / 8. EL INSTITUTO COLOMBIANO DE BIENESTAR FAMILIAR COMO IMPULSOR DE PROYECTOS DE VIDA"/>
    <n v="1370548090"/>
    <n v="4516843666"/>
    <n v="0"/>
    <n v="5887391756"/>
    <n v="0"/>
    <n v="3352551837"/>
    <n v="2534839919"/>
    <n v="1354629294"/>
    <n v="663413879"/>
    <n v="663413879"/>
    <n v="663413879"/>
  </r>
  <r>
    <x v="6"/>
    <x v="6"/>
    <s v="C-4602-1500-10-704040"/>
    <s v="C"/>
    <s v="4602"/>
    <s v="1500"/>
    <s v="10"/>
    <s v="704040"/>
    <m/>
    <m/>
    <m/>
    <m/>
    <s v="Nación"/>
    <s v="16"/>
    <s v="CSF"/>
    <s v="7. ACTORES DIFERENCIALES PARA EL CAMBIO / 4. FORTALECIMIENTO DE LAS FAMILIAS Y LAS COMUNIDADES"/>
    <n v="0"/>
    <n v="5664665124"/>
    <n v="0"/>
    <n v="5664665124"/>
    <n v="0"/>
    <n v="5633757762"/>
    <n v="30907362"/>
    <n v="5562185410"/>
    <n v="2467729593"/>
    <n v="2467729593"/>
    <n v="2467729593"/>
  </r>
  <r>
    <x v="6"/>
    <x v="6"/>
    <s v="C-4602-1500-10-704040"/>
    <s v="C"/>
    <s v="4602"/>
    <s v="1500"/>
    <s v="10"/>
    <s v="704040"/>
    <m/>
    <m/>
    <m/>
    <m/>
    <s v="Propios"/>
    <s v="21"/>
    <s v="CSF"/>
    <s v="7. ACTORES DIFERENCIALES PARA EL CAMBIO / 4. FORTALECIMIENTO DE LAS FAMILIAS Y LAS COMUNIDADES"/>
    <n v="585384399"/>
    <n v="38845791985"/>
    <n v="1317333"/>
    <n v="39429859051"/>
    <n v="0"/>
    <n v="39345294436"/>
    <n v="84564615"/>
    <n v="38392218287"/>
    <n v="17801136117"/>
    <n v="17801136117"/>
    <n v="17801136117"/>
  </r>
  <r>
    <x v="6"/>
    <x v="6"/>
    <s v="C-4602-1500-10-704040"/>
    <s v="C"/>
    <s v="4602"/>
    <s v="1500"/>
    <s v="10"/>
    <s v="704040"/>
    <m/>
    <m/>
    <m/>
    <m/>
    <s v="Propios"/>
    <s v="27"/>
    <s v="CSF"/>
    <s v="7. ACTORES DIFERENCIALES PARA EL CAMBIO / 4. FORTALECIMIENTO DE LAS FAMILIAS Y LAS COMUNIDADES"/>
    <n v="2660825929"/>
    <n v="230215721"/>
    <n v="0"/>
    <n v="2891041650"/>
    <n v="0"/>
    <n v="2863371589"/>
    <n v="27670061"/>
    <n v="2678792159"/>
    <n v="1448500204"/>
    <n v="1448500204"/>
    <n v="1448500204"/>
  </r>
  <r>
    <x v="6"/>
    <x v="6"/>
    <s v="C-4699-1500-1-704080"/>
    <s v="C"/>
    <s v="4699"/>
    <s v="1500"/>
    <s v="1"/>
    <s v="704080"/>
    <m/>
    <m/>
    <m/>
    <m/>
    <s v="Propios"/>
    <s v="27"/>
    <s v="CSF"/>
    <s v="7. ACTORES DIFERENCIALES PARA EL CAMBIO / 8. EL INSTITUTO COLOMBIANO DE BIENESTAR FAMILIAR COMO IMPULSOR DE PROYECTOS DE VIDA"/>
    <n v="133536664"/>
    <n v="5612728"/>
    <n v="0"/>
    <n v="139149392"/>
    <n v="0"/>
    <n v="132423465"/>
    <n v="6725927"/>
    <n v="124601405"/>
    <n v="62500761"/>
    <n v="62500761"/>
    <n v="62500761"/>
  </r>
  <r>
    <x v="6"/>
    <x v="6"/>
    <s v="C-4699-1500-2-53105B"/>
    <s v="C"/>
    <s v="4699"/>
    <s v="1500"/>
    <s v="2"/>
    <s v="53105B"/>
    <m/>
    <m/>
    <m/>
    <m/>
    <s v="Propios"/>
    <s v="27"/>
    <s v="CSF"/>
    <s v="5. CONVERGENCIA REGIONAL / B. ENTIDADES PÚBLICAS TERRITORIALES Y NACIONALES FORTALECIDAS"/>
    <n v="1847695931"/>
    <n v="567566760"/>
    <n v="3748530"/>
    <n v="2411514161"/>
    <n v="0"/>
    <n v="2321502032"/>
    <n v="90012129"/>
    <n v="1456531531"/>
    <n v="793563338"/>
    <n v="793563338"/>
    <n v="793563338"/>
  </r>
  <r>
    <x v="7"/>
    <x v="7"/>
    <s v="A-02"/>
    <s v="A"/>
    <s v="02"/>
    <m/>
    <m/>
    <m/>
    <m/>
    <m/>
    <m/>
    <m/>
    <s v="Propios"/>
    <s v="27"/>
    <s v="CSF"/>
    <s v="ADQUISICIÓN DE BIENES  Y SERVICIOS"/>
    <n v="13380071"/>
    <n v="24907323"/>
    <n v="0"/>
    <n v="38287394"/>
    <n v="0"/>
    <n v="38287394"/>
    <n v="0"/>
    <n v="4380961"/>
    <n v="2826655"/>
    <n v="2826655"/>
    <n v="2826655"/>
  </r>
  <r>
    <x v="7"/>
    <x v="7"/>
    <s v="A-08-01"/>
    <s v="A"/>
    <s v="08"/>
    <s v="01"/>
    <m/>
    <m/>
    <m/>
    <m/>
    <m/>
    <m/>
    <s v="Propios"/>
    <s v="27"/>
    <s v="CSF"/>
    <s v="IMPUESTOS"/>
    <n v="0"/>
    <n v="45641410"/>
    <n v="0"/>
    <n v="45641410"/>
    <n v="0"/>
    <n v="45641410"/>
    <n v="0"/>
    <n v="45641410"/>
    <n v="45641410"/>
    <n v="45641410"/>
    <n v="45641410"/>
  </r>
  <r>
    <x v="7"/>
    <x v="7"/>
    <s v="C-4602-1500-1-704060"/>
    <s v="C"/>
    <s v="4602"/>
    <s v="1500"/>
    <s v="1"/>
    <s v="704060"/>
    <m/>
    <m/>
    <m/>
    <m/>
    <s v="Propios"/>
    <s v="27"/>
    <s v="CSF"/>
    <s v="7. ACTORES DIFERENCIALES PARA EL CAMBIO / 6. CREACIÓN DEL SISTEMA NACIONAL DE JUSTICIA FAMILIAR PARA ATENDER LAS VULNERACIONES DE DERECHOS QUE AFECTAN A LAS NIÑAS, NIÑOS Y ADOLESCENTES"/>
    <n v="1729527270"/>
    <n v="0"/>
    <n v="240728324"/>
    <n v="1488798946"/>
    <n v="0"/>
    <n v="1488798945.98"/>
    <n v="0.02"/>
    <n v="1488798945.98"/>
    <n v="1488798945.98"/>
    <n v="1488798945.98"/>
    <n v="1488798945.98"/>
  </r>
  <r>
    <x v="7"/>
    <x v="7"/>
    <s v="C-4602-1500-2-704060"/>
    <s v="C"/>
    <s v="4602"/>
    <s v="1500"/>
    <s v="2"/>
    <s v="704060"/>
    <m/>
    <m/>
    <m/>
    <m/>
    <s v="Propios"/>
    <s v="27"/>
    <s v="CSF"/>
    <s v="7. ACTORES DIFERENCIALES PARA EL CAMBIO / 6. CREACIÓN DEL SISTEMA NACIONAL DE JUSTICIA FAMILIAR PARA ATENDER LAS VULNERACIONES DE DERECHOS QUE AFECTAN A LAS NIÑAS, NIÑOS Y ADOLESCENTES"/>
    <n v="200562315"/>
    <n v="0"/>
    <n v="23677099"/>
    <n v="176885216"/>
    <n v="0"/>
    <n v="176885216"/>
    <n v="0"/>
    <n v="176885216"/>
    <n v="176885216"/>
    <n v="176885216"/>
    <n v="176885216"/>
  </r>
  <r>
    <x v="7"/>
    <x v="7"/>
    <s v="C-4602-1500-3-704050"/>
    <s v="C"/>
    <s v="4602"/>
    <s v="1500"/>
    <s v="3"/>
    <s v="704050"/>
    <m/>
    <m/>
    <m/>
    <m/>
    <s v="Propios"/>
    <s v="27"/>
    <s v="CSF"/>
    <s v="7. ACTORES DIFERENCIALES PARA EL CAMBIO / 5. CONSOLIDACIÓN DEL SISTEMA NACIONAL DE BIENESTAR FAMILIAR Y DEL GASTO PÚBLICO PARA LA NIÑEZ"/>
    <n v="281550000"/>
    <n v="10020000"/>
    <n v="9750000"/>
    <n v="281820000"/>
    <n v="0"/>
    <n v="281820000"/>
    <n v="0"/>
    <n v="276059818"/>
    <n v="129767294.38"/>
    <n v="129767294.38"/>
    <n v="129767294.38"/>
  </r>
  <r>
    <x v="7"/>
    <x v="7"/>
    <s v="C-4602-1500-5-30205B"/>
    <s v="C"/>
    <s v="4602"/>
    <s v="1500"/>
    <s v="5"/>
    <s v="30205B"/>
    <m/>
    <m/>
    <m/>
    <m/>
    <s v="Propios"/>
    <s v="27"/>
    <s v="CSF"/>
    <s v="3. DERECHO HUMANO A LA ALIMENTACIÓN / B. ENTORNOS DE DESARROLLO QUE INCENTIVEN LA ALIMENTACIÓN SALUDABLE Y ADECUADA"/>
    <n v="132057189"/>
    <n v="2089246420"/>
    <n v="0"/>
    <n v="2221303609"/>
    <n v="0"/>
    <n v="2213326840"/>
    <n v="7976769"/>
    <n v="1370066549"/>
    <n v="53921754.060000002"/>
    <n v="53921754.060000002"/>
    <n v="53921754.060000002"/>
  </r>
  <r>
    <x v="7"/>
    <x v="7"/>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979165683"/>
    <n v="433449869"/>
    <n v="0"/>
    <n v="1412615552"/>
    <n v="0"/>
    <n v="1381453764"/>
    <n v="31161788"/>
    <n v="1381453764"/>
    <n v="1381453764"/>
    <n v="1381453764"/>
    <n v="1381453764"/>
  </r>
  <r>
    <x v="7"/>
    <x v="7"/>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86123786106"/>
    <n v="5836221380"/>
    <n v="80287564726"/>
    <n v="0"/>
    <n v="79481381548"/>
    <n v="806183178"/>
    <n v="79452014955"/>
    <n v="43139730771.589996"/>
    <n v="43139730771.589996"/>
    <n v="43139730771.589996"/>
  </r>
  <r>
    <x v="7"/>
    <x v="7"/>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7"/>
    <x v="7"/>
    <s v="C-4602-1500-9-704080"/>
    <s v="C"/>
    <s v="4602"/>
    <s v="1500"/>
    <s v="9"/>
    <s v="704080"/>
    <m/>
    <m/>
    <m/>
    <m/>
    <s v="Propios"/>
    <s v="27"/>
    <s v="CSF"/>
    <s v="7. ACTORES DIFERENCIALES PARA EL CAMBIO / 8. EL INSTITUTO COLOMBIANO DE BIENESTAR FAMILIAR COMO IMPULSOR DE PROYECTOS DE VIDA"/>
    <n v="1018536626"/>
    <n v="4097088403"/>
    <n v="0"/>
    <n v="5115625029"/>
    <n v="0"/>
    <n v="2816727816"/>
    <n v="2298897213"/>
    <n v="1101087656"/>
    <n v="491602598.16000003"/>
    <n v="491602598.16000003"/>
    <n v="491602598.16000003"/>
  </r>
  <r>
    <x v="7"/>
    <x v="7"/>
    <s v="C-4602-1500-10-704040"/>
    <s v="C"/>
    <s v="4602"/>
    <s v="1500"/>
    <s v="10"/>
    <s v="704040"/>
    <m/>
    <m/>
    <m/>
    <m/>
    <s v="Nación"/>
    <s v="16"/>
    <s v="CSF"/>
    <s v="7. ACTORES DIFERENCIALES PARA EL CAMBIO / 4. FORTALECIMIENTO DE LAS FAMILIAS Y LAS COMUNIDADES"/>
    <n v="0"/>
    <n v="775537402"/>
    <n v="0"/>
    <n v="775537402"/>
    <n v="0"/>
    <n v="560034207"/>
    <n v="215503195"/>
    <n v="560034207"/>
    <n v="254366298"/>
    <n v="254366298"/>
    <n v="254366298"/>
  </r>
  <r>
    <x v="7"/>
    <x v="7"/>
    <s v="C-4602-1500-10-704040"/>
    <s v="C"/>
    <s v="4602"/>
    <s v="1500"/>
    <s v="10"/>
    <s v="704040"/>
    <m/>
    <m/>
    <m/>
    <m/>
    <s v="Propios"/>
    <s v="21"/>
    <s v="CSF"/>
    <s v="7. ACTORES DIFERENCIALES PARA EL CAMBIO / 4. FORTALECIMIENTO DE LAS FAMILIAS Y LAS COMUNIDADES"/>
    <n v="42003643"/>
    <n v="5252601975"/>
    <n v="0"/>
    <n v="5294605618"/>
    <n v="0"/>
    <n v="5282561750"/>
    <n v="12043868"/>
    <n v="4932180810"/>
    <n v="2372225009"/>
    <n v="2372225009"/>
    <n v="2372225009"/>
  </r>
  <r>
    <x v="7"/>
    <x v="7"/>
    <s v="C-4602-1500-10-704040"/>
    <s v="C"/>
    <s v="4602"/>
    <s v="1500"/>
    <s v="10"/>
    <s v="704040"/>
    <m/>
    <m/>
    <m/>
    <m/>
    <s v="Propios"/>
    <s v="27"/>
    <s v="CSF"/>
    <s v="7. ACTORES DIFERENCIALES PARA EL CAMBIO / 4. FORTALECIMIENTO DE LAS FAMILIAS Y LAS COMUNIDADES"/>
    <n v="1712095192"/>
    <n v="2602400"/>
    <n v="0"/>
    <n v="1714697592"/>
    <n v="0"/>
    <n v="1688663257"/>
    <n v="26034335"/>
    <n v="1687109584"/>
    <n v="814265678.39999998"/>
    <n v="814265678.39999998"/>
    <n v="814265678.39999998"/>
  </r>
  <r>
    <x v="7"/>
    <x v="7"/>
    <s v="C-4699-1500-1-704080"/>
    <s v="C"/>
    <s v="4699"/>
    <s v="1500"/>
    <s v="1"/>
    <s v="704080"/>
    <m/>
    <m/>
    <m/>
    <m/>
    <s v="Propios"/>
    <s v="27"/>
    <s v="CSF"/>
    <s v="7. ACTORES DIFERENCIALES PARA EL CAMBIO / 8. EL INSTITUTO COLOMBIANO DE BIENESTAR FAMILIAR COMO IMPULSOR DE PROYECTOS DE VIDA"/>
    <n v="132656892"/>
    <n v="11000"/>
    <n v="4893298"/>
    <n v="127774594"/>
    <n v="0"/>
    <n v="127774594"/>
    <n v="0"/>
    <n v="125055126"/>
    <n v="60594000.109999999"/>
    <n v="60594000.109999999"/>
    <n v="60594000.109999999"/>
  </r>
  <r>
    <x v="7"/>
    <x v="7"/>
    <s v="C-4699-1500-2-53105B"/>
    <s v="C"/>
    <s v="4699"/>
    <s v="1500"/>
    <s v="2"/>
    <s v="53105B"/>
    <m/>
    <m/>
    <m/>
    <m/>
    <s v="Propios"/>
    <s v="27"/>
    <s v="CSF"/>
    <s v="5. CONVERGENCIA REGIONAL / B. ENTIDADES PÚBLICAS TERRITORIALES Y NACIONALES FORTALECIDAS"/>
    <n v="1034703178"/>
    <n v="202444911"/>
    <n v="120000000"/>
    <n v="1117148089"/>
    <n v="0"/>
    <n v="749751670"/>
    <n v="367396419"/>
    <n v="542764011"/>
    <n v="355437303.94"/>
    <n v="355437303.94"/>
    <n v="355437303.94"/>
  </r>
  <r>
    <x v="8"/>
    <x v="8"/>
    <s v="A-02"/>
    <s v="A"/>
    <s v="02"/>
    <m/>
    <m/>
    <m/>
    <m/>
    <m/>
    <m/>
    <m/>
    <s v="Propios"/>
    <s v="27"/>
    <s v="CSF"/>
    <s v="ADQUISICIÓN DE BIENES  Y SERVICIOS"/>
    <n v="27875148"/>
    <n v="76373872"/>
    <n v="0"/>
    <n v="104249020"/>
    <n v="0"/>
    <n v="104249020"/>
    <n v="0"/>
    <n v="72590811"/>
    <n v="7337369"/>
    <n v="7337369"/>
    <n v="7337369"/>
  </r>
  <r>
    <x v="8"/>
    <x v="8"/>
    <s v="A-08-01"/>
    <s v="A"/>
    <s v="08"/>
    <s v="01"/>
    <m/>
    <m/>
    <m/>
    <m/>
    <m/>
    <m/>
    <s v="Propios"/>
    <s v="27"/>
    <s v="CSF"/>
    <s v="IMPUESTOS"/>
    <n v="0"/>
    <n v="71949583"/>
    <n v="4324801"/>
    <n v="67624782"/>
    <n v="0"/>
    <n v="67624782"/>
    <n v="0"/>
    <n v="67624782"/>
    <n v="67624782"/>
    <n v="67624782"/>
    <n v="67624782"/>
  </r>
  <r>
    <x v="8"/>
    <x v="8"/>
    <s v="C-4602-1500-1-704060"/>
    <s v="C"/>
    <s v="4602"/>
    <s v="1500"/>
    <s v="1"/>
    <s v="704060"/>
    <m/>
    <m/>
    <m/>
    <m/>
    <s v="Propios"/>
    <s v="27"/>
    <s v="CSF"/>
    <s v="7. ACTORES DIFERENCIALES PARA EL CAMBIO / 6. CREACIÓN DEL SISTEMA NACIONAL DE JUSTICIA FAMILIAR PARA ATENDER LAS VULNERACIONES DE DERECHOS QUE AFECTAN A LAS NIÑAS, NIÑOS Y ADOLESCENTES"/>
    <n v="5836227471"/>
    <n v="0"/>
    <n v="63888397"/>
    <n v="5772339074"/>
    <n v="0"/>
    <n v="5772339074"/>
    <n v="0"/>
    <n v="5772339074"/>
    <n v="5302782486"/>
    <n v="5302782486"/>
    <n v="5302782486"/>
  </r>
  <r>
    <x v="8"/>
    <x v="8"/>
    <s v="C-4602-1500-2-704060"/>
    <s v="C"/>
    <s v="4602"/>
    <s v="1500"/>
    <s v="2"/>
    <s v="704060"/>
    <m/>
    <m/>
    <m/>
    <m/>
    <s v="Propios"/>
    <s v="27"/>
    <s v="CSF"/>
    <s v="7. ACTORES DIFERENCIALES PARA EL CAMBIO / 6. CREACIÓN DEL SISTEMA NACIONAL DE JUSTICIA FAMILIAR PARA ATENDER LAS VULNERACIONES DE DERECHOS QUE AFECTAN A LAS NIÑAS, NIÑOS Y ADOLESCENTES"/>
    <n v="2094936246"/>
    <n v="0"/>
    <n v="189762065"/>
    <n v="1905174181"/>
    <n v="0"/>
    <n v="1905174181"/>
    <n v="0"/>
    <n v="1905174181"/>
    <n v="1740550566"/>
    <n v="1740550566"/>
    <n v="1740550566"/>
  </r>
  <r>
    <x v="8"/>
    <x v="8"/>
    <s v="C-4602-1500-3-704050"/>
    <s v="C"/>
    <s v="4602"/>
    <s v="1500"/>
    <s v="3"/>
    <s v="704050"/>
    <m/>
    <m/>
    <m/>
    <m/>
    <s v="Propios"/>
    <s v="27"/>
    <s v="CSF"/>
    <s v="7. ACTORES DIFERENCIALES PARA EL CAMBIO / 5. CONSOLIDACIÓN DEL SISTEMA NACIONAL DE BIENESTAR FAMILIAR Y DEL GASTO PÚBLICO PARA LA NIÑEZ"/>
    <n v="428450000"/>
    <n v="30000000"/>
    <n v="5750000"/>
    <n v="452700000"/>
    <n v="0"/>
    <n v="452700000"/>
    <n v="0"/>
    <n v="439355140"/>
    <n v="209458877"/>
    <n v="209458877"/>
    <n v="209458877"/>
  </r>
  <r>
    <x v="8"/>
    <x v="8"/>
    <s v="C-4602-1500-5-30205B"/>
    <s v="C"/>
    <s v="4602"/>
    <s v="1500"/>
    <s v="5"/>
    <s v="30205B"/>
    <m/>
    <m/>
    <m/>
    <m/>
    <s v="Propios"/>
    <s v="27"/>
    <s v="CSF"/>
    <s v="3. DERECHO HUMANO A LA ALIMENTACIÓN / B. ENTORNOS DE DESARROLLO QUE INCENTIVEN LA ALIMENTACIÓN SALUDABLE Y ADECUADA"/>
    <n v="195332182"/>
    <n v="3543311156"/>
    <n v="1421974078"/>
    <n v="2316669260"/>
    <n v="0"/>
    <n v="2310413825"/>
    <n v="6255435"/>
    <n v="2300844552"/>
    <n v="513910949"/>
    <n v="513910949"/>
    <n v="513910949"/>
  </r>
  <r>
    <x v="8"/>
    <x v="8"/>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21214269233"/>
    <n v="6353347"/>
    <n v="0"/>
    <n v="21220622580"/>
    <n v="0"/>
    <n v="21220622580"/>
    <n v="0"/>
    <n v="21220622580"/>
    <n v="21066987263"/>
    <n v="21066987263"/>
    <n v="21066987263"/>
  </r>
  <r>
    <x v="8"/>
    <x v="8"/>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295885356709"/>
    <n v="79727285929"/>
    <n v="216158070780"/>
    <n v="0"/>
    <n v="215140934605"/>
    <n v="1017136175"/>
    <n v="206381172225"/>
    <n v="115422108205"/>
    <n v="115422108205"/>
    <n v="115422108205"/>
  </r>
  <r>
    <x v="8"/>
    <x v="8"/>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4330033"/>
    <n v="1669967"/>
    <n v="0"/>
    <n v="1669967"/>
    <n v="0"/>
    <n v="1669967"/>
    <n v="1669967"/>
    <n v="1669967"/>
    <n v="1669967"/>
  </r>
  <r>
    <x v="8"/>
    <x v="8"/>
    <s v="C-4602-1500-9-704080"/>
    <s v="C"/>
    <s v="4602"/>
    <s v="1500"/>
    <s v="9"/>
    <s v="704080"/>
    <m/>
    <m/>
    <m/>
    <m/>
    <s v="Propios"/>
    <s v="27"/>
    <s v="CSF"/>
    <s v="7. ACTORES DIFERENCIALES PARA EL CAMBIO / 8. EL INSTITUTO COLOMBIANO DE BIENESTAR FAMILIAR COMO IMPULSOR DE PROYECTOS DE VIDA"/>
    <n v="3185207543"/>
    <n v="14671698298"/>
    <n v="5339477575"/>
    <n v="12517428266"/>
    <n v="0"/>
    <n v="8928421953.5"/>
    <n v="3589006312.5"/>
    <n v="6224235262"/>
    <n v="1764206848"/>
    <n v="1764206848"/>
    <n v="1764206848"/>
  </r>
  <r>
    <x v="8"/>
    <x v="8"/>
    <s v="C-4602-1500-10-704040"/>
    <s v="C"/>
    <s v="4602"/>
    <s v="1500"/>
    <s v="10"/>
    <s v="704040"/>
    <m/>
    <m/>
    <m/>
    <m/>
    <s v="Nación"/>
    <s v="16"/>
    <s v="CSF"/>
    <s v="7. ACTORES DIFERENCIALES PARA EL CAMBIO / 4. FORTALECIMIENTO DE LAS FAMILIAS Y LAS COMUNIDADES"/>
    <n v="0"/>
    <n v="6391121524"/>
    <n v="0"/>
    <n v="6391121524"/>
    <n v="0"/>
    <n v="6391121524"/>
    <n v="0"/>
    <n v="5616651706"/>
    <n v="2685656122"/>
    <n v="2685656122"/>
    <n v="2685656122"/>
  </r>
  <r>
    <x v="8"/>
    <x v="8"/>
    <s v="C-4602-1500-10-704040"/>
    <s v="C"/>
    <s v="4602"/>
    <s v="1500"/>
    <s v="10"/>
    <s v="704040"/>
    <m/>
    <m/>
    <m/>
    <m/>
    <s v="Propios"/>
    <s v="21"/>
    <s v="CSF"/>
    <s v="7. ACTORES DIFERENCIALES PARA EL CAMBIO / 4. FORTALECIMIENTO DE LAS FAMILIAS Y LAS COMUNIDADES"/>
    <n v="204690531"/>
    <n v="1203135611"/>
    <n v="0"/>
    <n v="1407826142"/>
    <n v="0"/>
    <n v="1398976389"/>
    <n v="8849753"/>
    <n v="1036975726"/>
    <n v="449838306"/>
    <n v="449838306"/>
    <n v="449838306"/>
  </r>
  <r>
    <x v="8"/>
    <x v="8"/>
    <s v="C-4602-1500-10-704040"/>
    <s v="C"/>
    <s v="4602"/>
    <s v="1500"/>
    <s v="10"/>
    <s v="704040"/>
    <m/>
    <m/>
    <m/>
    <m/>
    <s v="Propios"/>
    <s v="27"/>
    <s v="CSF"/>
    <s v="7. ACTORES DIFERENCIALES PARA EL CAMBIO / 4. FORTALECIMIENTO DE LAS FAMILIAS Y LAS COMUNIDADES"/>
    <n v="2934524203"/>
    <n v="16446685849"/>
    <n v="10831405"/>
    <n v="19370378647"/>
    <n v="0"/>
    <n v="19353213871"/>
    <n v="17164776"/>
    <n v="14523055989"/>
    <n v="8945313259"/>
    <n v="8945313259"/>
    <n v="8945313259"/>
  </r>
  <r>
    <x v="8"/>
    <x v="8"/>
    <s v="C-4699-1500-1-704080"/>
    <s v="C"/>
    <s v="4699"/>
    <s v="1500"/>
    <s v="1"/>
    <s v="704080"/>
    <m/>
    <m/>
    <m/>
    <m/>
    <s v="Propios"/>
    <s v="27"/>
    <s v="CSF"/>
    <s v="7. ACTORES DIFERENCIALES PARA EL CAMBIO / 8. EL INSTITUTO COLOMBIANO DE BIENESTAR FAMILIAR COMO IMPULSOR DE PROYECTOS DE VIDA"/>
    <n v="199187663"/>
    <n v="514175"/>
    <n v="0"/>
    <n v="199701838"/>
    <n v="0"/>
    <n v="199701838"/>
    <n v="0"/>
    <n v="198296304"/>
    <n v="97369078"/>
    <n v="97369078"/>
    <n v="97369078"/>
  </r>
  <r>
    <x v="8"/>
    <x v="8"/>
    <s v="C-4699-1500-2-53105B"/>
    <s v="C"/>
    <s v="4699"/>
    <s v="1500"/>
    <s v="2"/>
    <s v="53105B"/>
    <m/>
    <m/>
    <m/>
    <m/>
    <s v="Propios"/>
    <s v="27"/>
    <s v="CSF"/>
    <s v="5. CONVERGENCIA REGIONAL / B. ENTIDADES PÚBLICAS TERRITORIALES Y NACIONALES FORTALECIDAS"/>
    <n v="1539179185"/>
    <n v="803677672"/>
    <n v="39059864"/>
    <n v="2303796993"/>
    <n v="0"/>
    <n v="2292708230"/>
    <n v="11088763"/>
    <n v="1277994281"/>
    <n v="647906039"/>
    <n v="647906039"/>
    <n v="647906039"/>
  </r>
  <r>
    <x v="9"/>
    <x v="9"/>
    <s v="A-02"/>
    <s v="A"/>
    <s v="02"/>
    <m/>
    <m/>
    <m/>
    <m/>
    <m/>
    <m/>
    <m/>
    <s v="Propios"/>
    <s v="27"/>
    <s v="CSF"/>
    <s v="ADQUISICIÓN DE BIENES  Y SERVICIOS"/>
    <n v="27875148"/>
    <n v="24623450"/>
    <n v="4966725"/>
    <n v="47531873"/>
    <n v="0"/>
    <n v="47331873"/>
    <n v="200000"/>
    <n v="27822747"/>
    <n v="18053753"/>
    <n v="18053753"/>
    <n v="18053753"/>
  </r>
  <r>
    <x v="9"/>
    <x v="9"/>
    <s v="A-08-01"/>
    <s v="A"/>
    <s v="08"/>
    <s v="01"/>
    <m/>
    <m/>
    <m/>
    <m/>
    <m/>
    <m/>
    <s v="Propios"/>
    <s v="27"/>
    <s v="CSF"/>
    <s v="IMPUESTOS"/>
    <n v="0"/>
    <n v="123961527"/>
    <n v="0"/>
    <n v="123961527"/>
    <n v="0"/>
    <n v="123961526.56"/>
    <n v="0.44"/>
    <n v="87769433.560000002"/>
    <n v="87769433.560000002"/>
    <n v="87769433.560000002"/>
    <n v="87769433.560000002"/>
  </r>
  <r>
    <x v="9"/>
    <x v="9"/>
    <s v="C-4602-1500-1-704060"/>
    <s v="C"/>
    <s v="4602"/>
    <s v="1500"/>
    <s v="1"/>
    <s v="704060"/>
    <m/>
    <m/>
    <m/>
    <m/>
    <s v="Propios"/>
    <s v="27"/>
    <s v="CSF"/>
    <s v="7. ACTORES DIFERENCIALES PARA EL CAMBIO / 6. CREACIÓN DEL SISTEMA NACIONAL DE JUSTICIA FAMILIAR PARA ATENDER LAS VULNERACIONES DE DERECHOS QUE AFECTAN A LAS NIÑAS, NIÑOS Y ADOLESCENTES"/>
    <n v="5093881965"/>
    <n v="0"/>
    <n v="287162417"/>
    <n v="4806719548"/>
    <n v="0"/>
    <n v="4806719548"/>
    <n v="0"/>
    <n v="4806719548"/>
    <n v="4675529461"/>
    <n v="4675529461"/>
    <n v="4675529461"/>
  </r>
  <r>
    <x v="9"/>
    <x v="9"/>
    <s v="C-4602-1500-2-704060"/>
    <s v="C"/>
    <s v="4602"/>
    <s v="1500"/>
    <s v="2"/>
    <s v="704060"/>
    <m/>
    <m/>
    <m/>
    <m/>
    <s v="Propios"/>
    <s v="27"/>
    <s v="CSF"/>
    <s v="7. ACTORES DIFERENCIALES PARA EL CAMBIO / 6. CREACIÓN DEL SISTEMA NACIONAL DE JUSTICIA FAMILIAR PARA ATENDER LAS VULNERACIONES DE DERECHOS QUE AFECTAN A LAS NIÑAS, NIÑOS Y ADOLESCENTES"/>
    <n v="527607762"/>
    <n v="0"/>
    <n v="0"/>
    <n v="527607762"/>
    <n v="0"/>
    <n v="527607762"/>
    <n v="0"/>
    <n v="527607762"/>
    <n v="481859260"/>
    <n v="481859260"/>
    <n v="481859260"/>
  </r>
  <r>
    <x v="9"/>
    <x v="9"/>
    <s v="C-4602-1500-3-704050"/>
    <s v="C"/>
    <s v="4602"/>
    <s v="1500"/>
    <s v="3"/>
    <s v="704050"/>
    <m/>
    <m/>
    <m/>
    <m/>
    <s v="Propios"/>
    <s v="27"/>
    <s v="CSF"/>
    <s v="7. ACTORES DIFERENCIALES PARA EL CAMBIO / 5. CONSOLIDACIÓN DEL SISTEMA NACIONAL DE BIENESTAR FAMILIAR Y DEL GASTO PÚBLICO PARA LA NIÑEZ"/>
    <n v="316950000"/>
    <n v="20005000"/>
    <n v="30711668"/>
    <n v="306243332"/>
    <n v="0"/>
    <n v="306243332"/>
    <n v="0"/>
    <n v="294677450"/>
    <n v="126675900"/>
    <n v="126675900"/>
    <n v="126675900"/>
  </r>
  <r>
    <x v="9"/>
    <x v="9"/>
    <s v="C-4602-1500-5-30205B"/>
    <s v="C"/>
    <s v="4602"/>
    <s v="1500"/>
    <s v="5"/>
    <s v="30205B"/>
    <m/>
    <m/>
    <m/>
    <m/>
    <s v="Propios"/>
    <s v="27"/>
    <s v="CSF"/>
    <s v="3. DERECHO HUMANO A LA ALIMENTACIÓN / B. ENTORNOS DE DESARROLLO QUE INCENTIVEN LA ALIMENTACIÓN SALUDABLE Y ADECUADA"/>
    <n v="692300854"/>
    <n v="10125679295"/>
    <n v="0"/>
    <n v="10817980149"/>
    <n v="0"/>
    <n v="10291907412"/>
    <n v="526072737"/>
    <n v="10279171378"/>
    <n v="594609549"/>
    <n v="594609549"/>
    <n v="594609549"/>
  </r>
  <r>
    <x v="9"/>
    <x v="9"/>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16686836352"/>
    <n v="12007976"/>
    <n v="24015952"/>
    <n v="16674828376"/>
    <n v="0"/>
    <n v="16674828376"/>
    <n v="0"/>
    <n v="16674828376"/>
    <n v="16674828374"/>
    <n v="16674828374"/>
    <n v="16674828374"/>
  </r>
  <r>
    <x v="9"/>
    <x v="9"/>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246490728402"/>
    <n v="29672114355"/>
    <n v="216818614047"/>
    <n v="0"/>
    <n v="209363388263"/>
    <n v="7455225784"/>
    <n v="205279793458"/>
    <n v="118059037879"/>
    <n v="118059037879"/>
    <n v="118059037879"/>
  </r>
  <r>
    <x v="9"/>
    <x v="9"/>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9"/>
    <x v="9"/>
    <s v="C-4602-1500-9-704080"/>
    <s v="C"/>
    <s v="4602"/>
    <s v="1500"/>
    <s v="9"/>
    <s v="704080"/>
    <m/>
    <m/>
    <m/>
    <m/>
    <s v="Propios"/>
    <s v="27"/>
    <s v="CSF"/>
    <s v="7. ACTORES DIFERENCIALES PARA EL CAMBIO / 8. EL INSTITUTO COLOMBIANO DE BIENESTAR FAMILIAR COMO IMPULSOR DE PROYECTOS DE VIDA"/>
    <n v="1994257252"/>
    <n v="5309627604"/>
    <n v="0"/>
    <n v="7303884856"/>
    <n v="0"/>
    <n v="6642061072"/>
    <n v="661823784"/>
    <n v="2240694281"/>
    <n v="872986435"/>
    <n v="872986435"/>
    <n v="872986435"/>
  </r>
  <r>
    <x v="9"/>
    <x v="9"/>
    <s v="C-4602-1500-10-704040"/>
    <s v="C"/>
    <s v="4602"/>
    <s v="1500"/>
    <s v="10"/>
    <s v="704040"/>
    <m/>
    <m/>
    <m/>
    <m/>
    <s v="Nación"/>
    <s v="16"/>
    <s v="CSF"/>
    <s v="7. ACTORES DIFERENCIALES PARA EL CAMBIO / 4. FORTALECIMIENTO DE LAS FAMILIAS Y LAS COMUNIDADES"/>
    <n v="210100000"/>
    <n v="1643878748"/>
    <n v="0"/>
    <n v="1853978748"/>
    <n v="0"/>
    <n v="1729907471"/>
    <n v="124071277"/>
    <n v="1695774843"/>
    <n v="577647823"/>
    <n v="577647823"/>
    <n v="577647823"/>
  </r>
  <r>
    <x v="9"/>
    <x v="9"/>
    <s v="C-4602-1500-10-704040"/>
    <s v="C"/>
    <s v="4602"/>
    <s v="1500"/>
    <s v="10"/>
    <s v="704040"/>
    <m/>
    <m/>
    <m/>
    <m/>
    <s v="Propios"/>
    <s v="21"/>
    <s v="CSF"/>
    <s v="7. ACTORES DIFERENCIALES PARA EL CAMBIO / 4. FORTALECIMIENTO DE LAS FAMILIAS Y LAS COMUNIDADES"/>
    <n v="131142852"/>
    <n v="16665041300"/>
    <n v="0"/>
    <n v="16796184152"/>
    <n v="0"/>
    <n v="16657633443"/>
    <n v="138550709"/>
    <n v="15660668845"/>
    <n v="6601255623"/>
    <n v="6601255623"/>
    <n v="6601255623"/>
  </r>
  <r>
    <x v="9"/>
    <x v="9"/>
    <s v="C-4602-1500-10-704040"/>
    <s v="C"/>
    <s v="4602"/>
    <s v="1500"/>
    <s v="10"/>
    <s v="704040"/>
    <m/>
    <m/>
    <m/>
    <m/>
    <s v="Propios"/>
    <s v="27"/>
    <s v="CSF"/>
    <s v="7. ACTORES DIFERENCIALES PARA EL CAMBIO / 4. FORTALECIMIENTO DE LAS FAMILIAS Y LAS COMUNIDADES"/>
    <n v="1797041671"/>
    <n v="170197298"/>
    <n v="0"/>
    <n v="1967238969"/>
    <n v="0"/>
    <n v="1931690304"/>
    <n v="35548665"/>
    <n v="1834924267"/>
    <n v="992789972"/>
    <n v="992789972"/>
    <n v="992789972"/>
  </r>
  <r>
    <x v="9"/>
    <x v="9"/>
    <s v="C-4699-1500-1-704080"/>
    <s v="C"/>
    <s v="4699"/>
    <s v="1500"/>
    <s v="1"/>
    <s v="704080"/>
    <m/>
    <m/>
    <m/>
    <m/>
    <s v="Propios"/>
    <s v="27"/>
    <s v="CSF"/>
    <s v="7. ACTORES DIFERENCIALES PARA EL CAMBIO / 8. EL INSTITUTO COLOMBIANO DE BIENESTAR FAMILIAR COMO IMPULSOR DE PROYECTOS DE VIDA"/>
    <n v="68200520"/>
    <n v="0"/>
    <n v="2446649"/>
    <n v="65753871"/>
    <n v="0"/>
    <n v="65753871"/>
    <n v="0"/>
    <n v="61706697"/>
    <n v="29765621"/>
    <n v="29765621"/>
    <n v="29765621"/>
  </r>
  <r>
    <x v="9"/>
    <x v="9"/>
    <s v="C-4699-1500-2-53105B"/>
    <s v="C"/>
    <s v="4699"/>
    <s v="1500"/>
    <s v="2"/>
    <s v="53105B"/>
    <m/>
    <m/>
    <m/>
    <m/>
    <s v="Propios"/>
    <s v="27"/>
    <s v="CSF"/>
    <s v="5. CONVERGENCIA REGIONAL / B. ENTIDADES PÚBLICAS TERRITORIALES Y NACIONALES FORTALECIDAS"/>
    <n v="1588454816"/>
    <n v="1249863483"/>
    <n v="82304098"/>
    <n v="2756014201"/>
    <n v="0"/>
    <n v="2753390610"/>
    <n v="2623591"/>
    <n v="1113901042"/>
    <n v="521395602.63999999"/>
    <n v="521395602.63999999"/>
    <n v="521395602.63999999"/>
  </r>
  <r>
    <x v="10"/>
    <x v="10"/>
    <s v="A-02"/>
    <s v="A"/>
    <s v="02"/>
    <m/>
    <m/>
    <m/>
    <m/>
    <m/>
    <m/>
    <m/>
    <s v="Propios"/>
    <s v="27"/>
    <s v="CSF"/>
    <s v="ADQUISICIÓN DE BIENES  Y SERVICIOS"/>
    <n v="28990153"/>
    <n v="54312125"/>
    <n v="0"/>
    <n v="83302278"/>
    <n v="0"/>
    <n v="83302278"/>
    <n v="0"/>
    <n v="23353484"/>
    <n v="16623839"/>
    <n v="16623839"/>
    <n v="16623839"/>
  </r>
  <r>
    <x v="10"/>
    <x v="10"/>
    <s v="A-08-01"/>
    <s v="A"/>
    <s v="08"/>
    <s v="01"/>
    <m/>
    <m/>
    <m/>
    <m/>
    <m/>
    <m/>
    <s v="Propios"/>
    <s v="27"/>
    <s v="CSF"/>
    <s v="IMPUESTOS"/>
    <n v="0"/>
    <n v="68550683"/>
    <n v="0"/>
    <n v="68550683"/>
    <n v="0"/>
    <n v="68550683"/>
    <n v="0"/>
    <n v="62949584"/>
    <n v="62949584"/>
    <n v="62949584"/>
    <n v="62949584"/>
  </r>
  <r>
    <x v="10"/>
    <x v="10"/>
    <s v="C-4602-1500-1-704060"/>
    <s v="C"/>
    <s v="4602"/>
    <s v="1500"/>
    <s v="1"/>
    <s v="704060"/>
    <m/>
    <m/>
    <m/>
    <m/>
    <s v="Propios"/>
    <s v="27"/>
    <s v="CSF"/>
    <s v="7. ACTORES DIFERENCIALES PARA EL CAMBIO / 6. CREACIÓN DEL SISTEMA NACIONAL DE JUSTICIA FAMILIAR PARA ATENDER LAS VULNERACIONES DE DERECHOS QUE AFECTAN A LAS NIÑAS, NIÑOS Y ADOLESCENTES"/>
    <n v="5102027547"/>
    <n v="0"/>
    <n v="29691029"/>
    <n v="5072336518"/>
    <n v="0"/>
    <n v="5072336518"/>
    <n v="0"/>
    <n v="5072336518"/>
    <n v="4752709286"/>
    <n v="4752709286"/>
    <n v="4752709286"/>
  </r>
  <r>
    <x v="10"/>
    <x v="10"/>
    <s v="C-4602-1500-2-704060"/>
    <s v="C"/>
    <s v="4602"/>
    <s v="1500"/>
    <s v="2"/>
    <s v="704060"/>
    <m/>
    <m/>
    <m/>
    <m/>
    <s v="Propios"/>
    <s v="27"/>
    <s v="CSF"/>
    <s v="7. ACTORES DIFERENCIALES PARA EL CAMBIO / 6. CREACIÓN DEL SISTEMA NACIONAL DE JUSTICIA FAMILIAR PARA ATENDER LAS VULNERACIONES DE DERECHOS QUE AFECTAN A LAS NIÑAS, NIÑOS Y ADOLESCENTES"/>
    <n v="592062606"/>
    <n v="0"/>
    <n v="0"/>
    <n v="592062606"/>
    <n v="0"/>
    <n v="592062606"/>
    <n v="0"/>
    <n v="592062606"/>
    <n v="520355935"/>
    <n v="520355935"/>
    <n v="520355935"/>
  </r>
  <r>
    <x v="10"/>
    <x v="10"/>
    <s v="C-4602-1500-3-704050"/>
    <s v="C"/>
    <s v="4602"/>
    <s v="1500"/>
    <s v="3"/>
    <s v="704050"/>
    <m/>
    <m/>
    <m/>
    <m/>
    <s v="Propios"/>
    <s v="27"/>
    <s v="CSF"/>
    <s v="7. ACTORES DIFERENCIALES PARA EL CAMBIO / 5. CONSOLIDACIÓN DEL SISTEMA NACIONAL DE BIENESTAR FAMILIAR Y DEL GASTO PÚBLICO PARA LA NIÑEZ"/>
    <n v="419000000"/>
    <n v="10000000"/>
    <n v="67306667"/>
    <n v="361693333"/>
    <n v="0"/>
    <n v="327493333"/>
    <n v="34200000"/>
    <n v="321970906"/>
    <n v="124902417"/>
    <n v="124902417"/>
    <n v="124902417"/>
  </r>
  <r>
    <x v="10"/>
    <x v="10"/>
    <s v="C-4602-1500-5-30205B"/>
    <s v="C"/>
    <s v="4602"/>
    <s v="1500"/>
    <s v="5"/>
    <s v="30205B"/>
    <m/>
    <m/>
    <m/>
    <m/>
    <s v="Propios"/>
    <s v="27"/>
    <s v="CSF"/>
    <s v="3. DERECHO HUMANO A LA ALIMENTACIÓN / B. ENTORNOS DE DESARROLLO QUE INCENTIVEN LA ALIMENTACIÓN SALUDABLE Y ADECUADA"/>
    <n v="389702091"/>
    <n v="7549855943"/>
    <n v="2812790270"/>
    <n v="5126767764"/>
    <n v="0"/>
    <n v="2074452184"/>
    <n v="3052315580"/>
    <n v="549133002"/>
    <n v="394404762"/>
    <n v="394404762"/>
    <n v="394404762"/>
  </r>
  <r>
    <x v="10"/>
    <x v="10"/>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34756851801"/>
    <n v="0"/>
    <n v="0"/>
    <n v="34756851801"/>
    <n v="0"/>
    <n v="34756851801"/>
    <n v="0"/>
    <n v="34756851801"/>
    <n v="34361372790"/>
    <n v="34361372790"/>
    <n v="34361372790"/>
  </r>
  <r>
    <x v="10"/>
    <x v="10"/>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287456754040"/>
    <n v="31899219922"/>
    <n v="255557534118"/>
    <n v="0"/>
    <n v="255526106183"/>
    <n v="31427935"/>
    <n v="254353192554"/>
    <n v="133602355067"/>
    <n v="133602355067"/>
    <n v="133602355067"/>
  </r>
  <r>
    <x v="10"/>
    <x v="10"/>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5772376"/>
    <n v="227624"/>
    <n v="0"/>
    <n v="227624"/>
    <n v="0"/>
    <n v="227624"/>
    <n v="227624"/>
    <n v="227624"/>
    <n v="227624"/>
  </r>
  <r>
    <x v="10"/>
    <x v="10"/>
    <s v="C-4602-1500-9-704080"/>
    <s v="C"/>
    <s v="4602"/>
    <s v="1500"/>
    <s v="9"/>
    <s v="704080"/>
    <m/>
    <m/>
    <m/>
    <m/>
    <s v="Propios"/>
    <s v="27"/>
    <s v="CSF"/>
    <s v="7. ACTORES DIFERENCIALES PARA EL CAMBIO / 8. EL INSTITUTO COLOMBIANO DE BIENESTAR FAMILIAR COMO IMPULSOR DE PROYECTOS DE VIDA"/>
    <n v="2520891348"/>
    <n v="8383207416"/>
    <n v="0"/>
    <n v="10904098764"/>
    <n v="0"/>
    <n v="4031907634"/>
    <n v="6872191130"/>
    <n v="2081431002"/>
    <n v="943370451"/>
    <n v="943370451"/>
    <n v="943370451"/>
  </r>
  <r>
    <x v="10"/>
    <x v="10"/>
    <s v="C-4602-1500-10-704040"/>
    <s v="C"/>
    <s v="4602"/>
    <s v="1500"/>
    <s v="10"/>
    <s v="704040"/>
    <m/>
    <m/>
    <m/>
    <m/>
    <s v="Nación"/>
    <s v="16"/>
    <s v="CSF"/>
    <s v="7. ACTORES DIFERENCIALES PARA EL CAMBIO / 4. FORTALECIMIENTO DE LAS FAMILIAS Y LAS COMUNIDADES"/>
    <n v="0"/>
    <n v="2008859971"/>
    <n v="0"/>
    <n v="2008859971"/>
    <n v="0"/>
    <n v="2000822971"/>
    <n v="8037000"/>
    <n v="1578833616"/>
    <n v="709406230"/>
    <n v="709406230"/>
    <n v="709406230"/>
  </r>
  <r>
    <x v="10"/>
    <x v="10"/>
    <s v="C-4602-1500-10-704040"/>
    <s v="C"/>
    <s v="4602"/>
    <s v="1500"/>
    <s v="10"/>
    <s v="704040"/>
    <m/>
    <m/>
    <m/>
    <m/>
    <s v="Propios"/>
    <s v="21"/>
    <s v="CSF"/>
    <s v="7. ACTORES DIFERENCIALES PARA EL CAMBIO / 4. FORTALECIMIENTO DE LAS FAMILIAS Y LAS COMUNIDADES"/>
    <n v="63291431"/>
    <n v="1814015012"/>
    <n v="0"/>
    <n v="1877306443"/>
    <n v="0"/>
    <n v="1621831788"/>
    <n v="255474655"/>
    <n v="1108580039"/>
    <n v="475981469"/>
    <n v="475981469"/>
    <n v="475981469"/>
  </r>
  <r>
    <x v="10"/>
    <x v="10"/>
    <s v="C-4602-1500-10-704040"/>
    <s v="C"/>
    <s v="4602"/>
    <s v="1500"/>
    <s v="10"/>
    <s v="704040"/>
    <m/>
    <m/>
    <m/>
    <m/>
    <s v="Propios"/>
    <s v="27"/>
    <s v="CSF"/>
    <s v="7. ACTORES DIFERENCIALES PARA EL CAMBIO / 4. FORTALECIMIENTO DE LAS FAMILIAS Y LAS COMUNIDADES"/>
    <n v="2039836189"/>
    <n v="14045646304"/>
    <n v="0"/>
    <n v="16085482493"/>
    <n v="0"/>
    <n v="15766921340"/>
    <n v="318561153"/>
    <n v="15627731300"/>
    <n v="7627957190"/>
    <n v="7627957190"/>
    <n v="7627957190"/>
  </r>
  <r>
    <x v="10"/>
    <x v="10"/>
    <s v="C-4699-1500-1-704080"/>
    <s v="C"/>
    <s v="4699"/>
    <s v="1500"/>
    <s v="1"/>
    <s v="704080"/>
    <m/>
    <m/>
    <m/>
    <m/>
    <s v="Propios"/>
    <s v="27"/>
    <s v="CSF"/>
    <s v="7. ACTORES DIFERENCIALES PARA EL CAMBIO / 8. EL INSTITUTO COLOMBIANO DE BIENESTAR FAMILIAR COMO IMPULSOR DE PROYECTOS DE VIDA"/>
    <n v="124996618"/>
    <n v="0"/>
    <n v="0"/>
    <n v="124996618"/>
    <n v="0"/>
    <n v="121921575"/>
    <n v="3075043"/>
    <n v="117719406"/>
    <n v="58545365"/>
    <n v="58545365"/>
    <n v="58545365"/>
  </r>
  <r>
    <x v="10"/>
    <x v="10"/>
    <s v="C-4699-1500-2-53105B"/>
    <s v="C"/>
    <s v="4699"/>
    <s v="1500"/>
    <s v="2"/>
    <s v="53105B"/>
    <m/>
    <m/>
    <m/>
    <m/>
    <s v="Propios"/>
    <s v="27"/>
    <s v="CSF"/>
    <s v="5. CONVERGENCIA REGIONAL / B. ENTIDADES PÚBLICAS TERRITORIALES Y NACIONALES FORTALECIDAS"/>
    <n v="2327978482"/>
    <n v="1166993449"/>
    <n v="124484"/>
    <n v="3494847447"/>
    <n v="0"/>
    <n v="3039939210"/>
    <n v="454908237"/>
    <n v="2091561324.1500001"/>
    <n v="1220833057.48"/>
    <n v="1220833057.48"/>
    <n v="1220833057.48"/>
  </r>
  <r>
    <x v="11"/>
    <x v="11"/>
    <s v="A-02"/>
    <s v="A"/>
    <s v="02"/>
    <m/>
    <m/>
    <m/>
    <m/>
    <m/>
    <m/>
    <m/>
    <s v="Propios"/>
    <s v="27"/>
    <s v="CSF"/>
    <s v="ADQUISICIÓN DE BIENES  Y SERVICIOS"/>
    <n v="232668116"/>
    <n v="112881188"/>
    <n v="0"/>
    <n v="345549304"/>
    <n v="0"/>
    <n v="345549304"/>
    <n v="0"/>
    <n v="272302350"/>
    <n v="81968617"/>
    <n v="81968617"/>
    <n v="81968617"/>
  </r>
  <r>
    <x v="11"/>
    <x v="11"/>
    <s v="A-08-01"/>
    <s v="A"/>
    <s v="08"/>
    <s v="01"/>
    <m/>
    <m/>
    <m/>
    <m/>
    <m/>
    <m/>
    <s v="Propios"/>
    <s v="27"/>
    <s v="CSF"/>
    <s v="IMPUESTOS"/>
    <n v="0"/>
    <n v="73352796"/>
    <n v="0"/>
    <n v="73352796"/>
    <n v="0"/>
    <n v="73352796"/>
    <n v="0"/>
    <n v="28878895"/>
    <n v="28878895"/>
    <n v="28878895"/>
    <n v="28878895"/>
  </r>
  <r>
    <x v="11"/>
    <x v="11"/>
    <s v="C-4602-1500-1-704060"/>
    <s v="C"/>
    <s v="4602"/>
    <s v="1500"/>
    <s v="1"/>
    <s v="704060"/>
    <m/>
    <m/>
    <m/>
    <m/>
    <s v="Propios"/>
    <s v="27"/>
    <s v="CSF"/>
    <s v="7. ACTORES DIFERENCIALES PARA EL CAMBIO / 6. CREACIÓN DEL SISTEMA NACIONAL DE JUSTICIA FAMILIAR PARA ATENDER LAS VULNERACIONES DE DERECHOS QUE AFECTAN A LAS NIÑAS, NIÑOS Y ADOLESCENTES"/>
    <n v="19291595239"/>
    <n v="16560246"/>
    <n v="82201939"/>
    <n v="19225953546"/>
    <n v="0"/>
    <n v="19225953546"/>
    <n v="0"/>
    <n v="19225953546"/>
    <n v="16915006927"/>
    <n v="16915006927"/>
    <n v="16915006927"/>
  </r>
  <r>
    <x v="11"/>
    <x v="11"/>
    <s v="C-4602-1500-2-704060"/>
    <s v="C"/>
    <s v="4602"/>
    <s v="1500"/>
    <s v="2"/>
    <s v="704060"/>
    <m/>
    <m/>
    <m/>
    <m/>
    <s v="Propios"/>
    <s v="27"/>
    <s v="CSF"/>
    <s v="7. ACTORES DIFERENCIALES PARA EL CAMBIO / 6. CREACIÓN DEL SISTEMA NACIONAL DE JUSTICIA FAMILIAR PARA ATENDER LAS VULNERACIONES DE DERECHOS QUE AFECTAN A LAS NIÑAS, NIÑOS Y ADOLESCENTES"/>
    <n v="2092321170"/>
    <n v="0"/>
    <n v="1"/>
    <n v="2092321169"/>
    <n v="0"/>
    <n v="2092321169"/>
    <n v="0"/>
    <n v="2092321169"/>
    <n v="1729277171"/>
    <n v="1729277171"/>
    <n v="1729277171"/>
  </r>
  <r>
    <x v="11"/>
    <x v="11"/>
    <s v="C-4602-1500-3-704050"/>
    <s v="C"/>
    <s v="4602"/>
    <s v="1500"/>
    <s v="3"/>
    <s v="704050"/>
    <m/>
    <m/>
    <m/>
    <m/>
    <s v="Propios"/>
    <s v="27"/>
    <s v="CSF"/>
    <s v="7. ACTORES DIFERENCIALES PARA EL CAMBIO / 5. CONSOLIDACIÓN DEL SISTEMA NACIONAL DE BIENESTAR FAMILIAR Y DEL GASTO PÚBLICO PARA LA NIÑEZ"/>
    <n v="656600000"/>
    <n v="77107241"/>
    <n v="5980000"/>
    <n v="727727241"/>
    <n v="0"/>
    <n v="727727241"/>
    <n v="0"/>
    <n v="713546385.19000006"/>
    <n v="315508610.19"/>
    <n v="315508610.19"/>
    <n v="315508610.19"/>
  </r>
  <r>
    <x v="11"/>
    <x v="11"/>
    <s v="C-4602-1500-5-30205B"/>
    <s v="C"/>
    <s v="4602"/>
    <s v="1500"/>
    <s v="5"/>
    <s v="30205B"/>
    <m/>
    <m/>
    <m/>
    <m/>
    <s v="Propios"/>
    <s v="27"/>
    <s v="CSF"/>
    <s v="3. DERECHO HUMANO A LA ALIMENTACIÓN / B. ENTORNOS DE DESARROLLO QUE INCENTIVEN LA ALIMENTACIÓN SALUDABLE Y ADECUADA"/>
    <n v="49809699"/>
    <n v="2257691772"/>
    <n v="1347257524"/>
    <n v="960243947"/>
    <n v="0"/>
    <n v="422808099"/>
    <n v="537435848"/>
    <n v="43476242"/>
    <n v="19621818"/>
    <n v="19621818"/>
    <n v="19621818"/>
  </r>
  <r>
    <x v="11"/>
    <x v="11"/>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8831400880"/>
    <n v="1140893957"/>
    <n v="90867716"/>
    <n v="9881427121"/>
    <n v="0"/>
    <n v="9881427121"/>
    <n v="0"/>
    <n v="9881427121"/>
    <n v="9521723581"/>
    <n v="9521723581"/>
    <n v="9521723581"/>
  </r>
  <r>
    <x v="11"/>
    <x v="11"/>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199096823500"/>
    <n v="30232407982"/>
    <n v="168864415518"/>
    <n v="0"/>
    <n v="168537756062"/>
    <n v="326659456"/>
    <n v="158046909350"/>
    <n v="83755389079"/>
    <n v="83755389079"/>
    <n v="83755389079"/>
  </r>
  <r>
    <x v="11"/>
    <x v="11"/>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11"/>
    <x v="11"/>
    <s v="C-4602-1500-9-704080"/>
    <s v="C"/>
    <s v="4602"/>
    <s v="1500"/>
    <s v="9"/>
    <s v="704080"/>
    <m/>
    <m/>
    <m/>
    <m/>
    <s v="Propios"/>
    <s v="27"/>
    <s v="CSF"/>
    <s v="7. ACTORES DIFERENCIALES PARA EL CAMBIO / 8. EL INSTITUTO COLOMBIANO DE BIENESTAR FAMILIAR COMO IMPULSOR DE PROYECTOS DE VIDA"/>
    <n v="2954599678"/>
    <n v="6822354767"/>
    <n v="0"/>
    <n v="9776954445"/>
    <n v="0"/>
    <n v="5391727355"/>
    <n v="4385227090"/>
    <n v="2810877640.5799999"/>
    <n v="1259704915.5799999"/>
    <n v="1259704915.5799999"/>
    <n v="1259704915.5799999"/>
  </r>
  <r>
    <x v="11"/>
    <x v="11"/>
    <s v="C-4602-1500-10-704040"/>
    <s v="C"/>
    <s v="4602"/>
    <s v="1500"/>
    <s v="10"/>
    <s v="704040"/>
    <m/>
    <m/>
    <m/>
    <m/>
    <s v="Nación"/>
    <s v="16"/>
    <s v="CSF"/>
    <s v="7. ACTORES DIFERENCIALES PARA EL CAMBIO / 4. FORTALECIMIENTO DE LAS FAMILIAS Y LAS COMUNIDADES"/>
    <n v="0"/>
    <n v="7383467072"/>
    <n v="0"/>
    <n v="7383467072"/>
    <n v="0"/>
    <n v="6185425272"/>
    <n v="1198041800"/>
    <n v="5841540112"/>
    <n v="2695325707"/>
    <n v="2695325707"/>
    <n v="2695325707"/>
  </r>
  <r>
    <x v="11"/>
    <x v="11"/>
    <s v="C-4602-1500-10-704040"/>
    <s v="C"/>
    <s v="4602"/>
    <s v="1500"/>
    <s v="10"/>
    <s v="704040"/>
    <m/>
    <m/>
    <m/>
    <m/>
    <s v="Propios"/>
    <s v="21"/>
    <s v="CSF"/>
    <s v="7. ACTORES DIFERENCIALES PARA EL CAMBIO / 4. FORTALECIMIENTO DE LAS FAMILIAS Y LAS COMUNIDADES"/>
    <n v="584244915"/>
    <n v="3592774303"/>
    <n v="0"/>
    <n v="4177019218"/>
    <n v="0"/>
    <n v="3952055928"/>
    <n v="224963290"/>
    <n v="2299317022"/>
    <n v="802475073"/>
    <n v="802475073"/>
    <n v="802475073"/>
  </r>
  <r>
    <x v="11"/>
    <x v="11"/>
    <s v="C-4602-1500-10-704040"/>
    <s v="C"/>
    <s v="4602"/>
    <s v="1500"/>
    <s v="10"/>
    <s v="704040"/>
    <m/>
    <m/>
    <m/>
    <m/>
    <s v="Propios"/>
    <s v="27"/>
    <s v="CSF"/>
    <s v="7. ACTORES DIFERENCIALES PARA EL CAMBIO / 4. FORTALECIMIENTO DE LAS FAMILIAS Y LAS COMUNIDADES"/>
    <n v="5971286958"/>
    <n v="51713429239"/>
    <n v="0"/>
    <n v="57684716197"/>
    <n v="0"/>
    <n v="57527842843"/>
    <n v="156873354"/>
    <n v="56680440844.279999"/>
    <n v="26446403412.279999"/>
    <n v="26446403412.279999"/>
    <n v="26446403412.279999"/>
  </r>
  <r>
    <x v="11"/>
    <x v="11"/>
    <s v="C-4699-1500-1-704080"/>
    <s v="C"/>
    <s v="4699"/>
    <s v="1500"/>
    <s v="1"/>
    <s v="704080"/>
    <m/>
    <m/>
    <m/>
    <m/>
    <s v="Propios"/>
    <s v="27"/>
    <s v="CSF"/>
    <s v="7. ACTORES DIFERENCIALES PARA EL CAMBIO / 8. EL INSTITUTO COLOMBIANO DE BIENESTAR FAMILIAR COMO IMPULSOR DE PROYECTOS DE VIDA"/>
    <n v="127884930"/>
    <n v="0"/>
    <n v="0"/>
    <n v="127884930"/>
    <n v="0"/>
    <n v="114322536"/>
    <n v="13562394"/>
    <n v="113894147"/>
    <n v="52038200"/>
    <n v="52038200"/>
    <n v="52038200"/>
  </r>
  <r>
    <x v="11"/>
    <x v="11"/>
    <s v="C-4699-1500-2-53105B"/>
    <s v="C"/>
    <s v="4699"/>
    <s v="1500"/>
    <s v="2"/>
    <s v="53105B"/>
    <m/>
    <m/>
    <m/>
    <m/>
    <s v="Propios"/>
    <s v="27"/>
    <s v="CSF"/>
    <s v="5. CONVERGENCIA REGIONAL / B. ENTIDADES PÚBLICAS TERRITORIALES Y NACIONALES FORTALECIDAS"/>
    <n v="6518393523"/>
    <n v="607460713"/>
    <n v="283826259"/>
    <n v="6842027977"/>
    <n v="0"/>
    <n v="6774503804"/>
    <n v="67524173"/>
    <n v="6290630205.8199997"/>
    <n v="3489154024.2800002"/>
    <n v="3489154024.2800002"/>
    <n v="3489154024.2800002"/>
  </r>
  <r>
    <x v="12"/>
    <x v="12"/>
    <s v="A-02"/>
    <s v="A"/>
    <s v="02"/>
    <m/>
    <m/>
    <m/>
    <m/>
    <m/>
    <m/>
    <m/>
    <s v="Propios"/>
    <s v="27"/>
    <s v="CSF"/>
    <s v="ADQUISICIÓN DE BIENES  Y SERVICIOS"/>
    <n v="15610083"/>
    <n v="27272698"/>
    <n v="0"/>
    <n v="42882781"/>
    <n v="0"/>
    <n v="42882698"/>
    <n v="83"/>
    <n v="42612455"/>
    <n v="17227253"/>
    <n v="17227253"/>
    <n v="17227253"/>
  </r>
  <r>
    <x v="12"/>
    <x v="12"/>
    <s v="A-08-01"/>
    <s v="A"/>
    <s v="08"/>
    <s v="01"/>
    <m/>
    <m/>
    <m/>
    <m/>
    <m/>
    <m/>
    <s v="Propios"/>
    <s v="27"/>
    <s v="CSF"/>
    <s v="IMPUESTOS"/>
    <n v="0"/>
    <n v="57541550"/>
    <n v="0"/>
    <n v="57541550"/>
    <n v="0"/>
    <n v="57541550"/>
    <n v="0"/>
    <n v="49293985"/>
    <n v="49293985"/>
    <n v="49293985"/>
    <n v="49293985"/>
  </r>
  <r>
    <x v="12"/>
    <x v="12"/>
    <s v="C-4602-1500-1-704060"/>
    <s v="C"/>
    <s v="4602"/>
    <s v="1500"/>
    <s v="1"/>
    <s v="704060"/>
    <m/>
    <m/>
    <m/>
    <m/>
    <s v="Propios"/>
    <s v="27"/>
    <s v="CSF"/>
    <s v="7. ACTORES DIFERENCIALES PARA EL CAMBIO / 6. CREACIÓN DEL SISTEMA NACIONAL DE JUSTICIA FAMILIAR PARA ATENDER LAS VULNERACIONES DE DERECHOS QUE AFECTAN A LAS NIÑAS, NIÑOS Y ADOLESCENTES"/>
    <n v="1087011187"/>
    <n v="0"/>
    <n v="26276257"/>
    <n v="1060734930"/>
    <n v="0"/>
    <n v="1060734930"/>
    <n v="0"/>
    <n v="1056246642"/>
    <n v="995224102"/>
    <n v="995224102"/>
    <n v="995224102"/>
  </r>
  <r>
    <x v="12"/>
    <x v="12"/>
    <s v="C-4602-1500-2-704060"/>
    <s v="C"/>
    <s v="4602"/>
    <s v="1500"/>
    <s v="2"/>
    <s v="704060"/>
    <m/>
    <m/>
    <m/>
    <m/>
    <s v="Propios"/>
    <s v="27"/>
    <s v="CSF"/>
    <s v="7. ACTORES DIFERENCIALES PARA EL CAMBIO / 6. CREACIÓN DEL SISTEMA NACIONAL DE JUSTICIA FAMILIAR PARA ATENDER LAS VULNERACIONES DE DERECHOS QUE AFECTAN A LAS NIÑAS, NIÑOS Y ADOLESCENTES"/>
    <n v="718358961"/>
    <n v="0"/>
    <n v="50"/>
    <n v="718358911"/>
    <n v="0"/>
    <n v="718358911"/>
    <n v="0"/>
    <n v="718358911"/>
    <n v="632501636"/>
    <n v="632501636"/>
    <n v="632501636"/>
  </r>
  <r>
    <x v="12"/>
    <x v="12"/>
    <s v="C-4602-1500-3-704050"/>
    <s v="C"/>
    <s v="4602"/>
    <s v="1500"/>
    <s v="3"/>
    <s v="704050"/>
    <m/>
    <m/>
    <m/>
    <m/>
    <s v="Propios"/>
    <s v="27"/>
    <s v="CSF"/>
    <s v="7. ACTORES DIFERENCIALES PARA EL CAMBIO / 5. CONSOLIDACIÓN DEL SISTEMA NACIONAL DE BIENESTAR FAMILIAR Y DEL GASTO PÚBLICO PARA LA NIÑEZ"/>
    <n v="465850000"/>
    <n v="30000000"/>
    <n v="14220000"/>
    <n v="481630000"/>
    <n v="0"/>
    <n v="471630000"/>
    <n v="10000000"/>
    <n v="466708751"/>
    <n v="199531243"/>
    <n v="199531243"/>
    <n v="199531243"/>
  </r>
  <r>
    <x v="12"/>
    <x v="12"/>
    <s v="C-4602-1500-5-30205B"/>
    <s v="C"/>
    <s v="4602"/>
    <s v="1500"/>
    <s v="5"/>
    <s v="30205B"/>
    <m/>
    <m/>
    <m/>
    <m/>
    <s v="Propios"/>
    <s v="27"/>
    <s v="CSF"/>
    <s v="3. DERECHO HUMANO A LA ALIMENTACIÓN / B. ENTORNOS DE DESARROLLO QUE INCENTIVEN LA ALIMENTACIÓN SALUDABLE Y ADECUADA"/>
    <n v="1161481267"/>
    <n v="14065829416"/>
    <n v="613985541"/>
    <n v="14613325142"/>
    <n v="0"/>
    <n v="10205912261"/>
    <n v="4407412881"/>
    <n v="9170791799"/>
    <n v="2478004259"/>
    <n v="2478004259"/>
    <n v="2478004259"/>
  </r>
  <r>
    <x v="12"/>
    <x v="12"/>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8573895699"/>
    <n v="25209948"/>
    <n v="0"/>
    <n v="8599105647"/>
    <n v="0"/>
    <n v="8599105647"/>
    <n v="0"/>
    <n v="8599105647"/>
    <n v="8596578828"/>
    <n v="8596578828"/>
    <n v="8596578828"/>
  </r>
  <r>
    <x v="12"/>
    <x v="12"/>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204773711612"/>
    <n v="20301403941"/>
    <n v="184472307671"/>
    <n v="0"/>
    <n v="184472307671"/>
    <n v="0"/>
    <n v="184463305117"/>
    <n v="103921630668"/>
    <n v="103921630668"/>
    <n v="103921630668"/>
  </r>
  <r>
    <x v="12"/>
    <x v="12"/>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12"/>
    <x v="12"/>
    <s v="C-4602-1500-9-704080"/>
    <s v="C"/>
    <s v="4602"/>
    <s v="1500"/>
    <s v="9"/>
    <s v="704080"/>
    <m/>
    <m/>
    <m/>
    <m/>
    <s v="Propios"/>
    <s v="27"/>
    <s v="CSF"/>
    <s v="7. ACTORES DIFERENCIALES PARA EL CAMBIO / 8. EL INSTITUTO COLOMBIANO DE BIENESTAR FAMILIAR COMO IMPULSOR DE PROYECTOS DE VIDA"/>
    <n v="1642964688"/>
    <n v="10961522143"/>
    <n v="0"/>
    <n v="12604486831"/>
    <n v="0"/>
    <n v="5278179634"/>
    <n v="7326307197"/>
    <n v="2021230380"/>
    <n v="849192083"/>
    <n v="849192083"/>
    <n v="849192083"/>
  </r>
  <r>
    <x v="12"/>
    <x v="12"/>
    <s v="C-4602-1500-10-704040"/>
    <s v="C"/>
    <s v="4602"/>
    <s v="1500"/>
    <s v="10"/>
    <s v="704040"/>
    <m/>
    <m/>
    <m/>
    <m/>
    <s v="Nación"/>
    <s v="16"/>
    <s v="CSF"/>
    <s v="7. ACTORES DIFERENCIALES PARA EL CAMBIO / 4. FORTALECIMIENTO DE LAS FAMILIAS Y LAS COMUNIDADES"/>
    <n v="270600000"/>
    <n v="2948184766"/>
    <n v="0"/>
    <n v="3218784766"/>
    <n v="0"/>
    <n v="2498314566"/>
    <n v="720470200"/>
    <n v="2498314566"/>
    <n v="574037058"/>
    <n v="574037058"/>
    <n v="574037058"/>
  </r>
  <r>
    <x v="12"/>
    <x v="12"/>
    <s v="C-4602-1500-10-704040"/>
    <s v="C"/>
    <s v="4602"/>
    <s v="1500"/>
    <s v="10"/>
    <s v="704040"/>
    <m/>
    <m/>
    <m/>
    <m/>
    <s v="Propios"/>
    <s v="21"/>
    <s v="CSF"/>
    <s v="7. ACTORES DIFERENCIALES PARA EL CAMBIO / 4. FORTALECIMIENTO DE LAS FAMILIAS Y LAS COMUNIDADES"/>
    <n v="6214468"/>
    <n v="506866099"/>
    <n v="0"/>
    <n v="513080567"/>
    <n v="0"/>
    <n v="494452106"/>
    <n v="18628461"/>
    <n v="466793449"/>
    <n v="11440000"/>
    <n v="11440000"/>
    <n v="11440000"/>
  </r>
  <r>
    <x v="12"/>
    <x v="12"/>
    <s v="C-4602-1500-10-704040"/>
    <s v="C"/>
    <s v="4602"/>
    <s v="1500"/>
    <s v="10"/>
    <s v="704040"/>
    <m/>
    <m/>
    <m/>
    <m/>
    <s v="Propios"/>
    <s v="27"/>
    <s v="CSF"/>
    <s v="7. ACTORES DIFERENCIALES PARA EL CAMBIO / 4. FORTALECIMIENTO DE LAS FAMILIAS Y LAS COMUNIDADES"/>
    <n v="1690012537"/>
    <n v="6243389926"/>
    <n v="1327179870"/>
    <n v="6606222593"/>
    <n v="0"/>
    <n v="6504702183"/>
    <n v="101520410"/>
    <n v="6236712832"/>
    <n v="2898665969"/>
    <n v="2898665969"/>
    <n v="2898665969"/>
  </r>
  <r>
    <x v="12"/>
    <x v="12"/>
    <s v="C-4699-1500-1-704080"/>
    <s v="C"/>
    <s v="4699"/>
    <s v="1500"/>
    <s v="1"/>
    <s v="704080"/>
    <m/>
    <m/>
    <m/>
    <m/>
    <s v="Propios"/>
    <s v="27"/>
    <s v="CSF"/>
    <s v="7. ACTORES DIFERENCIALES PARA EL CAMBIO / 8. EL INSTITUTO COLOMBIANO DE BIENESTAR FAMILIAR COMO IMPULSOR DE PROYECTOS DE VIDA"/>
    <n v="126435693"/>
    <n v="0"/>
    <n v="0"/>
    <n v="126435693"/>
    <n v="0"/>
    <n v="120602090"/>
    <n v="5833603"/>
    <n v="118939724"/>
    <n v="57797752"/>
    <n v="57797752"/>
    <n v="57797752"/>
  </r>
  <r>
    <x v="12"/>
    <x v="12"/>
    <s v="C-4699-1500-2-53105B"/>
    <s v="C"/>
    <s v="4699"/>
    <s v="1500"/>
    <s v="2"/>
    <s v="53105B"/>
    <m/>
    <m/>
    <m/>
    <m/>
    <s v="Propios"/>
    <s v="27"/>
    <s v="CSF"/>
    <s v="5. CONVERGENCIA REGIONAL / B. ENTIDADES PÚBLICAS TERRITORIALES Y NACIONALES FORTALECIDAS"/>
    <n v="1801708980"/>
    <n v="1694500682"/>
    <n v="11122212"/>
    <n v="3485087450"/>
    <n v="0"/>
    <n v="2376157345"/>
    <n v="1108930105"/>
    <n v="1600516676"/>
    <n v="803010387.92999995"/>
    <n v="803010387.92999995"/>
    <n v="803010387.92999995"/>
  </r>
  <r>
    <x v="13"/>
    <x v="13"/>
    <s v="A-02"/>
    <s v="A"/>
    <s v="02"/>
    <m/>
    <m/>
    <m/>
    <m/>
    <m/>
    <m/>
    <m/>
    <s v="Propios"/>
    <s v="27"/>
    <s v="CSF"/>
    <s v="ADQUISICIÓN DE BIENES  Y SERVICIOS"/>
    <n v="315481383"/>
    <n v="66555926"/>
    <n v="0"/>
    <n v="382037309"/>
    <n v="0"/>
    <n v="381037309"/>
    <n v="1000000"/>
    <n v="371722476"/>
    <n v="177443403"/>
    <n v="177443403"/>
    <n v="177443403"/>
  </r>
  <r>
    <x v="13"/>
    <x v="13"/>
    <s v="A-08-01"/>
    <s v="A"/>
    <s v="08"/>
    <s v="01"/>
    <m/>
    <m/>
    <m/>
    <m/>
    <m/>
    <m/>
    <s v="Propios"/>
    <s v="27"/>
    <s v="CSF"/>
    <s v="IMPUESTOS"/>
    <n v="0"/>
    <n v="94875700"/>
    <n v="0"/>
    <n v="94875700"/>
    <n v="0"/>
    <n v="94875700"/>
    <n v="0"/>
    <n v="94875700"/>
    <n v="94875700"/>
    <n v="94875700"/>
    <n v="94875700"/>
  </r>
  <r>
    <x v="13"/>
    <x v="13"/>
    <s v="C-4602-1500-1-704060"/>
    <s v="C"/>
    <s v="4602"/>
    <s v="1500"/>
    <s v="1"/>
    <s v="704060"/>
    <m/>
    <m/>
    <m/>
    <m/>
    <s v="Propios"/>
    <s v="27"/>
    <s v="CSF"/>
    <s v="7. ACTORES DIFERENCIALES PARA EL CAMBIO / 6. CREACIÓN DEL SISTEMA NACIONAL DE JUSTICIA FAMILIAR PARA ATENDER LAS VULNERACIONES DE DERECHOS QUE AFECTAN A LAS NIÑAS, NIÑOS Y ADOLESCENTES"/>
    <n v="2891250771"/>
    <n v="8676210"/>
    <n v="424464594"/>
    <n v="2475462387"/>
    <n v="0"/>
    <n v="2475462387"/>
    <n v="0"/>
    <n v="2475462387"/>
    <n v="2475462387"/>
    <n v="2475462387"/>
    <n v="2475462387"/>
  </r>
  <r>
    <x v="13"/>
    <x v="13"/>
    <s v="C-4602-1500-2-704060"/>
    <s v="C"/>
    <s v="4602"/>
    <s v="1500"/>
    <s v="2"/>
    <s v="704060"/>
    <m/>
    <m/>
    <m/>
    <m/>
    <s v="Propios"/>
    <s v="27"/>
    <s v="CSF"/>
    <s v="7. ACTORES DIFERENCIALES PARA EL CAMBIO / 6. CREACIÓN DEL SISTEMA NACIONAL DE JUSTICIA FAMILIAR PARA ATENDER LAS VULNERACIONES DE DERECHOS QUE AFECTAN A LAS NIÑAS, NIÑOS Y ADOLESCENTES"/>
    <n v="1242258573"/>
    <n v="0"/>
    <n v="113324522"/>
    <n v="1128934051"/>
    <n v="0"/>
    <n v="1128934051"/>
    <n v="0"/>
    <n v="1128934051"/>
    <n v="1128934051"/>
    <n v="1128934051"/>
    <n v="1128934051"/>
  </r>
  <r>
    <x v="13"/>
    <x v="13"/>
    <s v="C-4602-1500-3-704050"/>
    <s v="C"/>
    <s v="4602"/>
    <s v="1500"/>
    <s v="3"/>
    <s v="704050"/>
    <m/>
    <m/>
    <m/>
    <m/>
    <s v="Propios"/>
    <s v="27"/>
    <s v="CSF"/>
    <s v="7. ACTORES DIFERENCIALES PARA EL CAMBIO / 5. CONSOLIDACIÓN DEL SISTEMA NACIONAL DE BIENESTAR FAMILIAR Y DEL GASTO PÚBLICO PARA LA NIÑEZ"/>
    <n v="375700000"/>
    <n v="30000000"/>
    <n v="5303333"/>
    <n v="400396667"/>
    <n v="0"/>
    <n v="400396667"/>
    <n v="0"/>
    <n v="387683361"/>
    <n v="181657808"/>
    <n v="181657808"/>
    <n v="181657808"/>
  </r>
  <r>
    <x v="13"/>
    <x v="13"/>
    <s v="C-4602-1500-5-30205B"/>
    <s v="C"/>
    <s v="4602"/>
    <s v="1500"/>
    <s v="5"/>
    <s v="30205B"/>
    <m/>
    <m/>
    <m/>
    <m/>
    <s v="Propios"/>
    <s v="27"/>
    <s v="CSF"/>
    <s v="3. DERECHO HUMANO A LA ALIMENTACIÓN / B. ENTORNOS DE DESARROLLO QUE INCENTIVEN LA ALIMENTACIÓN SALUDABLE Y ADECUADA"/>
    <n v="95729724"/>
    <n v="1256725413"/>
    <n v="665737719"/>
    <n v="686717418"/>
    <n v="0"/>
    <n v="80049866"/>
    <n v="606667552"/>
    <n v="78837194"/>
    <n v="38353930"/>
    <n v="38353930"/>
    <n v="38353930"/>
  </r>
  <r>
    <x v="13"/>
    <x v="13"/>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13276920238"/>
    <n v="0"/>
    <n v="0"/>
    <n v="13276920238"/>
    <n v="0"/>
    <n v="13276920238"/>
    <n v="0"/>
    <n v="13276920238"/>
    <n v="13276920238"/>
    <n v="13276920238"/>
    <n v="13276920238"/>
  </r>
  <r>
    <x v="13"/>
    <x v="13"/>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160997667908"/>
    <n v="20660658604"/>
    <n v="140337009304"/>
    <n v="0"/>
    <n v="138020931438"/>
    <n v="2316077866"/>
    <n v="132925488945"/>
    <n v="70247346040"/>
    <n v="70247346040"/>
    <n v="70247346040"/>
  </r>
  <r>
    <x v="13"/>
    <x v="13"/>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13"/>
    <x v="13"/>
    <s v="C-4602-1500-9-704080"/>
    <s v="C"/>
    <s v="4602"/>
    <s v="1500"/>
    <s v="9"/>
    <s v="704080"/>
    <m/>
    <m/>
    <m/>
    <m/>
    <s v="Propios"/>
    <s v="27"/>
    <s v="CSF"/>
    <s v="7. ACTORES DIFERENCIALES PARA EL CAMBIO / 8. EL INSTITUTO COLOMBIANO DE BIENESTAR FAMILIAR COMO IMPULSOR DE PROYECTOS DE VIDA"/>
    <n v="1857148653"/>
    <n v="4887720859"/>
    <n v="0"/>
    <n v="6744869512"/>
    <n v="0"/>
    <n v="3600536076"/>
    <n v="3144333436"/>
    <n v="1973455037"/>
    <n v="910653527"/>
    <n v="910653527"/>
    <n v="910653527"/>
  </r>
  <r>
    <x v="13"/>
    <x v="13"/>
    <s v="C-4602-1500-10-704040"/>
    <s v="C"/>
    <s v="4602"/>
    <s v="1500"/>
    <s v="10"/>
    <s v="704040"/>
    <m/>
    <m/>
    <m/>
    <m/>
    <s v="Nación"/>
    <s v="16"/>
    <s v="CSF"/>
    <s v="7. ACTORES DIFERENCIALES PARA EL CAMBIO / 4. FORTALECIMIENTO DE LAS FAMILIAS Y LAS COMUNIDADES"/>
    <n v="0"/>
    <n v="3972075496"/>
    <n v="0"/>
    <n v="3972075496"/>
    <n v="0"/>
    <n v="3967727903"/>
    <n v="4347593"/>
    <n v="3910677089"/>
    <n v="1672414799"/>
    <n v="1672414799"/>
    <n v="1672414799"/>
  </r>
  <r>
    <x v="13"/>
    <x v="13"/>
    <s v="C-4602-1500-10-704040"/>
    <s v="C"/>
    <s v="4602"/>
    <s v="1500"/>
    <s v="10"/>
    <s v="704040"/>
    <m/>
    <m/>
    <m/>
    <m/>
    <s v="Propios"/>
    <s v="21"/>
    <s v="CSF"/>
    <s v="7. ACTORES DIFERENCIALES PARA EL CAMBIO / 4. FORTALECIMIENTO DE LAS FAMILIAS Y LAS COMUNIDADES"/>
    <n v="169512238"/>
    <n v="9479143960"/>
    <n v="10275877"/>
    <n v="9638380321"/>
    <n v="0"/>
    <n v="9614597902"/>
    <n v="23782419"/>
    <n v="8621830129"/>
    <n v="3876735566"/>
    <n v="3876735566"/>
    <n v="3876735566"/>
  </r>
  <r>
    <x v="13"/>
    <x v="13"/>
    <s v="C-4602-1500-10-704040"/>
    <s v="C"/>
    <s v="4602"/>
    <s v="1500"/>
    <s v="10"/>
    <s v="704040"/>
    <m/>
    <m/>
    <m/>
    <m/>
    <s v="Propios"/>
    <s v="27"/>
    <s v="CSF"/>
    <s v="7. ACTORES DIFERENCIALES PARA EL CAMBIO / 4. FORTALECIMIENTO DE LAS FAMILIAS Y LAS COMUNIDADES"/>
    <n v="1857702714"/>
    <n v="117582291"/>
    <n v="0"/>
    <n v="1975285005"/>
    <n v="0"/>
    <n v="1945997933"/>
    <n v="29287072"/>
    <n v="1861236982"/>
    <n v="904610099"/>
    <n v="904610099"/>
    <n v="904610099"/>
  </r>
  <r>
    <x v="13"/>
    <x v="13"/>
    <s v="C-4699-1500-1-704080"/>
    <s v="C"/>
    <s v="4699"/>
    <s v="1500"/>
    <s v="1"/>
    <s v="704080"/>
    <m/>
    <m/>
    <m/>
    <m/>
    <s v="Propios"/>
    <s v="27"/>
    <s v="CSF"/>
    <s v="7. ACTORES DIFERENCIALES PARA EL CAMBIO / 8. EL INSTITUTO COLOMBIANO DE BIENESTAR FAMILIAR COMO IMPULSOR DE PROYECTOS DE VIDA"/>
    <n v="53413409"/>
    <n v="1920466"/>
    <n v="1920466"/>
    <n v="53413409"/>
    <n v="0"/>
    <n v="53413409"/>
    <n v="0"/>
    <n v="51424937"/>
    <n v="26692805"/>
    <n v="26692805"/>
    <n v="26692805"/>
  </r>
  <r>
    <x v="13"/>
    <x v="13"/>
    <s v="C-4699-1500-2-53105B"/>
    <s v="C"/>
    <s v="4699"/>
    <s v="1500"/>
    <s v="2"/>
    <s v="53105B"/>
    <m/>
    <m/>
    <m/>
    <m/>
    <s v="Propios"/>
    <s v="27"/>
    <s v="CSF"/>
    <s v="5. CONVERGENCIA REGIONAL / B. ENTIDADES PÚBLICAS TERRITORIALES Y NACIONALES FORTALECIDAS"/>
    <n v="1986330235"/>
    <n v="1661699290"/>
    <n v="21356473"/>
    <n v="3626673052"/>
    <n v="0"/>
    <n v="3626673052"/>
    <n v="0"/>
    <n v="2109054307"/>
    <n v="1112484261"/>
    <n v="1112484261"/>
    <n v="1112484261"/>
  </r>
  <r>
    <x v="14"/>
    <x v="14"/>
    <s v="A-02"/>
    <s v="A"/>
    <s v="02"/>
    <m/>
    <m/>
    <m/>
    <m/>
    <m/>
    <m/>
    <m/>
    <s v="Propios"/>
    <s v="27"/>
    <s v="CSF"/>
    <s v="ADQUISICIÓN DE BIENES  Y SERVICIOS"/>
    <n v="14495077"/>
    <n v="50798175"/>
    <n v="0"/>
    <n v="65293252"/>
    <n v="0"/>
    <n v="61205976"/>
    <n v="4087276"/>
    <n v="5210156"/>
    <n v="4111202"/>
    <n v="4111202"/>
    <n v="4111202"/>
  </r>
  <r>
    <x v="14"/>
    <x v="14"/>
    <s v="A-08-01"/>
    <s v="A"/>
    <s v="08"/>
    <s v="01"/>
    <m/>
    <m/>
    <m/>
    <m/>
    <m/>
    <m/>
    <s v="Propios"/>
    <s v="27"/>
    <s v="CSF"/>
    <s v="IMPUESTOS"/>
    <n v="0"/>
    <n v="86643167"/>
    <n v="5137519"/>
    <n v="81505648"/>
    <n v="0"/>
    <n v="81505648"/>
    <n v="0"/>
    <n v="81505648"/>
    <n v="81505648"/>
    <n v="81505648"/>
    <n v="81505648"/>
  </r>
  <r>
    <x v="14"/>
    <x v="14"/>
    <s v="C-4602-1500-1-704060"/>
    <s v="C"/>
    <s v="4602"/>
    <s v="1500"/>
    <s v="1"/>
    <s v="704060"/>
    <m/>
    <m/>
    <m/>
    <m/>
    <s v="Propios"/>
    <s v="27"/>
    <s v="CSF"/>
    <s v="7. ACTORES DIFERENCIALES PARA EL CAMBIO / 6. CREACIÓN DEL SISTEMA NACIONAL DE JUSTICIA FAMILIAR PARA ATENDER LAS VULNERACIONES DE DERECHOS QUE AFECTAN A LAS NIÑAS, NIÑOS Y ADOLESCENTES"/>
    <n v="1785061683"/>
    <n v="0"/>
    <n v="73030215"/>
    <n v="1712031468"/>
    <n v="0"/>
    <n v="1712031468"/>
    <n v="0"/>
    <n v="1712031468"/>
    <n v="1425270976"/>
    <n v="1425270976"/>
    <n v="1425270976"/>
  </r>
  <r>
    <x v="14"/>
    <x v="14"/>
    <s v="C-4602-1500-2-704060"/>
    <s v="C"/>
    <s v="4602"/>
    <s v="1500"/>
    <s v="2"/>
    <s v="704060"/>
    <m/>
    <m/>
    <m/>
    <m/>
    <s v="Propios"/>
    <s v="27"/>
    <s v="CSF"/>
    <s v="7. ACTORES DIFERENCIALES PARA EL CAMBIO / 6. CREACIÓN DEL SISTEMA NACIONAL DE JUSTICIA FAMILIAR PARA ATENDER LAS VULNERACIONES DE DERECHOS QUE AFECTAN A LAS NIÑAS, NIÑOS Y ADOLESCENTES"/>
    <n v="427225851"/>
    <n v="0"/>
    <n v="88184834"/>
    <n v="339041017"/>
    <n v="0"/>
    <n v="339041017"/>
    <n v="0"/>
    <n v="339041017"/>
    <n v="308443326"/>
    <n v="308443326"/>
    <n v="308443326"/>
  </r>
  <r>
    <x v="14"/>
    <x v="14"/>
    <s v="C-4602-1500-3-704050"/>
    <s v="C"/>
    <s v="4602"/>
    <s v="1500"/>
    <s v="3"/>
    <s v="704050"/>
    <m/>
    <m/>
    <m/>
    <m/>
    <s v="Propios"/>
    <s v="27"/>
    <s v="CSF"/>
    <s v="7. ACTORES DIFERENCIALES PARA EL CAMBIO / 5. CONSOLIDACIÓN DEL SISTEMA NACIONAL DE BIENESTAR FAMILIAR Y DEL GASTO PÚBLICO PARA LA NIÑEZ"/>
    <n v="386050000"/>
    <n v="10000000"/>
    <n v="149545510"/>
    <n v="246504490"/>
    <n v="0"/>
    <n v="239956349"/>
    <n v="6548141"/>
    <n v="180960159"/>
    <n v="48443576"/>
    <n v="48443576"/>
    <n v="48443576"/>
  </r>
  <r>
    <x v="14"/>
    <x v="14"/>
    <s v="C-4602-1500-5-30205B"/>
    <s v="C"/>
    <s v="4602"/>
    <s v="1500"/>
    <s v="5"/>
    <s v="30205B"/>
    <m/>
    <m/>
    <m/>
    <m/>
    <s v="Propios"/>
    <s v="27"/>
    <s v="CSF"/>
    <s v="3. DERECHO HUMANO A LA ALIMENTACIÓN / B. ENTORNOS DE DESARROLLO QUE INCENTIVEN LA ALIMENTACIÓN SALUDABLE Y ADECUADA"/>
    <n v="16928668296"/>
    <n v="48105001187"/>
    <n v="0"/>
    <n v="65033669483"/>
    <n v="0"/>
    <n v="64838340473.400002"/>
    <n v="195329009.59999999"/>
    <n v="63204603079.919998"/>
    <n v="24137251400.52"/>
    <n v="24137251400.52"/>
    <n v="24137251400.52"/>
  </r>
  <r>
    <x v="14"/>
    <x v="14"/>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43338804827"/>
    <n v="3156630172"/>
    <n v="26707227907"/>
    <n v="19788207092"/>
    <n v="0"/>
    <n v="19788207092"/>
    <n v="0"/>
    <n v="19788207092"/>
    <n v="17661882538"/>
    <n v="17661882538"/>
    <n v="17661882538"/>
  </r>
  <r>
    <x v="14"/>
    <x v="14"/>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640235356154.31995"/>
    <n v="119636924648.32001"/>
    <n v="520598431506"/>
    <n v="0"/>
    <n v="505753654603.39001"/>
    <n v="14844776902.610001"/>
    <n v="434302143596.03998"/>
    <n v="100435486973.21001"/>
    <n v="100435486973.21001"/>
    <n v="100435486973.21001"/>
  </r>
  <r>
    <x v="14"/>
    <x v="14"/>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14"/>
    <x v="14"/>
    <s v="C-4602-1500-9-704080"/>
    <s v="C"/>
    <s v="4602"/>
    <s v="1500"/>
    <s v="9"/>
    <s v="704080"/>
    <m/>
    <m/>
    <m/>
    <m/>
    <s v="Propios"/>
    <s v="27"/>
    <s v="CSF"/>
    <s v="7. ACTORES DIFERENCIALES PARA EL CAMBIO / 8. EL INSTITUTO COLOMBIANO DE BIENESTAR FAMILIAR COMO IMPULSOR DE PROYECTOS DE VIDA"/>
    <n v="2429416817"/>
    <n v="75487475707"/>
    <n v="0"/>
    <n v="77916892524"/>
    <n v="0"/>
    <n v="69495972208.970001"/>
    <n v="8420920315.0299997"/>
    <n v="62176681439.169998"/>
    <n v="13475915490.530001"/>
    <n v="13475915490.530001"/>
    <n v="13475915490.530001"/>
  </r>
  <r>
    <x v="14"/>
    <x v="14"/>
    <s v="C-4602-1500-10-704040"/>
    <s v="C"/>
    <s v="4602"/>
    <s v="1500"/>
    <s v="10"/>
    <s v="704040"/>
    <m/>
    <m/>
    <m/>
    <m/>
    <s v="Nación"/>
    <s v="16"/>
    <s v="CSF"/>
    <s v="7. ACTORES DIFERENCIALES PARA EL CAMBIO / 4. FORTALECIMIENTO DE LAS FAMILIAS Y LAS COMUNIDADES"/>
    <n v="0"/>
    <n v="1660870837"/>
    <n v="0"/>
    <n v="1660870837"/>
    <n v="0"/>
    <n v="1421476071"/>
    <n v="239394766"/>
    <n v="1208577716"/>
    <n v="481028117"/>
    <n v="481028117"/>
    <n v="481028117"/>
  </r>
  <r>
    <x v="14"/>
    <x v="14"/>
    <s v="C-4602-1500-10-704040"/>
    <s v="C"/>
    <s v="4602"/>
    <s v="1500"/>
    <s v="10"/>
    <s v="704040"/>
    <m/>
    <m/>
    <m/>
    <m/>
    <s v="Propios"/>
    <s v="21"/>
    <s v="CSF"/>
    <s v="7. ACTORES DIFERENCIALES PARA EL CAMBIO / 4. FORTALECIMIENTO DE LAS FAMILIAS Y LAS COMUNIDADES"/>
    <n v="655592"/>
    <n v="1035722366"/>
    <n v="0"/>
    <n v="1036377958"/>
    <n v="0"/>
    <n v="424587366"/>
    <n v="611790592"/>
    <n v="173618185"/>
    <n v="85249106"/>
    <n v="85249106"/>
    <n v="85249106"/>
  </r>
  <r>
    <x v="14"/>
    <x v="14"/>
    <s v="C-4602-1500-10-704040"/>
    <s v="C"/>
    <s v="4602"/>
    <s v="1500"/>
    <s v="10"/>
    <s v="704040"/>
    <m/>
    <m/>
    <m/>
    <m/>
    <s v="Propios"/>
    <s v="27"/>
    <s v="CSF"/>
    <s v="7. ACTORES DIFERENCIALES PARA EL CAMBIO / 4. FORTALECIMIENTO DE LAS FAMILIAS Y LAS COMUNIDADES"/>
    <n v="1682442369"/>
    <n v="4912460694"/>
    <n v="0"/>
    <n v="6594903063"/>
    <n v="0"/>
    <n v="6443654364"/>
    <n v="151248699"/>
    <n v="6075847883"/>
    <n v="1862375866"/>
    <n v="1862375866"/>
    <n v="1862375866"/>
  </r>
  <r>
    <x v="14"/>
    <x v="14"/>
    <s v="C-4699-1500-1-704080"/>
    <s v="C"/>
    <s v="4699"/>
    <s v="1500"/>
    <s v="1"/>
    <s v="704080"/>
    <m/>
    <m/>
    <m/>
    <m/>
    <s v="Propios"/>
    <s v="27"/>
    <s v="CSF"/>
    <s v="7. ACTORES DIFERENCIALES PARA EL CAMBIO / 8. EL INSTITUTO COLOMBIANO DE BIENESTAR FAMILIAR COMO IMPULSOR DE PROYECTOS DE VIDA"/>
    <n v="67491246"/>
    <n v="0"/>
    <n v="0"/>
    <n v="67491246"/>
    <n v="0"/>
    <n v="57190474"/>
    <n v="10300772"/>
    <n v="53680380"/>
    <n v="22263888"/>
    <n v="22263888"/>
    <n v="22263888"/>
  </r>
  <r>
    <x v="14"/>
    <x v="14"/>
    <s v="C-4699-1500-2-53105B"/>
    <s v="C"/>
    <s v="4699"/>
    <s v="1500"/>
    <s v="2"/>
    <s v="53105B"/>
    <m/>
    <m/>
    <m/>
    <m/>
    <s v="Propios"/>
    <s v="27"/>
    <s v="CSF"/>
    <s v="5. CONVERGENCIA REGIONAL / B. ENTIDADES PÚBLICAS TERRITORIALES Y NACIONALES FORTALECIDAS"/>
    <n v="1757400863"/>
    <n v="929232406"/>
    <n v="11622454"/>
    <n v="2675010815"/>
    <n v="0"/>
    <n v="2523239943"/>
    <n v="151770872"/>
    <n v="1840165845.76"/>
    <n v="735960626.75999999"/>
    <n v="735960626.75999999"/>
    <n v="735960626.75999999"/>
  </r>
  <r>
    <x v="15"/>
    <x v="15"/>
    <s v="A-02"/>
    <s v="A"/>
    <s v="02"/>
    <m/>
    <m/>
    <m/>
    <m/>
    <m/>
    <m/>
    <m/>
    <s v="Propios"/>
    <s v="27"/>
    <s v="CSF"/>
    <s v="ADQUISICIÓN DE BIENES  Y SERVICIOS"/>
    <n v="14495077"/>
    <n v="56501195"/>
    <n v="0"/>
    <n v="70996272"/>
    <n v="0"/>
    <n v="56501195"/>
    <n v="14495077"/>
    <n v="36373248"/>
    <n v="0"/>
    <n v="0"/>
    <n v="0"/>
  </r>
  <r>
    <x v="15"/>
    <x v="15"/>
    <s v="A-08-01"/>
    <s v="A"/>
    <s v="08"/>
    <s v="01"/>
    <m/>
    <m/>
    <m/>
    <m/>
    <m/>
    <m/>
    <s v="Propios"/>
    <s v="27"/>
    <s v="CSF"/>
    <s v="IMPUESTOS"/>
    <n v="0"/>
    <n v="72344653"/>
    <n v="129809"/>
    <n v="72214844"/>
    <n v="0"/>
    <n v="72214844"/>
    <n v="0"/>
    <n v="72214844"/>
    <n v="72214844"/>
    <n v="72214844"/>
    <n v="72214844"/>
  </r>
  <r>
    <x v="15"/>
    <x v="15"/>
    <s v="C-4602-1500-1-704060"/>
    <s v="C"/>
    <s v="4602"/>
    <s v="1500"/>
    <s v="1"/>
    <s v="704060"/>
    <m/>
    <m/>
    <m/>
    <m/>
    <s v="Propios"/>
    <s v="27"/>
    <s v="CSF"/>
    <s v="7. ACTORES DIFERENCIALES PARA EL CAMBIO / 6. CREACIÓN DEL SISTEMA NACIONAL DE JUSTICIA FAMILIAR PARA ATENDER LAS VULNERACIONES DE DERECHOS QUE AFECTAN A LAS NIÑAS, NIÑOS Y ADOLESCENTES"/>
    <n v="3019040886"/>
    <n v="7692218"/>
    <n v="0"/>
    <n v="3026733104"/>
    <n v="0"/>
    <n v="3026733104"/>
    <n v="0"/>
    <n v="3026733104"/>
    <n v="2737599963"/>
    <n v="2737599963"/>
    <n v="2737599963"/>
  </r>
  <r>
    <x v="15"/>
    <x v="15"/>
    <s v="C-4602-1500-2-704060"/>
    <s v="C"/>
    <s v="4602"/>
    <s v="1500"/>
    <s v="2"/>
    <s v="704060"/>
    <m/>
    <m/>
    <m/>
    <m/>
    <s v="Propios"/>
    <s v="27"/>
    <s v="CSF"/>
    <s v="7. ACTORES DIFERENCIALES PARA EL CAMBIO / 6. CREACIÓN DEL SISTEMA NACIONAL DE JUSTICIA FAMILIAR PARA ATENDER LAS VULNERACIONES DE DERECHOS QUE AFECTAN A LAS NIÑAS, NIÑOS Y ADOLESCENTES"/>
    <n v="461859480"/>
    <n v="0"/>
    <n v="0"/>
    <n v="461859480"/>
    <n v="0"/>
    <n v="461859480"/>
    <n v="0"/>
    <n v="461859480"/>
    <n v="416750927"/>
    <n v="416750927"/>
    <n v="416750927"/>
  </r>
  <r>
    <x v="15"/>
    <x v="15"/>
    <s v="C-4602-1500-3-704050"/>
    <s v="C"/>
    <s v="4602"/>
    <s v="1500"/>
    <s v="3"/>
    <s v="704050"/>
    <m/>
    <m/>
    <m/>
    <m/>
    <s v="Propios"/>
    <s v="27"/>
    <s v="CSF"/>
    <s v="7. ACTORES DIFERENCIALES PARA EL CAMBIO / 5. CONSOLIDACIÓN DEL SISTEMA NACIONAL DE BIENESTAR FAMILIAR Y DEL GASTO PÚBLICO PARA LA NIÑEZ"/>
    <n v="463850000"/>
    <n v="10000000"/>
    <n v="42296668"/>
    <n v="431553332"/>
    <n v="0"/>
    <n v="431553332"/>
    <n v="0"/>
    <n v="419115396"/>
    <n v="158595328"/>
    <n v="158595328"/>
    <n v="158595328"/>
  </r>
  <r>
    <x v="15"/>
    <x v="15"/>
    <s v="C-4602-1500-5-30205B"/>
    <s v="C"/>
    <s v="4602"/>
    <s v="1500"/>
    <s v="5"/>
    <s v="30205B"/>
    <m/>
    <m/>
    <m/>
    <m/>
    <s v="Propios"/>
    <s v="27"/>
    <s v="CSF"/>
    <s v="3. DERECHO HUMANO A LA ALIMENTACIÓN / B. ENTORNOS DE DESARROLLO QUE INCENTIVEN LA ALIMENTACIÓN SALUDABLE Y ADECUADA"/>
    <n v="92338232"/>
    <n v="6046465505"/>
    <n v="261483787"/>
    <n v="5877319950"/>
    <n v="0"/>
    <n v="491949600"/>
    <n v="5385370350"/>
    <n v="487745600"/>
    <n v="39180000"/>
    <n v="39180000"/>
    <n v="39180000"/>
  </r>
  <r>
    <x v="15"/>
    <x v="15"/>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26362955381"/>
    <n v="0"/>
    <n v="0"/>
    <n v="26362955381"/>
    <n v="0"/>
    <n v="26362955381"/>
    <n v="0"/>
    <n v="26362955381"/>
    <n v="26265998476"/>
    <n v="26265998476"/>
    <n v="26265998476"/>
  </r>
  <r>
    <x v="15"/>
    <x v="15"/>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251812996713"/>
    <n v="32752885424"/>
    <n v="219060111289"/>
    <n v="0"/>
    <n v="214635297032"/>
    <n v="4424814257"/>
    <n v="211523385046"/>
    <n v="110552182471"/>
    <n v="110552182471"/>
    <n v="110552182471"/>
  </r>
  <r>
    <x v="15"/>
    <x v="15"/>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15"/>
    <x v="15"/>
    <s v="C-4602-1500-9-704080"/>
    <s v="C"/>
    <s v="4602"/>
    <s v="1500"/>
    <s v="9"/>
    <s v="704080"/>
    <m/>
    <m/>
    <m/>
    <m/>
    <s v="Propios"/>
    <s v="27"/>
    <s v="CSF"/>
    <s v="7. ACTORES DIFERENCIALES PARA EL CAMBIO / 8. EL INSTITUTO COLOMBIANO DE BIENESTAR FAMILIAR COMO IMPULSOR DE PROYECTOS DE VIDA"/>
    <n v="2300074583"/>
    <n v="4659583548"/>
    <n v="0"/>
    <n v="6959658131"/>
    <n v="0"/>
    <n v="3893510669.5"/>
    <n v="3066147461.5"/>
    <n v="2018875451"/>
    <n v="944363507"/>
    <n v="944363507"/>
    <n v="944363507"/>
  </r>
  <r>
    <x v="15"/>
    <x v="15"/>
    <s v="C-4602-1500-10-704040"/>
    <s v="C"/>
    <s v="4602"/>
    <s v="1500"/>
    <s v="10"/>
    <s v="704040"/>
    <m/>
    <m/>
    <m/>
    <m/>
    <s v="Nación"/>
    <s v="16"/>
    <s v="CSF"/>
    <s v="7. ACTORES DIFERENCIALES PARA EL CAMBIO / 4. FORTALECIMIENTO DE LAS FAMILIAS Y LAS COMUNIDADES"/>
    <n v="0"/>
    <n v="1647080529"/>
    <n v="0"/>
    <n v="1647080529"/>
    <n v="0"/>
    <n v="1603284691"/>
    <n v="43795838"/>
    <n v="1563284691"/>
    <n v="686065251"/>
    <n v="686065251"/>
    <n v="686065251"/>
  </r>
  <r>
    <x v="15"/>
    <x v="15"/>
    <s v="C-4602-1500-10-704040"/>
    <s v="C"/>
    <s v="4602"/>
    <s v="1500"/>
    <s v="10"/>
    <s v="704040"/>
    <m/>
    <m/>
    <m/>
    <m/>
    <s v="Propios"/>
    <s v="21"/>
    <s v="CSF"/>
    <s v="7. ACTORES DIFERENCIALES PARA EL CAMBIO / 4. FORTALECIMIENTO DE LAS FAMILIAS Y LAS COMUNIDADES"/>
    <n v="65598211"/>
    <n v="981524333"/>
    <n v="0"/>
    <n v="1047122544"/>
    <n v="0"/>
    <n v="1040135075"/>
    <n v="6987469"/>
    <n v="466314141"/>
    <n v="402914708"/>
    <n v="402914708"/>
    <n v="402914708"/>
  </r>
  <r>
    <x v="15"/>
    <x v="15"/>
    <s v="C-4602-1500-10-704040"/>
    <s v="C"/>
    <s v="4602"/>
    <s v="1500"/>
    <s v="10"/>
    <s v="704040"/>
    <m/>
    <m/>
    <m/>
    <m/>
    <s v="Propios"/>
    <s v="27"/>
    <s v="CSF"/>
    <s v="7. ACTORES DIFERENCIALES PARA EL CAMBIO / 4. FORTALECIMIENTO DE LAS FAMILIAS Y LAS COMUNIDADES"/>
    <n v="1801180077"/>
    <n v="8401200882"/>
    <n v="0"/>
    <n v="10202380959"/>
    <n v="0"/>
    <n v="10146272128"/>
    <n v="56108831"/>
    <n v="9677541268"/>
    <n v="4224151605"/>
    <n v="4224151605"/>
    <n v="4224151605"/>
  </r>
  <r>
    <x v="15"/>
    <x v="15"/>
    <s v="C-4699-1500-1-704080"/>
    <s v="C"/>
    <s v="4699"/>
    <s v="1500"/>
    <s v="1"/>
    <s v="704080"/>
    <m/>
    <m/>
    <m/>
    <m/>
    <s v="Propios"/>
    <s v="27"/>
    <s v="CSF"/>
    <s v="7. ACTORES DIFERENCIALES PARA EL CAMBIO / 8. EL INSTITUTO COLOMBIANO DE BIENESTAR FAMILIAR COMO IMPULSOR DE PROYECTOS DE VIDA"/>
    <n v="118881002"/>
    <n v="0"/>
    <n v="0"/>
    <n v="118881002"/>
    <n v="0"/>
    <n v="112823281"/>
    <n v="6057721"/>
    <n v="106675137"/>
    <n v="54125495"/>
    <n v="54125495"/>
    <n v="54125495"/>
  </r>
  <r>
    <x v="15"/>
    <x v="15"/>
    <s v="C-4699-1500-2-53105B"/>
    <s v="C"/>
    <s v="4699"/>
    <s v="1500"/>
    <s v="2"/>
    <s v="53105B"/>
    <m/>
    <m/>
    <m/>
    <m/>
    <s v="Propios"/>
    <s v="27"/>
    <s v="CSF"/>
    <s v="5. CONVERGENCIA REGIONAL / B. ENTIDADES PÚBLICAS TERRITORIALES Y NACIONALES FORTALECIDAS"/>
    <n v="2693769072"/>
    <n v="822051218"/>
    <n v="421364958"/>
    <n v="3094455332"/>
    <n v="0"/>
    <n v="2621319251.5"/>
    <n v="473136080.5"/>
    <n v="1839347668.5"/>
    <n v="1076788934.4200001"/>
    <n v="1076788934.4200001"/>
    <n v="1076788934.4200001"/>
  </r>
  <r>
    <x v="16"/>
    <x v="16"/>
    <s v="A-02"/>
    <s v="A"/>
    <s v="02"/>
    <m/>
    <m/>
    <m/>
    <m/>
    <m/>
    <m/>
    <m/>
    <s v="Propios"/>
    <s v="27"/>
    <s v="CSF"/>
    <s v="ADQUISICIÓN DE BIENES  Y SERVICIOS"/>
    <n v="22800118"/>
    <n v="47857199"/>
    <n v="0"/>
    <n v="70657317"/>
    <n v="0"/>
    <n v="59776871"/>
    <n v="10880446"/>
    <n v="54028081"/>
    <n v="28127838.760000002"/>
    <n v="28127838.760000002"/>
    <n v="28127838.760000002"/>
  </r>
  <r>
    <x v="16"/>
    <x v="16"/>
    <s v="A-08-01"/>
    <s v="A"/>
    <s v="08"/>
    <s v="01"/>
    <m/>
    <m/>
    <m/>
    <m/>
    <m/>
    <m/>
    <s v="Propios"/>
    <s v="27"/>
    <s v="CSF"/>
    <s v="IMPUESTOS"/>
    <n v="0"/>
    <n v="42066302"/>
    <n v="0"/>
    <n v="42066302"/>
    <n v="0"/>
    <n v="42066302"/>
    <n v="0"/>
    <n v="37985485"/>
    <n v="37985485"/>
    <n v="37985485"/>
    <n v="37985485"/>
  </r>
  <r>
    <x v="16"/>
    <x v="16"/>
    <s v="C-4602-1500-1-704060"/>
    <s v="C"/>
    <s v="4602"/>
    <s v="1500"/>
    <s v="1"/>
    <s v="704060"/>
    <m/>
    <m/>
    <m/>
    <m/>
    <s v="Propios"/>
    <s v="27"/>
    <s v="CSF"/>
    <s v="7. ACTORES DIFERENCIALES PARA EL CAMBIO / 6. CREACIÓN DEL SISTEMA NACIONAL DE JUSTICIA FAMILIAR PARA ATENDER LAS VULNERACIONES DE DERECHOS QUE AFECTAN A LAS NIÑAS, NIÑOS Y ADOLESCENTES"/>
    <n v="8563429911"/>
    <n v="0"/>
    <n v="52493803"/>
    <n v="8510936108"/>
    <n v="0"/>
    <n v="8510936108"/>
    <n v="0"/>
    <n v="8424983877"/>
    <n v="7373209437"/>
    <n v="7373209437"/>
    <n v="7373209437"/>
  </r>
  <r>
    <x v="16"/>
    <x v="16"/>
    <s v="C-4602-1500-2-704060"/>
    <s v="C"/>
    <s v="4602"/>
    <s v="1500"/>
    <s v="2"/>
    <s v="704060"/>
    <m/>
    <m/>
    <m/>
    <m/>
    <s v="Propios"/>
    <s v="27"/>
    <s v="CSF"/>
    <s v="7. ACTORES DIFERENCIALES PARA EL CAMBIO / 6. CREACIÓN DEL SISTEMA NACIONAL DE JUSTICIA FAMILIAR PARA ATENDER LAS VULNERACIONES DE DERECHOS QUE AFECTAN A LAS NIÑAS, NIÑOS Y ADOLESCENTES"/>
    <n v="1336634328"/>
    <n v="0"/>
    <n v="0"/>
    <n v="1336634328"/>
    <n v="0"/>
    <n v="1336634328"/>
    <n v="0"/>
    <n v="1336634328"/>
    <n v="1170595195"/>
    <n v="1170595195"/>
    <n v="1170595195"/>
  </r>
  <r>
    <x v="16"/>
    <x v="16"/>
    <s v="C-4602-1500-3-704050"/>
    <s v="C"/>
    <s v="4602"/>
    <s v="1500"/>
    <s v="3"/>
    <s v="704050"/>
    <m/>
    <m/>
    <m/>
    <m/>
    <s v="Propios"/>
    <s v="27"/>
    <s v="CSF"/>
    <s v="7. ACTORES DIFERENCIALES PARA EL CAMBIO / 5. CONSOLIDACIÓN DEL SISTEMA NACIONAL DE BIENESTAR FAMILIAR Y DEL GASTO PÚBLICO PARA LA NIÑEZ"/>
    <n v="321950000"/>
    <n v="30020000"/>
    <n v="8600000"/>
    <n v="343370000"/>
    <n v="0"/>
    <n v="343370000"/>
    <n v="0"/>
    <n v="328758513"/>
    <n v="152880458"/>
    <n v="152880458"/>
    <n v="152880458"/>
  </r>
  <r>
    <x v="16"/>
    <x v="16"/>
    <s v="C-4602-1500-5-30205B"/>
    <s v="C"/>
    <s v="4602"/>
    <s v="1500"/>
    <s v="5"/>
    <s v="30205B"/>
    <m/>
    <m/>
    <m/>
    <m/>
    <s v="Propios"/>
    <s v="27"/>
    <s v="CSF"/>
    <s v="3. DERECHO HUMANO A LA ALIMENTACIÓN / B. ENTORNOS DE DESARROLLO QUE INCENTIVEN LA ALIMENTACIÓN SALUDABLE Y ADECUADA"/>
    <n v="267297886"/>
    <n v="5104545099"/>
    <n v="1802693342"/>
    <n v="3569149643"/>
    <n v="0"/>
    <n v="258926468"/>
    <n v="3310223175"/>
    <n v="255269068"/>
    <n v="113850936"/>
    <n v="113850936"/>
    <n v="113850936"/>
  </r>
  <r>
    <x v="16"/>
    <x v="16"/>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6563463060"/>
    <n v="2086608"/>
    <n v="0"/>
    <n v="6565549668"/>
    <n v="0"/>
    <n v="6565549668"/>
    <n v="0"/>
    <n v="6565549668"/>
    <n v="6565549668"/>
    <n v="6565549668"/>
    <n v="6565549668"/>
  </r>
  <r>
    <x v="16"/>
    <x v="16"/>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98693850999"/>
    <n v="10792404184"/>
    <n v="87901446815"/>
    <n v="0"/>
    <n v="87750128169"/>
    <n v="151318646"/>
    <n v="83357212179"/>
    <n v="54172248798"/>
    <n v="54172248798"/>
    <n v="54172248798"/>
  </r>
  <r>
    <x v="16"/>
    <x v="16"/>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16"/>
    <x v="16"/>
    <s v="C-4602-1500-9-704080"/>
    <s v="C"/>
    <s v="4602"/>
    <s v="1500"/>
    <s v="9"/>
    <s v="704080"/>
    <m/>
    <m/>
    <m/>
    <m/>
    <s v="Propios"/>
    <s v="27"/>
    <s v="CSF"/>
    <s v="7. ACTORES DIFERENCIALES PARA EL CAMBIO / 8. EL INSTITUTO COLOMBIANO DE BIENESTAR FAMILIAR COMO IMPULSOR DE PROYECTOS DE VIDA"/>
    <n v="1370548090"/>
    <n v="4538265732"/>
    <n v="0"/>
    <n v="5908813822"/>
    <n v="0"/>
    <n v="2921745455"/>
    <n v="2987068367"/>
    <n v="1372805523"/>
    <n v="624150739"/>
    <n v="624150739"/>
    <n v="624150739"/>
  </r>
  <r>
    <x v="16"/>
    <x v="16"/>
    <s v="C-4602-1500-10-704040"/>
    <s v="C"/>
    <s v="4602"/>
    <s v="1500"/>
    <s v="10"/>
    <s v="704040"/>
    <m/>
    <m/>
    <m/>
    <m/>
    <s v="Nación"/>
    <s v="16"/>
    <s v="CSF"/>
    <s v="7. ACTORES DIFERENCIALES PARA EL CAMBIO / 4. FORTALECIMIENTO DE LAS FAMILIAS Y LAS COMUNIDADES"/>
    <n v="0"/>
    <n v="4386685114"/>
    <n v="297017650"/>
    <n v="4089667464"/>
    <n v="0"/>
    <n v="3956718633"/>
    <n v="132948831"/>
    <n v="3851727590"/>
    <n v="1665925970"/>
    <n v="1665925970"/>
    <n v="1665925970"/>
  </r>
  <r>
    <x v="16"/>
    <x v="16"/>
    <s v="C-4602-1500-10-704040"/>
    <s v="C"/>
    <s v="4602"/>
    <s v="1500"/>
    <s v="10"/>
    <s v="704040"/>
    <m/>
    <m/>
    <m/>
    <m/>
    <s v="Propios"/>
    <s v="21"/>
    <s v="CSF"/>
    <s v="7. ACTORES DIFERENCIALES PARA EL CAMBIO / 4. FORTALECIMIENTO DE LAS FAMILIAS Y LAS COMUNIDADES"/>
    <n v="332104984"/>
    <n v="2330470124"/>
    <n v="0"/>
    <n v="2662575108"/>
    <n v="0"/>
    <n v="2492575108"/>
    <n v="170000000"/>
    <n v="1686727035"/>
    <n v="1320395727"/>
    <n v="1320395727"/>
    <n v="1320395727"/>
  </r>
  <r>
    <x v="16"/>
    <x v="16"/>
    <s v="C-4602-1500-10-704040"/>
    <s v="C"/>
    <s v="4602"/>
    <s v="1500"/>
    <s v="10"/>
    <s v="704040"/>
    <m/>
    <m/>
    <m/>
    <m/>
    <s v="Propios"/>
    <s v="27"/>
    <s v="CSF"/>
    <s v="7. ACTORES DIFERENCIALES PARA EL CAMBIO / 4. FORTALECIMIENTO DE LAS FAMILIAS Y LAS COMUNIDADES"/>
    <n v="2445611037"/>
    <n v="23826680168"/>
    <n v="0"/>
    <n v="26272291205"/>
    <n v="0"/>
    <n v="26266409022"/>
    <n v="5882183"/>
    <n v="26080142658"/>
    <n v="11889441437.219999"/>
    <n v="11889441437.219999"/>
    <n v="11889441437.219999"/>
  </r>
  <r>
    <x v="16"/>
    <x v="16"/>
    <s v="C-4699-1500-1-704080"/>
    <s v="C"/>
    <s v="4699"/>
    <s v="1500"/>
    <s v="1"/>
    <s v="704080"/>
    <m/>
    <m/>
    <m/>
    <m/>
    <s v="Propios"/>
    <s v="27"/>
    <s v="CSF"/>
    <s v="7. ACTORES DIFERENCIALES PARA EL CAMBIO / 8. EL INSTITUTO COLOMBIANO DE BIENESTAR FAMILIAR COMO IMPULSOR DE PROYECTOS DE VIDA"/>
    <n v="103389569"/>
    <n v="13000"/>
    <n v="2055176"/>
    <n v="101347393"/>
    <n v="0"/>
    <n v="101347393"/>
    <n v="0"/>
    <n v="99680917"/>
    <n v="50353709"/>
    <n v="50353709"/>
    <n v="50353709"/>
  </r>
  <r>
    <x v="16"/>
    <x v="16"/>
    <s v="C-4699-1500-2-53105B"/>
    <s v="C"/>
    <s v="4699"/>
    <s v="1500"/>
    <s v="2"/>
    <s v="53105B"/>
    <m/>
    <m/>
    <m/>
    <m/>
    <s v="Propios"/>
    <s v="27"/>
    <s v="CSF"/>
    <s v="5. CONVERGENCIA REGIONAL / B. ENTIDADES PÚBLICAS TERRITORIALES Y NACIONALES FORTALECIDAS"/>
    <n v="2489683470"/>
    <n v="1359517227"/>
    <n v="139800163"/>
    <n v="3709400534"/>
    <n v="0"/>
    <n v="3443294772"/>
    <n v="266105762"/>
    <n v="2305672454.4299998"/>
    <n v="1269230608.55"/>
    <n v="1269230608.55"/>
    <n v="1269230608.55"/>
  </r>
  <r>
    <x v="17"/>
    <x v="17"/>
    <s v="A-02"/>
    <s v="A"/>
    <s v="02"/>
    <m/>
    <m/>
    <m/>
    <m/>
    <m/>
    <m/>
    <m/>
    <s v="Propios"/>
    <s v="27"/>
    <s v="CSF"/>
    <s v="ADQUISICIÓN DE BIENES  Y SERVICIOS"/>
    <n v="22300118"/>
    <n v="63002217"/>
    <n v="0"/>
    <n v="85302335"/>
    <n v="0"/>
    <n v="85302335"/>
    <n v="0"/>
    <n v="75236645"/>
    <n v="37594515"/>
    <n v="37594515"/>
    <n v="37594515"/>
  </r>
  <r>
    <x v="17"/>
    <x v="17"/>
    <s v="A-08-01"/>
    <s v="A"/>
    <s v="08"/>
    <s v="01"/>
    <m/>
    <m/>
    <m/>
    <m/>
    <m/>
    <m/>
    <s v="Propios"/>
    <s v="27"/>
    <s v="CSF"/>
    <s v="IMPUESTOS"/>
    <n v="0"/>
    <n v="17370908"/>
    <n v="875370"/>
    <n v="16495538"/>
    <n v="0"/>
    <n v="16495538"/>
    <n v="0"/>
    <n v="16495538"/>
    <n v="16495538"/>
    <n v="16495538"/>
    <n v="16495538"/>
  </r>
  <r>
    <x v="17"/>
    <x v="17"/>
    <s v="C-4602-1500-1-704060"/>
    <s v="C"/>
    <s v="4602"/>
    <s v="1500"/>
    <s v="1"/>
    <s v="704060"/>
    <m/>
    <m/>
    <m/>
    <m/>
    <s v="Propios"/>
    <s v="27"/>
    <s v="CSF"/>
    <s v="7. ACTORES DIFERENCIALES PARA EL CAMBIO / 6. CREACIÓN DEL SISTEMA NACIONAL DE JUSTICIA FAMILIAR PARA ATENDER LAS VULNERACIONES DE DERECHOS QUE AFECTAN A LAS NIÑAS, NIÑOS Y ADOLESCENTES"/>
    <n v="11626492149"/>
    <n v="0"/>
    <n v="71103063"/>
    <n v="11555389086"/>
    <n v="0"/>
    <n v="11414958573"/>
    <n v="140430513"/>
    <n v="11414958573"/>
    <n v="11218901769"/>
    <n v="11218901769"/>
    <n v="11218901769"/>
  </r>
  <r>
    <x v="17"/>
    <x v="17"/>
    <s v="C-4602-1500-2-704060"/>
    <s v="C"/>
    <s v="4602"/>
    <s v="1500"/>
    <s v="2"/>
    <s v="704060"/>
    <m/>
    <m/>
    <m/>
    <m/>
    <s v="Propios"/>
    <s v="27"/>
    <s v="CSF"/>
    <s v="7. ACTORES DIFERENCIALES PARA EL CAMBIO / 6. CREACIÓN DEL SISTEMA NACIONAL DE JUSTICIA FAMILIAR PARA ATENDER LAS VULNERACIONES DE DERECHOS QUE AFECTAN A LAS NIÑAS, NIÑOS Y ADOLESCENTES"/>
    <n v="1234594965"/>
    <n v="0"/>
    <n v="282813627"/>
    <n v="951781338"/>
    <n v="0"/>
    <n v="951781338"/>
    <n v="0"/>
    <n v="951781338"/>
    <n v="904823383"/>
    <n v="904823383"/>
    <n v="904823383"/>
  </r>
  <r>
    <x v="17"/>
    <x v="17"/>
    <s v="C-4602-1500-3-704050"/>
    <s v="C"/>
    <s v="4602"/>
    <s v="1500"/>
    <s v="3"/>
    <s v="704050"/>
    <m/>
    <m/>
    <m/>
    <m/>
    <s v="Propios"/>
    <s v="27"/>
    <s v="CSF"/>
    <s v="7. ACTORES DIFERENCIALES PARA EL CAMBIO / 5. CONSOLIDACIÓN DEL SISTEMA NACIONAL DE BIENESTAR FAMILIAR Y DEL GASTO PÚBLICO PARA LA NIÑEZ"/>
    <n v="706900000"/>
    <n v="10000000"/>
    <n v="200033447"/>
    <n v="516866553"/>
    <n v="0"/>
    <n v="447866553"/>
    <n v="69000000"/>
    <n v="445205079"/>
    <n v="192316648"/>
    <n v="192316648"/>
    <n v="192316648"/>
  </r>
  <r>
    <x v="17"/>
    <x v="17"/>
    <s v="C-4602-1500-5-30205B"/>
    <s v="C"/>
    <s v="4602"/>
    <s v="1500"/>
    <s v="5"/>
    <s v="30205B"/>
    <m/>
    <m/>
    <m/>
    <m/>
    <s v="Propios"/>
    <s v="27"/>
    <s v="CSF"/>
    <s v="3. DERECHO HUMANO A LA ALIMENTACIÓN / B. ENTORNOS DE DESARROLLO QUE INCENTIVEN LA ALIMENTACIÓN SALUDABLE Y ADECUADA"/>
    <n v="588580242"/>
    <n v="8268881319"/>
    <n v="2538712680"/>
    <n v="6318748881"/>
    <n v="0"/>
    <n v="2890781099"/>
    <n v="3427967782"/>
    <n v="754391519"/>
    <n v="513388648"/>
    <n v="513388648"/>
    <n v="513388648"/>
  </r>
  <r>
    <x v="17"/>
    <x v="17"/>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22030871469"/>
    <n v="16949610"/>
    <n v="0"/>
    <n v="22047821079"/>
    <n v="0"/>
    <n v="22047821079"/>
    <n v="0"/>
    <n v="22047821079"/>
    <n v="22047821079"/>
    <n v="22047821079"/>
    <n v="22047821079"/>
  </r>
  <r>
    <x v="17"/>
    <x v="17"/>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234960081185"/>
    <n v="26578045261"/>
    <n v="208382035924"/>
    <n v="0"/>
    <n v="207081605305"/>
    <n v="1300430619"/>
    <n v="194904667721"/>
    <n v="108977082611"/>
    <n v="108977082611"/>
    <n v="108977082611"/>
  </r>
  <r>
    <x v="17"/>
    <x v="17"/>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17"/>
    <x v="17"/>
    <s v="C-4602-1500-9-704080"/>
    <s v="C"/>
    <s v="4602"/>
    <s v="1500"/>
    <s v="9"/>
    <s v="704080"/>
    <m/>
    <m/>
    <m/>
    <m/>
    <s v="Propios"/>
    <s v="27"/>
    <s v="CSF"/>
    <s v="7. ACTORES DIFERENCIALES PARA EL CAMBIO / 8. EL INSTITUTO COLOMBIANO DE BIENESTAR FAMILIAR COMO IMPULSOR DE PROYECTOS DE VIDA"/>
    <n v="2833196079"/>
    <n v="13523489413"/>
    <n v="0"/>
    <n v="16356685492"/>
    <n v="0"/>
    <n v="4503915285"/>
    <n v="11852770207"/>
    <n v="2645821281"/>
    <n v="1188846812"/>
    <n v="1188846812"/>
    <n v="1188846812"/>
  </r>
  <r>
    <x v="17"/>
    <x v="17"/>
    <s v="C-4602-1500-10-704040"/>
    <s v="C"/>
    <s v="4602"/>
    <s v="1500"/>
    <s v="10"/>
    <s v="704040"/>
    <m/>
    <m/>
    <m/>
    <m/>
    <s v="Nación"/>
    <s v="16"/>
    <s v="CSF"/>
    <s v="7. ACTORES DIFERENCIALES PARA EL CAMBIO / 4. FORTALECIMIENTO DE LAS FAMILIAS Y LAS COMUNIDADES"/>
    <n v="552500000"/>
    <n v="6301563989"/>
    <n v="0"/>
    <n v="6854063989"/>
    <n v="0"/>
    <n v="5264581322"/>
    <n v="1589482667"/>
    <n v="3181135569"/>
    <n v="1892043262"/>
    <n v="1892043262"/>
    <n v="1892043262"/>
  </r>
  <r>
    <x v="17"/>
    <x v="17"/>
    <s v="C-4602-1500-10-704040"/>
    <s v="C"/>
    <s v="4602"/>
    <s v="1500"/>
    <s v="10"/>
    <s v="704040"/>
    <m/>
    <m/>
    <m/>
    <m/>
    <s v="Propios"/>
    <s v="21"/>
    <s v="CSF"/>
    <s v="7. ACTORES DIFERENCIALES PARA EL CAMBIO / 4. FORTALECIMIENTO DE LAS FAMILIAS Y LAS COMUNIDADES"/>
    <n v="401838654"/>
    <n v="32424380087"/>
    <n v="0"/>
    <n v="32826218741"/>
    <n v="0"/>
    <n v="32112048086"/>
    <n v="714170655"/>
    <n v="31333671292"/>
    <n v="15396624396"/>
    <n v="15396624396"/>
    <n v="15396624396"/>
  </r>
  <r>
    <x v="17"/>
    <x v="17"/>
    <s v="C-4602-1500-10-704040"/>
    <s v="C"/>
    <s v="4602"/>
    <s v="1500"/>
    <s v="10"/>
    <s v="704040"/>
    <m/>
    <m/>
    <m/>
    <m/>
    <s v="Propios"/>
    <s v="27"/>
    <s v="CSF"/>
    <s v="7. ACTORES DIFERENCIALES PARA EL CAMBIO / 4. FORTALECIMIENTO DE LAS FAMILIAS Y LAS COMUNIDADES"/>
    <n v="4434008283"/>
    <n v="1139409944"/>
    <n v="114801295"/>
    <n v="5458616932"/>
    <n v="0"/>
    <n v="5081984906"/>
    <n v="376632026"/>
    <n v="4348704009"/>
    <n v="2269424456"/>
    <n v="2269424456"/>
    <n v="2269424456"/>
  </r>
  <r>
    <x v="17"/>
    <x v="17"/>
    <s v="C-4699-1500-1-704080"/>
    <s v="C"/>
    <s v="4699"/>
    <s v="1500"/>
    <s v="1"/>
    <s v="704080"/>
    <m/>
    <m/>
    <m/>
    <m/>
    <s v="Propios"/>
    <s v="27"/>
    <s v="CSF"/>
    <s v="7. ACTORES DIFERENCIALES PARA EL CAMBIO / 8. EL INSTITUTO COLOMBIANO DE BIENESTAR FAMILIAR COMO IMPULSOR DE PROYECTOS DE VIDA"/>
    <n v="133416178"/>
    <n v="35893744"/>
    <n v="0"/>
    <n v="169309922"/>
    <n v="0"/>
    <n v="119359737"/>
    <n v="49950185"/>
    <n v="118698858"/>
    <n v="55194899"/>
    <n v="55194899"/>
    <n v="55194899"/>
  </r>
  <r>
    <x v="17"/>
    <x v="17"/>
    <s v="C-4699-1500-2-53105B"/>
    <s v="C"/>
    <s v="4699"/>
    <s v="1500"/>
    <s v="2"/>
    <s v="53105B"/>
    <m/>
    <m/>
    <m/>
    <m/>
    <s v="Propios"/>
    <s v="27"/>
    <s v="CSF"/>
    <s v="5. CONVERGENCIA REGIONAL / B. ENTIDADES PÚBLICAS TERRITORIALES Y NACIONALES FORTALECIDAS"/>
    <n v="2642183170"/>
    <n v="714215509"/>
    <n v="33694661"/>
    <n v="3322704018"/>
    <n v="0"/>
    <n v="3197158345"/>
    <n v="125545673"/>
    <n v="2295182012.9099998"/>
    <n v="1220006234.9100001"/>
    <n v="1220006234.9100001"/>
    <n v="1220006234.9100001"/>
  </r>
  <r>
    <x v="18"/>
    <x v="18"/>
    <s v="A-02"/>
    <s v="A"/>
    <s v="02"/>
    <m/>
    <m/>
    <m/>
    <m/>
    <m/>
    <m/>
    <m/>
    <s v="Propios"/>
    <s v="27"/>
    <s v="CSF"/>
    <s v="ADQUISICIÓN DE BIENES  Y SERVICIOS"/>
    <n v="16725089"/>
    <n v="41919947"/>
    <n v="0"/>
    <n v="58645036"/>
    <n v="0"/>
    <n v="58645036"/>
    <n v="0"/>
    <n v="52756302"/>
    <n v="10836355"/>
    <n v="10836355"/>
    <n v="10836355"/>
  </r>
  <r>
    <x v="18"/>
    <x v="18"/>
    <s v="A-08-01"/>
    <s v="A"/>
    <s v="08"/>
    <s v="01"/>
    <m/>
    <m/>
    <m/>
    <m/>
    <m/>
    <m/>
    <s v="Propios"/>
    <s v="27"/>
    <s v="CSF"/>
    <s v="IMPUESTOS"/>
    <n v="0"/>
    <n v="174677176"/>
    <n v="13253484"/>
    <n v="161423692"/>
    <n v="0"/>
    <n v="161423692"/>
    <n v="0"/>
    <n v="159422751"/>
    <n v="159422751"/>
    <n v="159422751"/>
    <n v="159422751"/>
  </r>
  <r>
    <x v="18"/>
    <x v="18"/>
    <s v="C-4602-1500-1-704060"/>
    <s v="C"/>
    <s v="4602"/>
    <s v="1500"/>
    <s v="1"/>
    <s v="704060"/>
    <m/>
    <m/>
    <m/>
    <m/>
    <s v="Propios"/>
    <s v="27"/>
    <s v="CSF"/>
    <s v="7. ACTORES DIFERENCIALES PARA EL CAMBIO / 6. CREACIÓN DEL SISTEMA NACIONAL DE JUSTICIA FAMILIAR PARA ATENDER LAS VULNERACIONES DE DERECHOS QUE AFECTAN A LAS NIÑAS, NIÑOS Y ADOLESCENTES"/>
    <n v="4244964372"/>
    <n v="11436000"/>
    <n v="176871516"/>
    <n v="4079528856"/>
    <n v="0"/>
    <n v="4079528856"/>
    <n v="0"/>
    <n v="4079528856"/>
    <n v="4079528856"/>
    <n v="4079528856"/>
    <n v="4079528856"/>
  </r>
  <r>
    <x v="18"/>
    <x v="18"/>
    <s v="C-4602-1500-2-704060"/>
    <s v="C"/>
    <s v="4602"/>
    <s v="1500"/>
    <s v="2"/>
    <s v="704060"/>
    <m/>
    <m/>
    <m/>
    <m/>
    <s v="Propios"/>
    <s v="27"/>
    <s v="CSF"/>
    <s v="7. ACTORES DIFERENCIALES PARA EL CAMBIO / 6. CREACIÓN DEL SISTEMA NACIONAL DE JUSTICIA FAMILIAR PARA ATENDER LAS VULNERACIONES DE DERECHOS QUE AFECTAN A LAS NIÑAS, NIÑOS Y ADOLESCENTES"/>
    <n v="1833045357"/>
    <n v="0"/>
    <n v="92345427"/>
    <n v="1740699930"/>
    <n v="0"/>
    <n v="1740699930"/>
    <n v="0"/>
    <n v="1740699930"/>
    <n v="1740699930"/>
    <n v="1740699930"/>
    <n v="1740699930"/>
  </r>
  <r>
    <x v="18"/>
    <x v="18"/>
    <s v="C-4602-1500-3-704050"/>
    <s v="C"/>
    <s v="4602"/>
    <s v="1500"/>
    <s v="3"/>
    <s v="704050"/>
    <m/>
    <m/>
    <m/>
    <m/>
    <s v="Propios"/>
    <s v="27"/>
    <s v="CSF"/>
    <s v="7. ACTORES DIFERENCIALES PARA EL CAMBIO / 5. CONSOLIDACIÓN DEL SISTEMA NACIONAL DE BIENESTAR FAMILIAR Y DEL GASTO PÚBLICO PARA LA NIÑEZ"/>
    <n v="388050000"/>
    <n v="74850000"/>
    <n v="306668"/>
    <n v="462593332"/>
    <n v="0"/>
    <n v="462593332"/>
    <n v="0"/>
    <n v="452963089"/>
    <n v="223677526"/>
    <n v="223677526"/>
    <n v="223677526"/>
  </r>
  <r>
    <x v="18"/>
    <x v="18"/>
    <s v="C-4602-1500-5-30205B"/>
    <s v="C"/>
    <s v="4602"/>
    <s v="1500"/>
    <s v="5"/>
    <s v="30205B"/>
    <m/>
    <m/>
    <m/>
    <m/>
    <s v="Propios"/>
    <s v="27"/>
    <s v="CSF"/>
    <s v="3. DERECHO HUMANO A LA ALIMENTACIÓN / B. ENTORNOS DE DESARROLLO QUE INCENTIVEN LA ALIMENTACIÓN SALUDABLE Y ADECUADA"/>
    <n v="400231842"/>
    <n v="3165382480"/>
    <n v="1079273852"/>
    <n v="2486340470"/>
    <n v="0"/>
    <n v="1849027713"/>
    <n v="637312757"/>
    <n v="562493905"/>
    <n v="372443082"/>
    <n v="372443082"/>
    <n v="372443082"/>
  </r>
  <r>
    <x v="18"/>
    <x v="18"/>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15043452013"/>
    <n v="0"/>
    <n v="0"/>
    <n v="15043452013"/>
    <n v="0"/>
    <n v="15043452013"/>
    <n v="0"/>
    <n v="15043452013"/>
    <n v="15043452013"/>
    <n v="15043452013"/>
    <n v="15043452013"/>
  </r>
  <r>
    <x v="18"/>
    <x v="18"/>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168915194322"/>
    <n v="19005074649"/>
    <n v="149910119673"/>
    <n v="0"/>
    <n v="149678098490"/>
    <n v="232021183"/>
    <n v="148103822394"/>
    <n v="85878505671"/>
    <n v="85878505671"/>
    <n v="85878505671"/>
  </r>
  <r>
    <x v="18"/>
    <x v="18"/>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18"/>
    <x v="18"/>
    <s v="C-4602-1500-9-704080"/>
    <s v="C"/>
    <s v="4602"/>
    <s v="1500"/>
    <s v="9"/>
    <s v="704080"/>
    <m/>
    <m/>
    <m/>
    <m/>
    <s v="Propios"/>
    <s v="27"/>
    <s v="CSF"/>
    <s v="7. ACTORES DIFERENCIALES PARA EL CAMBIO / 8. EL INSTITUTO COLOMBIANO DE BIENESTAR FAMILIAR COMO IMPULSOR DE PROYECTOS DE VIDA"/>
    <n v="1986568152"/>
    <n v="5709353948"/>
    <n v="231871620"/>
    <n v="7464050480"/>
    <n v="0"/>
    <n v="4000518214"/>
    <n v="3463532266"/>
    <n v="2100119162"/>
    <n v="989159811.96000004"/>
    <n v="989159811.96000004"/>
    <n v="989159811.96000004"/>
  </r>
  <r>
    <x v="18"/>
    <x v="18"/>
    <s v="C-4602-1500-10-704040"/>
    <s v="C"/>
    <s v="4602"/>
    <s v="1500"/>
    <s v="10"/>
    <s v="704040"/>
    <m/>
    <m/>
    <m/>
    <m/>
    <s v="Nación"/>
    <s v="16"/>
    <s v="CSF"/>
    <s v="7. ACTORES DIFERENCIALES PARA EL CAMBIO / 4. FORTALECIMIENTO DE LAS FAMILIAS Y LAS COMUNIDADES"/>
    <n v="0"/>
    <n v="4972800624"/>
    <n v="77861652"/>
    <n v="4894938972"/>
    <n v="0"/>
    <n v="4875650278"/>
    <n v="19288694"/>
    <n v="4875650278"/>
    <n v="2354916016"/>
    <n v="2354916016"/>
    <n v="2354916016"/>
  </r>
  <r>
    <x v="18"/>
    <x v="18"/>
    <s v="C-4602-1500-10-704040"/>
    <s v="C"/>
    <s v="4602"/>
    <s v="1500"/>
    <s v="10"/>
    <s v="704040"/>
    <m/>
    <m/>
    <m/>
    <m/>
    <s v="Propios"/>
    <s v="21"/>
    <s v="CSF"/>
    <s v="7. ACTORES DIFERENCIALES PARA EL CAMBIO / 4. FORTALECIMIENTO DE LAS FAMILIAS Y LAS COMUNIDADES"/>
    <n v="817886069"/>
    <n v="2531018996"/>
    <n v="0"/>
    <n v="3348905065"/>
    <n v="0"/>
    <n v="2790230922"/>
    <n v="558674143"/>
    <n v="2126794085"/>
    <n v="1682552736"/>
    <n v="1682552736"/>
    <n v="1682552736"/>
  </r>
  <r>
    <x v="18"/>
    <x v="18"/>
    <s v="C-4602-1500-10-704040"/>
    <s v="C"/>
    <s v="4602"/>
    <s v="1500"/>
    <s v="10"/>
    <s v="704040"/>
    <m/>
    <m/>
    <m/>
    <m/>
    <s v="Propios"/>
    <s v="27"/>
    <s v="CSF"/>
    <s v="7. ACTORES DIFERENCIALES PARA EL CAMBIO / 4. FORTALECIMIENTO DE LAS FAMILIAS Y LAS COMUNIDADES"/>
    <n v="2500073899"/>
    <n v="11572013526"/>
    <n v="0"/>
    <n v="14072087425"/>
    <n v="0"/>
    <n v="13952917394"/>
    <n v="119170031"/>
    <n v="13859590505"/>
    <n v="7056191975"/>
    <n v="7056191975"/>
    <n v="7056191975"/>
  </r>
  <r>
    <x v="18"/>
    <x v="18"/>
    <s v="C-4699-1500-1-704080"/>
    <s v="C"/>
    <s v="4699"/>
    <s v="1500"/>
    <s v="1"/>
    <s v="704080"/>
    <m/>
    <m/>
    <m/>
    <m/>
    <s v="Propios"/>
    <s v="27"/>
    <s v="CSF"/>
    <s v="7. ACTORES DIFERENCIALES PARA EL CAMBIO / 8. EL INSTITUTO COLOMBIANO DE BIENESTAR FAMILIAR COMO IMPULSOR DE PROYECTOS DE VIDA"/>
    <n v="128460078"/>
    <n v="5145"/>
    <n v="6331468"/>
    <n v="122133755"/>
    <n v="0"/>
    <n v="122133755"/>
    <n v="0"/>
    <n v="118679727"/>
    <n v="57688500"/>
    <n v="57688500"/>
    <n v="57688500"/>
  </r>
  <r>
    <x v="18"/>
    <x v="18"/>
    <s v="C-4699-1500-2-53105B"/>
    <s v="C"/>
    <s v="4699"/>
    <s v="1500"/>
    <s v="2"/>
    <s v="53105B"/>
    <m/>
    <m/>
    <m/>
    <m/>
    <s v="Propios"/>
    <s v="27"/>
    <s v="CSF"/>
    <s v="5. CONVERGENCIA REGIONAL / B. ENTIDADES PÚBLICAS TERRITORIALES Y NACIONALES FORTALECIDAS"/>
    <n v="1483547323"/>
    <n v="599065208"/>
    <n v="39196083"/>
    <n v="2043416448"/>
    <n v="0"/>
    <n v="2011301448"/>
    <n v="32115000"/>
    <n v="1488775954"/>
    <n v="766478568"/>
    <n v="766478568"/>
    <n v="766478568"/>
  </r>
  <r>
    <x v="19"/>
    <x v="19"/>
    <s v="A-02"/>
    <s v="A"/>
    <s v="02"/>
    <m/>
    <m/>
    <m/>
    <m/>
    <m/>
    <m/>
    <m/>
    <s v="Propios"/>
    <s v="27"/>
    <s v="CSF"/>
    <s v="ADQUISICIÓN DE BIENES  Y SERVICIOS"/>
    <n v="8920047"/>
    <n v="22005303"/>
    <n v="0"/>
    <n v="30925350"/>
    <n v="0"/>
    <n v="30925350"/>
    <n v="0"/>
    <n v="0"/>
    <n v="0"/>
    <n v="0"/>
    <n v="0"/>
  </r>
  <r>
    <x v="19"/>
    <x v="19"/>
    <s v="A-08-01"/>
    <s v="A"/>
    <s v="08"/>
    <s v="01"/>
    <m/>
    <m/>
    <m/>
    <m/>
    <m/>
    <m/>
    <s v="Propios"/>
    <s v="27"/>
    <s v="CSF"/>
    <s v="IMPUESTOS"/>
    <n v="0"/>
    <n v="53898376"/>
    <n v="0"/>
    <n v="53898376"/>
    <n v="0"/>
    <n v="50065577"/>
    <n v="3832799"/>
    <n v="48265577"/>
    <n v="48265577"/>
    <n v="48265577"/>
    <n v="48265577"/>
  </r>
  <r>
    <x v="19"/>
    <x v="19"/>
    <s v="C-4602-1500-1-704060"/>
    <s v="C"/>
    <s v="4602"/>
    <s v="1500"/>
    <s v="1"/>
    <s v="704060"/>
    <m/>
    <m/>
    <m/>
    <m/>
    <s v="Propios"/>
    <s v="27"/>
    <s v="CSF"/>
    <s v="7. ACTORES DIFERENCIALES PARA EL CAMBIO / 6. CREACIÓN DEL SISTEMA NACIONAL DE JUSTICIA FAMILIAR PARA ATENDER LAS VULNERACIONES DE DERECHOS QUE AFECTAN A LAS NIÑAS, NIÑOS Y ADOLESCENTES"/>
    <n v="5774491227"/>
    <n v="14160000"/>
    <n v="762277512"/>
    <n v="5026373715"/>
    <n v="0"/>
    <n v="5026373715"/>
    <n v="0"/>
    <n v="5026373715"/>
    <n v="5026373715"/>
    <n v="5026373715"/>
    <n v="5026373715"/>
  </r>
  <r>
    <x v="19"/>
    <x v="19"/>
    <s v="C-4602-1500-2-704060"/>
    <s v="C"/>
    <s v="4602"/>
    <s v="1500"/>
    <s v="2"/>
    <s v="704060"/>
    <m/>
    <m/>
    <m/>
    <m/>
    <s v="Propios"/>
    <s v="27"/>
    <s v="CSF"/>
    <s v="7. ACTORES DIFERENCIALES PARA EL CAMBIO / 6. CREACIÓN DEL SISTEMA NACIONAL DE JUSTICIA FAMILIAR PARA ATENDER LAS VULNERACIONES DE DERECHOS QUE AFECTAN A LAS NIÑAS, NIÑOS Y ADOLESCENTES"/>
    <n v="1440809817"/>
    <n v="0"/>
    <n v="165768685"/>
    <n v="1275041132"/>
    <n v="0"/>
    <n v="1275041132"/>
    <n v="0"/>
    <n v="1275041132"/>
    <n v="1270940113"/>
    <n v="1270940113"/>
    <n v="1270940113"/>
  </r>
  <r>
    <x v="19"/>
    <x v="19"/>
    <s v="C-4602-1500-3-704050"/>
    <s v="C"/>
    <s v="4602"/>
    <s v="1500"/>
    <s v="3"/>
    <s v="704050"/>
    <m/>
    <m/>
    <m/>
    <m/>
    <s v="Propios"/>
    <s v="27"/>
    <s v="CSF"/>
    <s v="7. ACTORES DIFERENCIALES PARA EL CAMBIO / 5. CONSOLIDACIÓN DEL SISTEMA NACIONAL DE BIENESTAR FAMILIAR Y DEL GASTO PÚBLICO PARA LA NIÑEZ"/>
    <n v="223800000"/>
    <n v="5000000"/>
    <n v="0"/>
    <n v="228800000"/>
    <n v="0"/>
    <n v="228800000"/>
    <n v="0"/>
    <n v="222324628"/>
    <n v="105156368"/>
    <n v="105156368"/>
    <n v="105156368"/>
  </r>
  <r>
    <x v="19"/>
    <x v="19"/>
    <s v="C-4602-1500-5-30205B"/>
    <s v="C"/>
    <s v="4602"/>
    <s v="1500"/>
    <s v="5"/>
    <s v="30205B"/>
    <m/>
    <m/>
    <m/>
    <m/>
    <s v="Propios"/>
    <s v="27"/>
    <s v="CSF"/>
    <s v="3. DERECHO HUMANO A LA ALIMENTACIÓN / B. ENTORNOS DE DESARROLLO QUE INCENTIVEN LA ALIMENTACIÓN SALUDABLE Y ADECUADA"/>
    <n v="132255478"/>
    <n v="0"/>
    <n v="0"/>
    <n v="132255478"/>
    <n v="0"/>
    <n v="129411441"/>
    <n v="2844037"/>
    <n v="128487872"/>
    <n v="59955872"/>
    <n v="59955872"/>
    <n v="59955872"/>
  </r>
  <r>
    <x v="19"/>
    <x v="19"/>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2317458062"/>
    <n v="0"/>
    <n v="0"/>
    <n v="2317458062"/>
    <n v="0"/>
    <n v="2317458062"/>
    <n v="0"/>
    <n v="2317458062"/>
    <n v="2317458062"/>
    <n v="2317458062"/>
    <n v="2317458062"/>
  </r>
  <r>
    <x v="19"/>
    <x v="19"/>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48194580121"/>
    <n v="6442256445"/>
    <n v="41752323676"/>
    <n v="0"/>
    <n v="41751786176"/>
    <n v="537500"/>
    <n v="40457501691"/>
    <n v="21427433369"/>
    <n v="21427433369"/>
    <n v="21427433369"/>
  </r>
  <r>
    <x v="19"/>
    <x v="19"/>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19"/>
    <x v="19"/>
    <s v="C-4602-1500-9-704080"/>
    <s v="C"/>
    <s v="4602"/>
    <s v="1500"/>
    <s v="9"/>
    <s v="704080"/>
    <m/>
    <m/>
    <m/>
    <m/>
    <s v="Propios"/>
    <s v="27"/>
    <s v="CSF"/>
    <s v="7. ACTORES DIFERENCIALES PARA EL CAMBIO / 8. EL INSTITUTO COLOMBIANO DE BIENESTAR FAMILIAR COMO IMPULSOR DE PROYECTOS DE VIDA"/>
    <n v="792223461"/>
    <n v="2071057629"/>
    <n v="0"/>
    <n v="2863281090"/>
    <n v="0"/>
    <n v="1773897008"/>
    <n v="1089384082"/>
    <n v="823557228"/>
    <n v="353805055"/>
    <n v="353805055"/>
    <n v="353805055"/>
  </r>
  <r>
    <x v="19"/>
    <x v="19"/>
    <s v="C-4602-1500-10-704040"/>
    <s v="C"/>
    <s v="4602"/>
    <s v="1500"/>
    <s v="10"/>
    <s v="704040"/>
    <m/>
    <m/>
    <m/>
    <m/>
    <s v="Nación"/>
    <s v="16"/>
    <s v="CSF"/>
    <s v="7. ACTORES DIFERENCIALES PARA EL CAMBIO / 4. FORTALECIMIENTO DE LAS FAMILIAS Y LAS COMUNIDADES"/>
    <n v="0"/>
    <n v="4759368758"/>
    <n v="0"/>
    <n v="4759368758"/>
    <n v="0"/>
    <n v="4587773126"/>
    <n v="171595632"/>
    <n v="4587773126"/>
    <n v="1817408984"/>
    <n v="1817408984"/>
    <n v="1817408984"/>
  </r>
  <r>
    <x v="19"/>
    <x v="19"/>
    <s v="C-4602-1500-10-704040"/>
    <s v="C"/>
    <s v="4602"/>
    <s v="1500"/>
    <s v="10"/>
    <s v="704040"/>
    <m/>
    <m/>
    <m/>
    <m/>
    <s v="Propios"/>
    <s v="21"/>
    <s v="CSF"/>
    <s v="7. ACTORES DIFERENCIALES PARA EL CAMBIO / 4. FORTALECIMIENTO DE LAS FAMILIAS Y LAS COMUNIDADES"/>
    <n v="340982360"/>
    <n v="1050164097"/>
    <n v="0"/>
    <n v="1391146457"/>
    <n v="0"/>
    <n v="1106203353"/>
    <n v="284943104"/>
    <n v="900444085"/>
    <n v="779072424"/>
    <n v="779072424"/>
    <n v="779072424"/>
  </r>
  <r>
    <x v="19"/>
    <x v="19"/>
    <s v="C-4602-1500-10-704040"/>
    <s v="C"/>
    <s v="4602"/>
    <s v="1500"/>
    <s v="10"/>
    <s v="704040"/>
    <m/>
    <m/>
    <m/>
    <m/>
    <s v="Propios"/>
    <s v="27"/>
    <s v="CSF"/>
    <s v="7. ACTORES DIFERENCIALES PARA EL CAMBIO / 4. FORTALECIMIENTO DE LAS FAMILIAS Y LAS COMUNIDADES"/>
    <n v="2292751294"/>
    <n v="15732999097"/>
    <n v="200959608"/>
    <n v="17824790783"/>
    <n v="0"/>
    <n v="17748176939"/>
    <n v="76613844"/>
    <n v="17741503700"/>
    <n v="8335459818"/>
    <n v="8335459818"/>
    <n v="8335459818"/>
  </r>
  <r>
    <x v="19"/>
    <x v="19"/>
    <s v="C-4699-1500-1-704080"/>
    <s v="C"/>
    <s v="4699"/>
    <s v="1500"/>
    <s v="1"/>
    <s v="704080"/>
    <m/>
    <m/>
    <m/>
    <m/>
    <s v="Propios"/>
    <s v="27"/>
    <s v="CSF"/>
    <s v="7. ACTORES DIFERENCIALES PARA EL CAMBIO / 8. EL INSTITUTO COLOMBIANO DE BIENESTAR FAMILIAR COMO IMPULSOR DE PROYECTOS DE VIDA"/>
    <n v="121187750"/>
    <n v="0"/>
    <n v="1767284"/>
    <n v="119420466"/>
    <n v="0"/>
    <n v="119420466"/>
    <n v="0"/>
    <n v="117547256"/>
    <n v="54714272"/>
    <n v="54714272"/>
    <n v="54714272"/>
  </r>
  <r>
    <x v="19"/>
    <x v="19"/>
    <s v="C-4699-1500-2-53105B"/>
    <s v="C"/>
    <s v="4699"/>
    <s v="1500"/>
    <s v="2"/>
    <s v="53105B"/>
    <m/>
    <m/>
    <m/>
    <m/>
    <s v="Propios"/>
    <s v="27"/>
    <s v="CSF"/>
    <s v="5. CONVERGENCIA REGIONAL / B. ENTIDADES PÚBLICAS TERRITORIALES Y NACIONALES FORTALECIDAS"/>
    <n v="1425830833"/>
    <n v="545781182"/>
    <n v="20906045"/>
    <n v="1950705970"/>
    <n v="0"/>
    <n v="1950705970"/>
    <n v="0"/>
    <n v="1169358257.8900001"/>
    <n v="557452425.88999999"/>
    <n v="557452425.88999999"/>
    <n v="557452425.88999999"/>
  </r>
  <r>
    <x v="20"/>
    <x v="20"/>
    <s v="A-02"/>
    <s v="A"/>
    <s v="02"/>
    <m/>
    <m/>
    <m/>
    <m/>
    <m/>
    <m/>
    <m/>
    <s v="Propios"/>
    <s v="27"/>
    <s v="CSF"/>
    <s v="ADQUISICIÓN DE BIENES  Y SERVICIOS"/>
    <n v="13380071"/>
    <n v="47315229"/>
    <n v="25792"/>
    <n v="60669508"/>
    <n v="0"/>
    <n v="60669508"/>
    <n v="0"/>
    <n v="41440732"/>
    <n v="9496918"/>
    <n v="9496918"/>
    <n v="9496918"/>
  </r>
  <r>
    <x v="20"/>
    <x v="20"/>
    <s v="A-08-01"/>
    <s v="A"/>
    <s v="08"/>
    <s v="01"/>
    <m/>
    <m/>
    <m/>
    <m/>
    <m/>
    <m/>
    <s v="Propios"/>
    <s v="27"/>
    <s v="CSF"/>
    <s v="IMPUESTOS"/>
    <n v="0"/>
    <n v="98807381"/>
    <n v="9037948"/>
    <n v="89769433"/>
    <n v="0"/>
    <n v="89769433"/>
    <n v="0"/>
    <n v="89769433"/>
    <n v="89769433"/>
    <n v="89769433"/>
    <n v="89769433"/>
  </r>
  <r>
    <x v="20"/>
    <x v="20"/>
    <s v="C-4602-1500-1-704060"/>
    <s v="C"/>
    <s v="4602"/>
    <s v="1500"/>
    <s v="1"/>
    <s v="704060"/>
    <m/>
    <m/>
    <m/>
    <m/>
    <s v="Propios"/>
    <s v="27"/>
    <s v="CSF"/>
    <s v="7. ACTORES DIFERENCIALES PARA EL CAMBIO / 6. CREACIÓN DEL SISTEMA NACIONAL DE JUSTICIA FAMILIAR PARA ATENDER LAS VULNERACIONES DE DERECHOS QUE AFECTAN A LAS NIÑAS, NIÑOS Y ADOLESCENTES"/>
    <n v="6489697956"/>
    <n v="55291704"/>
    <n v="1756444"/>
    <n v="6543233216"/>
    <n v="0"/>
    <n v="6543233216"/>
    <n v="0"/>
    <n v="6543233216"/>
    <n v="6041290124"/>
    <n v="6041290124"/>
    <n v="6041290124"/>
  </r>
  <r>
    <x v="20"/>
    <x v="20"/>
    <s v="C-4602-1500-2-704060"/>
    <s v="C"/>
    <s v="4602"/>
    <s v="1500"/>
    <s v="2"/>
    <s v="704060"/>
    <m/>
    <m/>
    <m/>
    <m/>
    <s v="Propios"/>
    <s v="27"/>
    <s v="CSF"/>
    <s v="7. ACTORES DIFERENCIALES PARA EL CAMBIO / 6. CREACIÓN DEL SISTEMA NACIONAL DE JUSTICIA FAMILIAR PARA ATENDER LAS VULNERACIONES DE DERECHOS QUE AFECTAN A LAS NIÑAS, NIÑOS Y ADOLESCENTES"/>
    <n v="1503781659"/>
    <n v="0"/>
    <n v="0"/>
    <n v="1503781659"/>
    <n v="0"/>
    <n v="1503781659"/>
    <n v="0"/>
    <n v="1503781659"/>
    <n v="1389372497"/>
    <n v="1389372497"/>
    <n v="1389372497"/>
  </r>
  <r>
    <x v="20"/>
    <x v="20"/>
    <s v="C-4602-1500-3-704050"/>
    <s v="C"/>
    <s v="4602"/>
    <s v="1500"/>
    <s v="3"/>
    <s v="704050"/>
    <m/>
    <m/>
    <m/>
    <m/>
    <s v="Propios"/>
    <s v="27"/>
    <s v="CSF"/>
    <s v="7. ACTORES DIFERENCIALES PARA EL CAMBIO / 5. CONSOLIDACIÓN DEL SISTEMA NACIONAL DE BIENESTAR FAMILIAR Y DEL GASTO PÚBLICO PARA LA NIÑEZ"/>
    <n v="223800000"/>
    <n v="14875000"/>
    <n v="3450000"/>
    <n v="235225000"/>
    <n v="0"/>
    <n v="235225000"/>
    <n v="0"/>
    <n v="226299562"/>
    <n v="111424668"/>
    <n v="111424668"/>
    <n v="111424668"/>
  </r>
  <r>
    <x v="20"/>
    <x v="20"/>
    <s v="C-4602-1500-5-30205B"/>
    <s v="C"/>
    <s v="4602"/>
    <s v="1500"/>
    <s v="5"/>
    <s v="30205B"/>
    <m/>
    <m/>
    <m/>
    <m/>
    <s v="Propios"/>
    <s v="27"/>
    <s v="CSF"/>
    <s v="3. DERECHO HUMANO A LA ALIMENTACIÓN / B. ENTORNOS DE DESARROLLO QUE INCENTIVEN LA ALIMENTACIÓN SALUDABLE Y ADECUADA"/>
    <n v="282852290"/>
    <n v="1402510666"/>
    <n v="0"/>
    <n v="1685362956"/>
    <n v="0"/>
    <n v="1133039253"/>
    <n v="552323703"/>
    <n v="841238826"/>
    <n v="419724568"/>
    <n v="419724568"/>
    <n v="419724568"/>
  </r>
  <r>
    <x v="20"/>
    <x v="20"/>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5539204335"/>
    <n v="11512115"/>
    <n v="4637356"/>
    <n v="5546079094"/>
    <n v="0"/>
    <n v="5546079094"/>
    <n v="0"/>
    <n v="5546079094"/>
    <n v="5521694392"/>
    <n v="5521694392"/>
    <n v="5521694392"/>
  </r>
  <r>
    <x v="20"/>
    <x v="20"/>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94117760945"/>
    <n v="15831867456"/>
    <n v="78285893489"/>
    <n v="0"/>
    <n v="78270938785"/>
    <n v="14954704"/>
    <n v="76869285757"/>
    <n v="44058306853"/>
    <n v="44058306853"/>
    <n v="44058306853"/>
  </r>
  <r>
    <x v="20"/>
    <x v="20"/>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20"/>
    <x v="20"/>
    <s v="C-4602-1500-9-704080"/>
    <s v="C"/>
    <s v="4602"/>
    <s v="1500"/>
    <s v="9"/>
    <s v="704080"/>
    <m/>
    <m/>
    <m/>
    <m/>
    <s v="Propios"/>
    <s v="27"/>
    <s v="CSF"/>
    <s v="7. ACTORES DIFERENCIALES PARA EL CAMBIO / 8. EL INSTITUTO COLOMBIANO DE BIENESTAR FAMILIAR COMO IMPULSOR DE PROYECTOS DE VIDA"/>
    <n v="1106539492"/>
    <n v="4349504688"/>
    <n v="0"/>
    <n v="5456044180"/>
    <n v="0"/>
    <n v="3714866919"/>
    <n v="1741177261"/>
    <n v="1239475896"/>
    <n v="567011827"/>
    <n v="567011827"/>
    <n v="567011827"/>
  </r>
  <r>
    <x v="20"/>
    <x v="20"/>
    <s v="C-4602-1500-10-704040"/>
    <s v="C"/>
    <s v="4602"/>
    <s v="1500"/>
    <s v="10"/>
    <s v="704040"/>
    <m/>
    <m/>
    <m/>
    <m/>
    <s v="Nación"/>
    <s v="16"/>
    <s v="CSF"/>
    <s v="7. ACTORES DIFERENCIALES PARA EL CAMBIO / 4. FORTALECIMIENTO DE LAS FAMILIAS Y LAS COMUNIDADES"/>
    <n v="0"/>
    <n v="4119818220"/>
    <n v="817427541"/>
    <n v="3302390679"/>
    <n v="0"/>
    <n v="3225524031"/>
    <n v="76866648"/>
    <n v="3225524031"/>
    <n v="1732978196"/>
    <n v="1732978196"/>
    <n v="1732978196"/>
  </r>
  <r>
    <x v="20"/>
    <x v="20"/>
    <s v="C-4602-1500-10-704040"/>
    <s v="C"/>
    <s v="4602"/>
    <s v="1500"/>
    <s v="10"/>
    <s v="704040"/>
    <m/>
    <m/>
    <m/>
    <m/>
    <s v="Propios"/>
    <s v="21"/>
    <s v="CSF"/>
    <s v="7. ACTORES DIFERENCIALES PARA EL CAMBIO / 4. FORTALECIMIENTO DE LAS FAMILIAS Y LAS COMUNIDADES"/>
    <n v="674823915"/>
    <n v="1735084698"/>
    <n v="0"/>
    <n v="2409908613"/>
    <n v="0"/>
    <n v="2355377381"/>
    <n v="54531232"/>
    <n v="1047304756"/>
    <n v="622307512"/>
    <n v="622307512"/>
    <n v="622307512"/>
  </r>
  <r>
    <x v="20"/>
    <x v="20"/>
    <s v="C-4602-1500-10-704040"/>
    <s v="C"/>
    <s v="4602"/>
    <s v="1500"/>
    <s v="10"/>
    <s v="704040"/>
    <m/>
    <m/>
    <m/>
    <m/>
    <s v="Propios"/>
    <s v="27"/>
    <s v="CSF"/>
    <s v="7. ACTORES DIFERENCIALES PARA EL CAMBIO / 4. FORTALECIMIENTO DE LAS FAMILIAS Y LAS COMUNIDADES"/>
    <n v="2178628975"/>
    <n v="18061677282"/>
    <n v="112514865"/>
    <n v="20127791392"/>
    <n v="0"/>
    <n v="20101754922"/>
    <n v="26036470"/>
    <n v="20098088734"/>
    <n v="9634653976"/>
    <n v="9634653976"/>
    <n v="9634653976"/>
  </r>
  <r>
    <x v="20"/>
    <x v="20"/>
    <s v="C-4699-1500-1-704080"/>
    <s v="C"/>
    <s v="4699"/>
    <s v="1500"/>
    <s v="1"/>
    <s v="704080"/>
    <m/>
    <m/>
    <m/>
    <m/>
    <s v="Propios"/>
    <s v="27"/>
    <s v="CSF"/>
    <s v="7. ACTORES DIFERENCIALES PARA EL CAMBIO / 8. EL INSTITUTO COLOMBIANO DE BIENESTAR FAMILIAR COMO IMPULSOR DE PROYECTOS DE VIDA"/>
    <n v="127680610"/>
    <n v="0"/>
    <n v="4893298"/>
    <n v="122787312"/>
    <n v="0"/>
    <n v="122787312"/>
    <n v="0"/>
    <n v="122129710"/>
    <n v="59266726"/>
    <n v="59266726"/>
    <n v="59266726"/>
  </r>
  <r>
    <x v="20"/>
    <x v="20"/>
    <s v="C-4699-1500-2-53105B"/>
    <s v="C"/>
    <s v="4699"/>
    <s v="1500"/>
    <s v="2"/>
    <s v="53105B"/>
    <m/>
    <m/>
    <m/>
    <m/>
    <s v="Propios"/>
    <s v="27"/>
    <s v="CSF"/>
    <s v="5. CONVERGENCIA REGIONAL / B. ENTIDADES PÚBLICAS TERRITORIALES Y NACIONALES FORTALECIDAS"/>
    <n v="1935716792"/>
    <n v="690612220"/>
    <n v="122439797"/>
    <n v="2503889215"/>
    <n v="0"/>
    <n v="2452640905"/>
    <n v="51248310"/>
    <n v="1559769960.46"/>
    <n v="955854717.46000004"/>
    <n v="955854717.46000004"/>
    <n v="955854717.46000004"/>
  </r>
  <r>
    <x v="21"/>
    <x v="21"/>
    <s v="A-02"/>
    <s v="A"/>
    <s v="02"/>
    <m/>
    <m/>
    <m/>
    <m/>
    <m/>
    <m/>
    <m/>
    <s v="Propios"/>
    <s v="27"/>
    <s v="CSF"/>
    <s v="ADQUISICIÓN DE BIENES  Y SERVICIOS"/>
    <n v="276133608"/>
    <n v="69437065"/>
    <n v="0"/>
    <n v="345570673"/>
    <n v="0"/>
    <n v="344070673"/>
    <n v="1500000"/>
    <n v="301454334"/>
    <n v="42919902"/>
    <n v="42919902"/>
    <n v="42919902"/>
  </r>
  <r>
    <x v="21"/>
    <x v="21"/>
    <s v="A-03-03-01-015"/>
    <s v="A"/>
    <s v="03"/>
    <s v="03"/>
    <s v="01"/>
    <s v="015"/>
    <m/>
    <m/>
    <m/>
    <m/>
    <s v="Propios"/>
    <s v="27"/>
    <s v="CSF"/>
    <s v="ADJUDICACIÓN Y LIBERACIÓN JUDICIAL"/>
    <n v="0"/>
    <n v="8966178"/>
    <n v="0"/>
    <n v="8966178"/>
    <n v="0"/>
    <n v="8966178"/>
    <n v="0"/>
    <n v="8966178"/>
    <n v="8966178"/>
    <n v="8966178"/>
    <n v="8966178"/>
  </r>
  <r>
    <x v="21"/>
    <x v="21"/>
    <s v="A-08-01"/>
    <s v="A"/>
    <s v="08"/>
    <s v="01"/>
    <m/>
    <m/>
    <m/>
    <m/>
    <m/>
    <m/>
    <s v="Propios"/>
    <s v="27"/>
    <s v="CSF"/>
    <s v="IMPUESTOS"/>
    <n v="0"/>
    <n v="142511701"/>
    <n v="0"/>
    <n v="142511701"/>
    <n v="0"/>
    <n v="142511701"/>
    <n v="0"/>
    <n v="142444522"/>
    <n v="142007930"/>
    <n v="142007930"/>
    <n v="142007930"/>
  </r>
  <r>
    <x v="21"/>
    <x v="21"/>
    <s v="C-4602-1500-1-704060"/>
    <s v="C"/>
    <s v="4602"/>
    <s v="1500"/>
    <s v="1"/>
    <s v="704060"/>
    <m/>
    <m/>
    <m/>
    <m/>
    <s v="Propios"/>
    <s v="27"/>
    <s v="CSF"/>
    <s v="7. ACTORES DIFERENCIALES PARA EL CAMBIO / 6. CREACIÓN DEL SISTEMA NACIONAL DE JUSTICIA FAMILIAR PARA ATENDER LAS VULNERACIONES DE DERECHOS QUE AFECTAN A LAS NIÑAS, NIÑOS Y ADOLESCENTES"/>
    <n v="8682011439"/>
    <n v="0"/>
    <n v="261064219"/>
    <n v="8420947220"/>
    <n v="0"/>
    <n v="8420947220"/>
    <n v="0"/>
    <n v="8420947220"/>
    <n v="8031190028"/>
    <n v="8031190028"/>
    <n v="8031190028"/>
  </r>
  <r>
    <x v="21"/>
    <x v="21"/>
    <s v="C-4602-1500-2-704060"/>
    <s v="C"/>
    <s v="4602"/>
    <s v="1500"/>
    <s v="2"/>
    <s v="704060"/>
    <m/>
    <m/>
    <m/>
    <m/>
    <s v="Propios"/>
    <s v="27"/>
    <s v="CSF"/>
    <s v="7. ACTORES DIFERENCIALES PARA EL CAMBIO / 6. CREACIÓN DEL SISTEMA NACIONAL DE JUSTICIA FAMILIAR PARA ATENDER LAS VULNERACIONES DE DERECHOS QUE AFECTAN A LAS NIÑAS, NIÑOS Y ADOLESCENTES"/>
    <n v="3291821532"/>
    <n v="0"/>
    <n v="0"/>
    <n v="3291821532"/>
    <n v="0"/>
    <n v="3291821532"/>
    <n v="0"/>
    <n v="3291821532"/>
    <n v="3132637410"/>
    <n v="3132637410"/>
    <n v="3132637410"/>
  </r>
  <r>
    <x v="21"/>
    <x v="21"/>
    <s v="C-4602-1500-3-704050"/>
    <s v="C"/>
    <s v="4602"/>
    <s v="1500"/>
    <s v="3"/>
    <s v="704050"/>
    <m/>
    <m/>
    <m/>
    <m/>
    <s v="Propios"/>
    <s v="27"/>
    <s v="CSF"/>
    <s v="7. ACTORES DIFERENCIALES PARA EL CAMBIO / 5. CONSOLIDACIÓN DEL SISTEMA NACIONAL DE BIENESTAR FAMILIAR Y DEL GASTO PÚBLICO PARA LA NIÑEZ"/>
    <n v="594150000"/>
    <n v="20000000"/>
    <n v="128875000"/>
    <n v="485275000"/>
    <n v="0"/>
    <n v="485275000"/>
    <n v="0"/>
    <n v="384752013"/>
    <n v="172504214"/>
    <n v="172504214"/>
    <n v="172504214"/>
  </r>
  <r>
    <x v="21"/>
    <x v="21"/>
    <s v="C-4602-1500-5-30205B"/>
    <s v="C"/>
    <s v="4602"/>
    <s v="1500"/>
    <s v="5"/>
    <s v="30205B"/>
    <m/>
    <m/>
    <m/>
    <m/>
    <s v="Propios"/>
    <s v="27"/>
    <s v="CSF"/>
    <s v="3. DERECHO HUMANO A LA ALIMENTACIÓN / B. ENTORNOS DE DESARROLLO QUE INCENTIVEN LA ALIMENTACIÓN SALUDABLE Y ADECUADA"/>
    <n v="159151328"/>
    <n v="2686120793"/>
    <n v="0"/>
    <n v="2845272121"/>
    <n v="0"/>
    <n v="2810712654"/>
    <n v="34559467"/>
    <n v="109626473"/>
    <n v="57320243"/>
    <n v="57320243"/>
    <n v="57320243"/>
  </r>
  <r>
    <x v="21"/>
    <x v="21"/>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16987818586"/>
    <n v="6987113968"/>
    <n v="13974227936"/>
    <n v="10000704618"/>
    <n v="0"/>
    <n v="10000704618"/>
    <n v="0"/>
    <n v="10000704618"/>
    <n v="10000421566"/>
    <n v="10000421566"/>
    <n v="10000421566"/>
  </r>
  <r>
    <x v="21"/>
    <x v="21"/>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217713562032"/>
    <n v="37092017145"/>
    <n v="180621544887"/>
    <n v="0"/>
    <n v="165944507653"/>
    <n v="14677037234"/>
    <n v="164153580750"/>
    <n v="89895220843.110001"/>
    <n v="89895220843.110001"/>
    <n v="89895220843.110001"/>
  </r>
  <r>
    <x v="21"/>
    <x v="21"/>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21"/>
    <x v="21"/>
    <s v="C-4602-1500-9-704080"/>
    <s v="C"/>
    <s v="4602"/>
    <s v="1500"/>
    <s v="9"/>
    <s v="704080"/>
    <m/>
    <m/>
    <m/>
    <m/>
    <s v="Propios"/>
    <s v="27"/>
    <s v="CSF"/>
    <s v="7. ACTORES DIFERENCIALES PARA EL CAMBIO / 8. EL INSTITUTO COLOMBIANO DE BIENESTAR FAMILIAR COMO IMPULSOR DE PROYECTOS DE VIDA"/>
    <n v="2355404750"/>
    <n v="5481275321"/>
    <n v="0"/>
    <n v="7836680071"/>
    <n v="0"/>
    <n v="3890461166"/>
    <n v="3946218905"/>
    <n v="1969418047"/>
    <n v="967350079"/>
    <n v="967350079"/>
    <n v="967350079"/>
  </r>
  <r>
    <x v="21"/>
    <x v="21"/>
    <s v="C-4602-1500-10-704040"/>
    <s v="C"/>
    <s v="4602"/>
    <s v="1500"/>
    <s v="10"/>
    <s v="704040"/>
    <m/>
    <m/>
    <m/>
    <m/>
    <s v="Nación"/>
    <s v="16"/>
    <s v="CSF"/>
    <s v="7. ACTORES DIFERENCIALES PARA EL CAMBIO / 4. FORTALECIMIENTO DE LAS FAMILIAS Y LAS COMUNIDADES"/>
    <n v="0"/>
    <n v="6168955506"/>
    <n v="286636550"/>
    <n v="5882318956"/>
    <n v="0"/>
    <n v="5666383722"/>
    <n v="215935234"/>
    <n v="5574651536"/>
    <n v="2150975516"/>
    <n v="2150975516"/>
    <n v="2150975516"/>
  </r>
  <r>
    <x v="21"/>
    <x v="21"/>
    <s v="C-4602-1500-10-704040"/>
    <s v="C"/>
    <s v="4602"/>
    <s v="1500"/>
    <s v="10"/>
    <s v="704040"/>
    <m/>
    <m/>
    <m/>
    <m/>
    <s v="Propios"/>
    <s v="21"/>
    <s v="CSF"/>
    <s v="7. ACTORES DIFERENCIALES PARA EL CAMBIO / 4. FORTALECIMIENTO DE LAS FAMILIAS Y LAS COMUNIDADES"/>
    <n v="752448485"/>
    <n v="17769615157"/>
    <n v="0"/>
    <n v="18522063642"/>
    <n v="0"/>
    <n v="18473039609"/>
    <n v="49024033"/>
    <n v="17051177185"/>
    <n v="8024805695.5"/>
    <n v="8024805695.5"/>
    <n v="8024805695.5"/>
  </r>
  <r>
    <x v="21"/>
    <x v="21"/>
    <s v="C-4602-1500-10-704040"/>
    <s v="C"/>
    <s v="4602"/>
    <s v="1500"/>
    <s v="10"/>
    <s v="704040"/>
    <m/>
    <m/>
    <m/>
    <m/>
    <s v="Propios"/>
    <s v="27"/>
    <s v="CSF"/>
    <s v="7. ACTORES DIFERENCIALES PARA EL CAMBIO / 4. FORTALECIMIENTO DE LAS FAMILIAS Y LAS COMUNIDADES"/>
    <n v="4496868257"/>
    <n v="12005708563"/>
    <n v="14308466"/>
    <n v="16488268354"/>
    <n v="0"/>
    <n v="16470071205"/>
    <n v="18197149"/>
    <n v="15312513918"/>
    <n v="7511209848"/>
    <n v="7511209848"/>
    <n v="7511209848"/>
  </r>
  <r>
    <x v="21"/>
    <x v="21"/>
    <s v="C-4699-1500-1-704080"/>
    <s v="C"/>
    <s v="4699"/>
    <s v="1500"/>
    <s v="1"/>
    <s v="704080"/>
    <m/>
    <m/>
    <m/>
    <m/>
    <s v="Propios"/>
    <s v="27"/>
    <s v="CSF"/>
    <s v="7. ACTORES DIFERENCIALES PARA EL CAMBIO / 8. EL INSTITUTO COLOMBIANO DE BIENESTAR FAMILIAR COMO IMPULSOR DE PROYECTOS DE VIDA"/>
    <n v="127537113"/>
    <n v="0"/>
    <n v="0"/>
    <n v="127537113"/>
    <n v="0"/>
    <n v="120394490"/>
    <n v="7142623"/>
    <n v="114118647"/>
    <n v="54336890"/>
    <n v="54336890"/>
    <n v="54336890"/>
  </r>
  <r>
    <x v="21"/>
    <x v="21"/>
    <s v="C-4699-1500-2-53105B"/>
    <s v="C"/>
    <s v="4699"/>
    <s v="1500"/>
    <s v="2"/>
    <s v="53105B"/>
    <m/>
    <m/>
    <m/>
    <m/>
    <s v="Propios"/>
    <s v="27"/>
    <s v="CSF"/>
    <s v="5. CONVERGENCIA REGIONAL / B. ENTIDADES PÚBLICAS TERRITORIALES Y NACIONALES FORTALECIDAS"/>
    <n v="2715336738"/>
    <n v="1310429194"/>
    <n v="200743439"/>
    <n v="3825022493"/>
    <n v="0"/>
    <n v="3692679930"/>
    <n v="132342563"/>
    <n v="2086278120"/>
    <n v="1210337464.3099999"/>
    <n v="1210337464.3099999"/>
    <n v="1210337464.3099999"/>
  </r>
  <r>
    <x v="22"/>
    <x v="22"/>
    <s v="A-02"/>
    <s v="A"/>
    <s v="02"/>
    <m/>
    <m/>
    <m/>
    <m/>
    <m/>
    <m/>
    <m/>
    <s v="Propios"/>
    <s v="27"/>
    <s v="CSF"/>
    <s v="ADQUISICIÓN DE BIENES  Y SERVICIOS"/>
    <n v="21185112"/>
    <n v="21553487"/>
    <n v="0"/>
    <n v="42738599"/>
    <n v="0"/>
    <n v="42738599"/>
    <n v="0"/>
    <n v="10802835"/>
    <n v="7702193"/>
    <n v="7702193"/>
    <n v="7702193"/>
  </r>
  <r>
    <x v="22"/>
    <x v="22"/>
    <s v="A-08-01"/>
    <s v="A"/>
    <s v="08"/>
    <s v="01"/>
    <m/>
    <m/>
    <m/>
    <m/>
    <m/>
    <m/>
    <s v="Propios"/>
    <s v="27"/>
    <s v="CSF"/>
    <s v="IMPUESTOS"/>
    <n v="0"/>
    <n v="64162552"/>
    <n v="8627922"/>
    <n v="55534630"/>
    <n v="0"/>
    <n v="55534630"/>
    <n v="0"/>
    <n v="55534630"/>
    <n v="55534630"/>
    <n v="55534630"/>
    <n v="55534630"/>
  </r>
  <r>
    <x v="22"/>
    <x v="22"/>
    <s v="C-4602-1500-1-704060"/>
    <s v="C"/>
    <s v="4602"/>
    <s v="1500"/>
    <s v="1"/>
    <s v="704060"/>
    <m/>
    <m/>
    <m/>
    <m/>
    <s v="Propios"/>
    <s v="27"/>
    <s v="CSF"/>
    <s v="7. ACTORES DIFERENCIALES PARA EL CAMBIO / 6. CREACIÓN DEL SISTEMA NACIONAL DE JUSTICIA FAMILIAR PARA ATENDER LAS VULNERACIONES DE DERECHOS QUE AFECTAN A LAS NIÑAS, NIÑOS Y ADOLESCENTES"/>
    <n v="870466086"/>
    <n v="0"/>
    <n v="111229499"/>
    <n v="759236587"/>
    <n v="0"/>
    <n v="759236587"/>
    <n v="0"/>
    <n v="759236587"/>
    <n v="664506095"/>
    <n v="664506095"/>
    <n v="664506095"/>
  </r>
  <r>
    <x v="22"/>
    <x v="22"/>
    <s v="C-4602-1500-2-704060"/>
    <s v="C"/>
    <s v="4602"/>
    <s v="1500"/>
    <s v="2"/>
    <s v="704060"/>
    <m/>
    <m/>
    <m/>
    <m/>
    <s v="Propios"/>
    <s v="27"/>
    <s v="CSF"/>
    <s v="7. ACTORES DIFERENCIALES PARA EL CAMBIO / 6. CREACIÓN DEL SISTEMA NACIONAL DE JUSTICIA FAMILIAR PARA ATENDER LAS VULNERACIONES DE DERECHOS QUE AFECTAN A LAS NIÑAS, NIÑOS Y ADOLESCENTES"/>
    <n v="150956595"/>
    <n v="0"/>
    <n v="0"/>
    <n v="150956595"/>
    <n v="0"/>
    <n v="150956595"/>
    <n v="0"/>
    <n v="150956595"/>
    <n v="147033961"/>
    <n v="147033961"/>
    <n v="147033961"/>
  </r>
  <r>
    <x v="22"/>
    <x v="22"/>
    <s v="C-4602-1500-3-704050"/>
    <s v="C"/>
    <s v="4602"/>
    <s v="1500"/>
    <s v="3"/>
    <s v="704050"/>
    <m/>
    <m/>
    <m/>
    <m/>
    <s v="Propios"/>
    <s v="27"/>
    <s v="CSF"/>
    <s v="7. ACTORES DIFERENCIALES PARA EL CAMBIO / 5. CONSOLIDACIÓN DEL SISTEMA NACIONAL DE BIENESTAR FAMILIAR Y DEL GASTO PÚBLICO PARA LA NIÑEZ"/>
    <n v="217000000"/>
    <n v="20000000"/>
    <n v="19320000"/>
    <n v="217680000"/>
    <n v="0"/>
    <n v="194680000"/>
    <n v="23000000"/>
    <n v="185354702"/>
    <n v="100144794"/>
    <n v="100144794"/>
    <n v="100144794"/>
  </r>
  <r>
    <x v="22"/>
    <x v="22"/>
    <s v="C-4602-1500-5-30205B"/>
    <s v="C"/>
    <s v="4602"/>
    <s v="1500"/>
    <s v="5"/>
    <s v="30205B"/>
    <m/>
    <m/>
    <m/>
    <m/>
    <s v="Propios"/>
    <s v="27"/>
    <s v="CSF"/>
    <s v="3. DERECHO HUMANO A LA ALIMENTACIÓN / B. ENTORNOS DE DESARROLLO QUE INCENTIVEN LA ALIMENTACIÓN SALUDABLE Y ADECUADA"/>
    <n v="146459494"/>
    <n v="2908773322"/>
    <n v="1440980694"/>
    <n v="1614252122"/>
    <n v="0"/>
    <n v="115436871"/>
    <n v="1498815251"/>
    <n v="111263161"/>
    <n v="40201369"/>
    <n v="40201369"/>
    <n v="40201369"/>
  </r>
  <r>
    <x v="22"/>
    <x v="22"/>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19669558784"/>
    <n v="249650536"/>
    <n v="499301072"/>
    <n v="19419908248"/>
    <n v="0"/>
    <n v="19419908248"/>
    <n v="0"/>
    <n v="19419908248"/>
    <n v="19419908248"/>
    <n v="19419908248"/>
    <n v="19419908248"/>
  </r>
  <r>
    <x v="22"/>
    <x v="22"/>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157732734920"/>
    <n v="21763138979"/>
    <n v="135969595941"/>
    <n v="0"/>
    <n v="134813616133"/>
    <n v="1155979808"/>
    <n v="132854466845"/>
    <n v="62312445105"/>
    <n v="62312445105"/>
    <n v="62312445105"/>
  </r>
  <r>
    <x v="22"/>
    <x v="22"/>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22"/>
    <x v="22"/>
    <s v="C-4602-1500-9-704080"/>
    <s v="C"/>
    <s v="4602"/>
    <s v="1500"/>
    <s v="9"/>
    <s v="704080"/>
    <m/>
    <m/>
    <m/>
    <m/>
    <s v="Propios"/>
    <s v="27"/>
    <s v="CSF"/>
    <s v="7. ACTORES DIFERENCIALES PARA EL CAMBIO / 8. EL INSTITUTO COLOMBIANO DE BIENESTAR FAMILIAR COMO IMPULSOR DE PROYECTOS DE VIDA"/>
    <n v="1642155088"/>
    <n v="6795157473"/>
    <n v="0"/>
    <n v="8437312561"/>
    <n v="0"/>
    <n v="3065545089.6900001"/>
    <n v="5371767471.3100004"/>
    <n v="1491165509.6900001"/>
    <n v="667513793.69000006"/>
    <n v="667513793.69000006"/>
    <n v="667513793.69000006"/>
  </r>
  <r>
    <x v="22"/>
    <x v="22"/>
    <s v="C-4602-1500-10-704040"/>
    <s v="C"/>
    <s v="4602"/>
    <s v="1500"/>
    <s v="10"/>
    <s v="704040"/>
    <m/>
    <m/>
    <m/>
    <m/>
    <s v="Nación"/>
    <s v="16"/>
    <s v="CSF"/>
    <s v="7. ACTORES DIFERENCIALES PARA EL CAMBIO / 4. FORTALECIMIENTO DE LAS FAMILIAS Y LAS COMUNIDADES"/>
    <n v="0"/>
    <n v="420771522"/>
    <n v="0"/>
    <n v="420771522"/>
    <n v="0"/>
    <n v="402550920"/>
    <n v="18220602"/>
    <n v="402550920"/>
    <n v="189923964"/>
    <n v="189923964"/>
    <n v="189923964"/>
  </r>
  <r>
    <x v="22"/>
    <x v="22"/>
    <s v="C-4602-1500-10-704040"/>
    <s v="C"/>
    <s v="4602"/>
    <s v="1500"/>
    <s v="10"/>
    <s v="704040"/>
    <m/>
    <m/>
    <m/>
    <m/>
    <s v="Propios"/>
    <s v="21"/>
    <s v="CSF"/>
    <s v="7. ACTORES DIFERENCIALES PARA EL CAMBIO / 4. FORTALECIMIENTO DE LAS FAMILIAS Y LAS COMUNIDADES"/>
    <n v="22920549"/>
    <n v="479013162"/>
    <n v="0"/>
    <n v="501933711"/>
    <n v="0"/>
    <n v="484035089"/>
    <n v="17898622"/>
    <n v="288070119"/>
    <n v="18747484"/>
    <n v="18747484"/>
    <n v="18747484"/>
  </r>
  <r>
    <x v="22"/>
    <x v="22"/>
    <s v="C-4602-1500-10-704040"/>
    <s v="C"/>
    <s v="4602"/>
    <s v="1500"/>
    <s v="10"/>
    <s v="704040"/>
    <m/>
    <m/>
    <m/>
    <m/>
    <s v="Propios"/>
    <s v="27"/>
    <s v="CSF"/>
    <s v="7. ACTORES DIFERENCIALES PARA EL CAMBIO / 4. FORTALECIMIENTO DE LAS FAMILIAS Y LAS COMUNIDADES"/>
    <n v="1504250737"/>
    <n v="2581407852"/>
    <n v="58553119"/>
    <n v="4027105470"/>
    <n v="0"/>
    <n v="3885526054"/>
    <n v="141579416"/>
    <n v="3789871776"/>
    <n v="1738180165"/>
    <n v="1738180165"/>
    <n v="1738180165"/>
  </r>
  <r>
    <x v="22"/>
    <x v="22"/>
    <s v="C-4699-1500-1-704080"/>
    <s v="C"/>
    <s v="4699"/>
    <s v="1500"/>
    <s v="1"/>
    <s v="704080"/>
    <m/>
    <m/>
    <m/>
    <m/>
    <s v="Propios"/>
    <s v="27"/>
    <s v="CSF"/>
    <s v="7. ACTORES DIFERENCIALES PARA EL CAMBIO / 8. EL INSTITUTO COLOMBIANO DE BIENESTAR FAMILIAR COMO IMPULSOR DE PROYECTOS DE VIDA"/>
    <n v="178750232"/>
    <n v="0"/>
    <n v="7557040"/>
    <n v="171193192"/>
    <n v="0"/>
    <n v="159570405"/>
    <n v="11622787"/>
    <n v="155527075"/>
    <n v="67824557"/>
    <n v="67824557"/>
    <n v="67824557"/>
  </r>
  <r>
    <x v="22"/>
    <x v="22"/>
    <s v="C-4699-1500-2-53105B"/>
    <s v="C"/>
    <s v="4699"/>
    <s v="1500"/>
    <s v="2"/>
    <s v="53105B"/>
    <m/>
    <m/>
    <m/>
    <m/>
    <s v="Propios"/>
    <s v="27"/>
    <s v="CSF"/>
    <s v="5. CONVERGENCIA REGIONAL / B. ENTIDADES PÚBLICAS TERRITORIALES Y NACIONALES FORTALECIDAS"/>
    <n v="1892640618"/>
    <n v="2158427043"/>
    <n v="785480876"/>
    <n v="3265586785"/>
    <n v="0"/>
    <n v="2428983055.9200001"/>
    <n v="836603729.08000004"/>
    <n v="1460880486.9200001"/>
    <n v="908501546.96000004"/>
    <n v="908501546.96000004"/>
    <n v="908501546.96000004"/>
  </r>
  <r>
    <x v="23"/>
    <x v="23"/>
    <s v="A-02"/>
    <s v="A"/>
    <s v="02"/>
    <m/>
    <m/>
    <m/>
    <m/>
    <m/>
    <m/>
    <m/>
    <s v="Propios"/>
    <s v="27"/>
    <s v="CSF"/>
    <s v="ADQUISICIÓN DE BIENES  Y SERVICIOS"/>
    <n v="13380071"/>
    <n v="109180062"/>
    <n v="0"/>
    <n v="122560133"/>
    <n v="0"/>
    <n v="102591074"/>
    <n v="19969059"/>
    <n v="98452175"/>
    <n v="42636433"/>
    <n v="42636433"/>
    <n v="42636433"/>
  </r>
  <r>
    <x v="23"/>
    <x v="23"/>
    <s v="A-03-03-01-015"/>
    <s v="A"/>
    <s v="03"/>
    <s v="03"/>
    <s v="01"/>
    <s v="015"/>
    <m/>
    <m/>
    <m/>
    <m/>
    <s v="Propios"/>
    <s v="27"/>
    <s v="CSF"/>
    <s v="ADJUDICACIÓN Y LIBERACIÓN JUDICIAL"/>
    <n v="0"/>
    <n v="40240000"/>
    <n v="0"/>
    <n v="40240000"/>
    <n v="0"/>
    <n v="40240000"/>
    <n v="0"/>
    <n v="0"/>
    <n v="0"/>
    <n v="0"/>
    <n v="0"/>
  </r>
  <r>
    <x v="23"/>
    <x v="23"/>
    <s v="A-08-01"/>
    <s v="A"/>
    <s v="08"/>
    <s v="01"/>
    <m/>
    <m/>
    <m/>
    <m/>
    <m/>
    <m/>
    <s v="Propios"/>
    <s v="27"/>
    <s v="CSF"/>
    <s v="IMPUESTOS"/>
    <n v="0"/>
    <n v="164245242"/>
    <n v="0"/>
    <n v="164245242"/>
    <n v="0"/>
    <n v="164245242"/>
    <n v="0"/>
    <n v="144361650"/>
    <n v="120253185.12"/>
    <n v="120253185.12"/>
    <n v="120253185.12"/>
  </r>
  <r>
    <x v="23"/>
    <x v="23"/>
    <s v="C-4602-1500-1-704060"/>
    <s v="C"/>
    <s v="4602"/>
    <s v="1500"/>
    <s v="1"/>
    <s v="704060"/>
    <m/>
    <m/>
    <m/>
    <m/>
    <s v="Propios"/>
    <s v="27"/>
    <s v="CSF"/>
    <s v="7. ACTORES DIFERENCIALES PARA EL CAMBIO / 6. CREACIÓN DEL SISTEMA NACIONAL DE JUSTICIA FAMILIAR PARA ATENDER LAS VULNERACIONES DE DERECHOS QUE AFECTAN A LAS NIÑAS, NIÑOS Y ADOLESCENTES"/>
    <n v="9622929543"/>
    <n v="0"/>
    <n v="520237857"/>
    <n v="9102691686"/>
    <n v="0"/>
    <n v="9102691686"/>
    <n v="0"/>
    <n v="9102691686"/>
    <n v="8909791418"/>
    <n v="8909791418"/>
    <n v="8909791418"/>
  </r>
  <r>
    <x v="23"/>
    <x v="23"/>
    <s v="C-4602-1500-2-704060"/>
    <s v="C"/>
    <s v="4602"/>
    <s v="1500"/>
    <s v="2"/>
    <s v="704060"/>
    <m/>
    <m/>
    <m/>
    <m/>
    <s v="Propios"/>
    <s v="27"/>
    <s v="CSF"/>
    <s v="7. ACTORES DIFERENCIALES PARA EL CAMBIO / 6. CREACIÓN DEL SISTEMA NACIONAL DE JUSTICIA FAMILIAR PARA ATENDER LAS VULNERACIONES DE DERECHOS QUE AFECTAN A LAS NIÑAS, NIÑOS Y ADOLESCENTES"/>
    <n v="892794342"/>
    <n v="0"/>
    <n v="72085911"/>
    <n v="820708431"/>
    <n v="0"/>
    <n v="820708431"/>
    <n v="0"/>
    <n v="820708431"/>
    <n v="786075179"/>
    <n v="786075179"/>
    <n v="786075179"/>
  </r>
  <r>
    <x v="23"/>
    <x v="23"/>
    <s v="C-4602-1500-3-704050"/>
    <s v="C"/>
    <s v="4602"/>
    <s v="1500"/>
    <s v="3"/>
    <s v="704050"/>
    <m/>
    <m/>
    <m/>
    <m/>
    <s v="Propios"/>
    <s v="27"/>
    <s v="CSF"/>
    <s v="7. ACTORES DIFERENCIALES PARA EL CAMBIO / 5. CONSOLIDACIÓN DEL SISTEMA NACIONAL DE BIENESTAR FAMILIAR Y DEL GASTO PÚBLICO PARA LA NIÑEZ"/>
    <n v="596050000"/>
    <n v="20006000"/>
    <n v="32767871"/>
    <n v="583288129"/>
    <n v="0"/>
    <n v="583288129"/>
    <n v="0"/>
    <n v="579342326"/>
    <n v="261714560.87"/>
    <n v="261714560.87"/>
    <n v="261714560.87"/>
  </r>
  <r>
    <x v="23"/>
    <x v="23"/>
    <s v="C-4602-1500-5-30205B"/>
    <s v="C"/>
    <s v="4602"/>
    <s v="1500"/>
    <s v="5"/>
    <s v="30205B"/>
    <m/>
    <m/>
    <m/>
    <m/>
    <s v="Propios"/>
    <s v="27"/>
    <s v="CSF"/>
    <s v="3. DERECHO HUMANO A LA ALIMENTACIÓN / B. ENTORNOS DE DESARROLLO QUE INCENTIVEN LA ALIMENTACIÓN SALUDABLE Y ADECUADA"/>
    <n v="108243951"/>
    <n v="1972682272"/>
    <n v="0"/>
    <n v="2080926223"/>
    <n v="0"/>
    <n v="2077685223"/>
    <n v="3241000"/>
    <n v="2075078008"/>
    <n v="67445904"/>
    <n v="67445904"/>
    <n v="67445904"/>
  </r>
  <r>
    <x v="23"/>
    <x v="23"/>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3408481785"/>
    <n v="1495257660"/>
    <n v="32339957"/>
    <n v="4871399488"/>
    <n v="0"/>
    <n v="4871399488"/>
    <n v="0"/>
    <n v="4871399488"/>
    <n v="4708367763.21"/>
    <n v="4708367763.21"/>
    <n v="4708367763.21"/>
  </r>
  <r>
    <x v="23"/>
    <x v="23"/>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170558769411"/>
    <n v="14513279553"/>
    <n v="156045489858"/>
    <n v="0"/>
    <n v="155946449552"/>
    <n v="99040306"/>
    <n v="145380853409"/>
    <n v="70481725926"/>
    <n v="70481725926"/>
    <n v="70481725926"/>
  </r>
  <r>
    <x v="23"/>
    <x v="23"/>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23"/>
    <x v="23"/>
    <s v="C-4602-1500-9-704080"/>
    <s v="C"/>
    <s v="4602"/>
    <s v="1500"/>
    <s v="9"/>
    <s v="704080"/>
    <m/>
    <m/>
    <m/>
    <m/>
    <s v="Propios"/>
    <s v="27"/>
    <s v="CSF"/>
    <s v="7. ACTORES DIFERENCIALES PARA EL CAMBIO / 8. EL INSTITUTO COLOMBIANO DE BIENESTAR FAMILIAR COMO IMPULSOR DE PROYECTOS DE VIDA"/>
    <n v="2033963985"/>
    <n v="6822726011"/>
    <n v="230000"/>
    <n v="8856459996"/>
    <n v="0"/>
    <n v="4461961259"/>
    <n v="4394498737"/>
    <n v="2227562625"/>
    <n v="922421443.10000002"/>
    <n v="922421443.10000002"/>
    <n v="922421443.10000002"/>
  </r>
  <r>
    <x v="23"/>
    <x v="23"/>
    <s v="C-4602-1500-10-704040"/>
    <s v="C"/>
    <s v="4602"/>
    <s v="1500"/>
    <s v="10"/>
    <s v="704040"/>
    <m/>
    <m/>
    <m/>
    <m/>
    <s v="Nación"/>
    <s v="16"/>
    <s v="CSF"/>
    <s v="7. ACTORES DIFERENCIALES PARA EL CAMBIO / 4. FORTALECIMIENTO DE LAS FAMILIAS Y LAS COMUNIDADES"/>
    <n v="0"/>
    <n v="2990728298"/>
    <n v="15423688"/>
    <n v="2975304610"/>
    <n v="0"/>
    <n v="2752554224"/>
    <n v="222750386"/>
    <n v="2752554224"/>
    <n v="1110100752"/>
    <n v="1110100752"/>
    <n v="1110100752"/>
  </r>
  <r>
    <x v="23"/>
    <x v="23"/>
    <s v="C-4602-1500-10-704040"/>
    <s v="C"/>
    <s v="4602"/>
    <s v="1500"/>
    <s v="10"/>
    <s v="704040"/>
    <m/>
    <m/>
    <m/>
    <m/>
    <s v="Propios"/>
    <s v="21"/>
    <s v="CSF"/>
    <s v="7. ACTORES DIFERENCIALES PARA EL CAMBIO / 4. FORTALECIMIENTO DE LAS FAMILIAS Y LAS COMUNIDADES"/>
    <n v="535941697"/>
    <n v="27279163193"/>
    <n v="477033707"/>
    <n v="27338071183"/>
    <n v="0"/>
    <n v="26707242619"/>
    <n v="630828564"/>
    <n v="26184410425"/>
    <n v="12599679069"/>
    <n v="12599679069"/>
    <n v="12599679069"/>
  </r>
  <r>
    <x v="23"/>
    <x v="23"/>
    <s v="C-4602-1500-10-704040"/>
    <s v="C"/>
    <s v="4602"/>
    <s v="1500"/>
    <s v="10"/>
    <s v="704040"/>
    <m/>
    <m/>
    <m/>
    <m/>
    <s v="Propios"/>
    <s v="27"/>
    <s v="CSF"/>
    <s v="7. ACTORES DIFERENCIALES PARA EL CAMBIO / 4. FORTALECIMIENTO DE LAS FAMILIAS Y LAS COMUNIDADES"/>
    <n v="4594755334"/>
    <n v="1226804198"/>
    <n v="46811533"/>
    <n v="5774747999"/>
    <n v="0"/>
    <n v="5679077292"/>
    <n v="95670707"/>
    <n v="5491420174"/>
    <n v="2449523896.75"/>
    <n v="2449523896.75"/>
    <n v="2449523896.75"/>
  </r>
  <r>
    <x v="23"/>
    <x v="23"/>
    <s v="C-4699-1500-1-704080"/>
    <s v="C"/>
    <s v="4699"/>
    <s v="1500"/>
    <s v="1"/>
    <s v="704080"/>
    <m/>
    <m/>
    <m/>
    <m/>
    <s v="Propios"/>
    <s v="27"/>
    <s v="CSF"/>
    <s v="7. ACTORES DIFERENCIALES PARA EL CAMBIO / 8. EL INSTITUTO COLOMBIANO DE BIENESTAR FAMILIAR COMO IMPULSOR DE PROYECTOS DE VIDA"/>
    <n v="201322304"/>
    <n v="0"/>
    <n v="0"/>
    <n v="201322304"/>
    <n v="0"/>
    <n v="187437254"/>
    <n v="13885050"/>
    <n v="184140937"/>
    <n v="89891461"/>
    <n v="89891461"/>
    <n v="89891461"/>
  </r>
  <r>
    <x v="23"/>
    <x v="23"/>
    <s v="C-4699-1500-2-53105B"/>
    <s v="C"/>
    <s v="4699"/>
    <s v="1500"/>
    <s v="2"/>
    <s v="53105B"/>
    <m/>
    <m/>
    <m/>
    <m/>
    <s v="Propios"/>
    <s v="27"/>
    <s v="CSF"/>
    <s v="5. CONVERGENCIA REGIONAL / B. ENTIDADES PÚBLICAS TERRITORIALES Y NACIONALES FORTALECIDAS"/>
    <n v="2861854818"/>
    <n v="2852188890"/>
    <n v="1218830382"/>
    <n v="4495213326"/>
    <n v="0"/>
    <n v="4334488954"/>
    <n v="160724372"/>
    <n v="2829030941"/>
    <n v="1520847995.6800001"/>
    <n v="1520847995.6800001"/>
    <n v="1520847995.6800001"/>
  </r>
  <r>
    <x v="24"/>
    <x v="24"/>
    <s v="A-02"/>
    <s v="A"/>
    <s v="02"/>
    <m/>
    <m/>
    <m/>
    <m/>
    <m/>
    <m/>
    <m/>
    <s v="Propios"/>
    <s v="27"/>
    <s v="CSF"/>
    <s v="ADQUISICIÓN DE BIENES  Y SERVICIOS"/>
    <n v="1474072436"/>
    <n v="140327372"/>
    <n v="383511163"/>
    <n v="1230888645"/>
    <n v="0"/>
    <n v="1230888645"/>
    <n v="0"/>
    <n v="1187202462"/>
    <n v="277956540"/>
    <n v="277956540"/>
    <n v="277956540"/>
  </r>
  <r>
    <x v="24"/>
    <x v="24"/>
    <s v="A-03-03-01-015"/>
    <s v="A"/>
    <s v="03"/>
    <s v="03"/>
    <s v="01"/>
    <s v="015"/>
    <m/>
    <m/>
    <m/>
    <m/>
    <s v="Propios"/>
    <s v="27"/>
    <s v="CSF"/>
    <s v="ADJUDICACIÓN Y LIBERACIÓN JUDICIAL"/>
    <n v="0"/>
    <n v="23215700"/>
    <n v="323300"/>
    <n v="22892400"/>
    <n v="0"/>
    <n v="22892400"/>
    <n v="0"/>
    <n v="22892400"/>
    <n v="22892400"/>
    <n v="22892400"/>
    <n v="22892400"/>
  </r>
  <r>
    <x v="24"/>
    <x v="24"/>
    <s v="A-08-01"/>
    <s v="A"/>
    <s v="08"/>
    <s v="01"/>
    <m/>
    <m/>
    <m/>
    <m/>
    <m/>
    <m/>
    <s v="Propios"/>
    <s v="27"/>
    <s v="CSF"/>
    <s v="IMPUESTOS"/>
    <n v="0"/>
    <n v="442027883"/>
    <n v="0"/>
    <n v="442027883"/>
    <n v="0"/>
    <n v="442027883"/>
    <n v="0"/>
    <n v="314606371"/>
    <n v="314329653.11000001"/>
    <n v="314329653.11000001"/>
    <n v="314329653.11000001"/>
  </r>
  <r>
    <x v="24"/>
    <x v="24"/>
    <s v="C-4602-1500-1-704060"/>
    <s v="C"/>
    <s v="4602"/>
    <s v="1500"/>
    <s v="1"/>
    <s v="704060"/>
    <m/>
    <m/>
    <m/>
    <m/>
    <s v="Propios"/>
    <s v="27"/>
    <s v="CSF"/>
    <s v="7. ACTORES DIFERENCIALES PARA EL CAMBIO / 6. CREACIÓN DEL SISTEMA NACIONAL DE JUSTICIA FAMILIAR PARA ATENDER LAS VULNERACIONES DE DERECHOS QUE AFECTAN A LAS NIÑAS, NIÑOS Y ADOLESCENTES"/>
    <n v="28525669938"/>
    <n v="0"/>
    <n v="39309090"/>
    <n v="28486360848"/>
    <n v="0"/>
    <n v="28486360848"/>
    <n v="0"/>
    <n v="28486360848"/>
    <n v="27309994657"/>
    <n v="27309994657"/>
    <n v="27309994657"/>
  </r>
  <r>
    <x v="24"/>
    <x v="24"/>
    <s v="C-4602-1500-2-704060"/>
    <s v="C"/>
    <s v="4602"/>
    <s v="1500"/>
    <s v="2"/>
    <s v="704060"/>
    <m/>
    <m/>
    <m/>
    <m/>
    <s v="Propios"/>
    <s v="27"/>
    <s v="CSF"/>
    <s v="7. ACTORES DIFERENCIALES PARA EL CAMBIO / 6. CREACIÓN DEL SISTEMA NACIONAL DE JUSTICIA FAMILIAR PARA ATENDER LAS VULNERACIONES DE DERECHOS QUE AFECTAN A LAS NIÑAS, NIÑOS Y ADOLESCENTES"/>
    <n v="6676756275"/>
    <n v="0"/>
    <n v="3048035600"/>
    <n v="3628720675"/>
    <n v="0"/>
    <n v="3628720675"/>
    <n v="0"/>
    <n v="3628720675"/>
    <n v="3512231593"/>
    <n v="3512231593"/>
    <n v="3512231593"/>
  </r>
  <r>
    <x v="24"/>
    <x v="24"/>
    <s v="C-4602-1500-3-704050"/>
    <s v="C"/>
    <s v="4602"/>
    <s v="1500"/>
    <s v="3"/>
    <s v="704050"/>
    <m/>
    <m/>
    <m/>
    <m/>
    <s v="Propios"/>
    <s v="27"/>
    <s v="CSF"/>
    <s v="7. ACTORES DIFERENCIALES PARA EL CAMBIO / 5. CONSOLIDACIÓN DEL SISTEMA NACIONAL DE BIENESTAR FAMILIAR Y DEL GASTO PÚBLICO PARA LA NIÑEZ"/>
    <n v="538300000"/>
    <n v="20000000"/>
    <n v="30145000"/>
    <n v="528155000"/>
    <n v="0"/>
    <n v="528155000"/>
    <n v="0"/>
    <n v="513262229"/>
    <n v="222958411"/>
    <n v="222958411"/>
    <n v="222958411"/>
  </r>
  <r>
    <x v="24"/>
    <x v="24"/>
    <s v="C-4602-1500-5-30205B"/>
    <s v="C"/>
    <s v="4602"/>
    <s v="1500"/>
    <s v="5"/>
    <s v="30205B"/>
    <m/>
    <m/>
    <m/>
    <m/>
    <s v="Propios"/>
    <s v="27"/>
    <s v="CSF"/>
    <s v="3. DERECHO HUMANO A LA ALIMENTACIÓN / B. ENTORNOS DE DESARROLLO QUE INCENTIVEN LA ALIMENTACIÓN SALUDABLE Y ADECUADA"/>
    <n v="268633544"/>
    <n v="3119392741"/>
    <n v="601843188"/>
    <n v="2786183097"/>
    <n v="0"/>
    <n v="2234195513"/>
    <n v="551987584"/>
    <n v="1467508510"/>
    <n v="140351810"/>
    <n v="140351810"/>
    <n v="140351810"/>
  </r>
  <r>
    <x v="24"/>
    <x v="24"/>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29089507398"/>
    <n v="0"/>
    <n v="29039762430"/>
    <n v="49744968"/>
    <n v="0"/>
    <n v="49744968"/>
    <n v="0"/>
    <n v="49744968"/>
    <n v="44800653"/>
    <n v="44800653"/>
    <n v="44800653"/>
  </r>
  <r>
    <x v="24"/>
    <x v="24"/>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376907384042"/>
    <n v="49275804393"/>
    <n v="327631579649"/>
    <n v="0"/>
    <n v="326042525828"/>
    <n v="1589053821"/>
    <n v="309127806002"/>
    <n v="211216956967"/>
    <n v="211216956967"/>
    <n v="211216956967"/>
  </r>
  <r>
    <x v="24"/>
    <x v="24"/>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24"/>
    <x v="24"/>
    <s v="C-4602-1500-9-704080"/>
    <s v="C"/>
    <s v="4602"/>
    <s v="1500"/>
    <s v="9"/>
    <s v="704080"/>
    <m/>
    <m/>
    <m/>
    <m/>
    <s v="Propios"/>
    <s v="27"/>
    <s v="CSF"/>
    <s v="7. ACTORES DIFERENCIALES PARA EL CAMBIO / 8. EL INSTITUTO COLOMBIANO DE BIENESTAR FAMILIAR COMO IMPULSOR DE PROYECTOS DE VIDA"/>
    <n v="17004928254"/>
    <n v="8340877468"/>
    <n v="7808477499"/>
    <n v="17537328223"/>
    <n v="0"/>
    <n v="11560503122.5"/>
    <n v="5976825100.5"/>
    <n v="9462002562"/>
    <n v="2697707188"/>
    <n v="2697707188"/>
    <n v="2697707188"/>
  </r>
  <r>
    <x v="24"/>
    <x v="24"/>
    <s v="C-4602-1500-10-704040"/>
    <s v="C"/>
    <s v="4602"/>
    <s v="1500"/>
    <s v="10"/>
    <s v="704040"/>
    <m/>
    <m/>
    <m/>
    <m/>
    <s v="Nación"/>
    <s v="16"/>
    <s v="CSF"/>
    <s v="7. ACTORES DIFERENCIALES PARA EL CAMBIO / 4. FORTALECIMIENTO DE LAS FAMILIAS Y LAS COMUNIDADES"/>
    <n v="720000000"/>
    <n v="22416250343"/>
    <n v="0"/>
    <n v="23136250343"/>
    <n v="0"/>
    <n v="19281129476"/>
    <n v="3855120867"/>
    <n v="18561129476"/>
    <n v="11398089701"/>
    <n v="11398089701"/>
    <n v="11398089701"/>
  </r>
  <r>
    <x v="24"/>
    <x v="24"/>
    <s v="C-4602-1500-10-704040"/>
    <s v="C"/>
    <s v="4602"/>
    <s v="1500"/>
    <s v="10"/>
    <s v="704040"/>
    <m/>
    <m/>
    <m/>
    <m/>
    <s v="Propios"/>
    <s v="21"/>
    <s v="CSF"/>
    <s v="7. ACTORES DIFERENCIALES PARA EL CAMBIO / 4. FORTALECIMIENTO DE LAS FAMILIAS Y LAS COMUNIDADES"/>
    <n v="1707940567"/>
    <n v="4188633769"/>
    <n v="0"/>
    <n v="5896574336"/>
    <n v="0"/>
    <n v="5539705232"/>
    <n v="356869104"/>
    <n v="2492789286"/>
    <n v="1462923461"/>
    <n v="1462923461"/>
    <n v="1462923461"/>
  </r>
  <r>
    <x v="24"/>
    <x v="24"/>
    <s v="C-4602-1500-10-704040"/>
    <s v="C"/>
    <s v="4602"/>
    <s v="1500"/>
    <s v="10"/>
    <s v="704040"/>
    <m/>
    <m/>
    <m/>
    <m/>
    <s v="Propios"/>
    <s v="27"/>
    <s v="CSF"/>
    <s v="7. ACTORES DIFERENCIALES PARA EL CAMBIO / 4. FORTALECIMIENTO DE LAS FAMILIAS Y LAS COMUNIDADES"/>
    <n v="6338183118"/>
    <n v="73824068822"/>
    <n v="0"/>
    <n v="80162251940"/>
    <n v="0"/>
    <n v="80056413388.699997"/>
    <n v="105838551.3"/>
    <n v="79617428821.699997"/>
    <n v="38526778375.93"/>
    <n v="38526778375.93"/>
    <n v="38526778375.93"/>
  </r>
  <r>
    <x v="24"/>
    <x v="24"/>
    <s v="C-4699-1500-1-704080"/>
    <s v="C"/>
    <s v="4699"/>
    <s v="1500"/>
    <s v="1"/>
    <s v="704080"/>
    <m/>
    <m/>
    <m/>
    <m/>
    <s v="Propios"/>
    <s v="27"/>
    <s v="CSF"/>
    <s v="7. ACTORES DIFERENCIALES PARA EL CAMBIO / 8. EL INSTITUTO COLOMBIANO DE BIENESTAR FAMILIAR COMO IMPULSOR DE PROYECTOS DE VIDA"/>
    <n v="201135893"/>
    <n v="0"/>
    <n v="0"/>
    <n v="201135893"/>
    <n v="0"/>
    <n v="201134456"/>
    <n v="1437"/>
    <n v="196805485"/>
    <n v="99371347"/>
    <n v="99371347"/>
    <n v="99371347"/>
  </r>
  <r>
    <x v="24"/>
    <x v="24"/>
    <s v="C-4699-1500-2-53105B"/>
    <s v="C"/>
    <s v="4699"/>
    <s v="1500"/>
    <s v="2"/>
    <s v="53105B"/>
    <m/>
    <m/>
    <m/>
    <m/>
    <s v="Propios"/>
    <s v="27"/>
    <s v="CSF"/>
    <s v="5. CONVERGENCIA REGIONAL / B. ENTIDADES PÚBLICAS TERRITORIALES Y NACIONALES FORTALECIDAS"/>
    <n v="6097325155"/>
    <n v="1137036896"/>
    <n v="72454523"/>
    <n v="7161907528"/>
    <n v="0"/>
    <n v="7133110961"/>
    <n v="28796567"/>
    <n v="5201984140"/>
    <n v="2715879983.6199999"/>
    <n v="2715879983.6199999"/>
    <n v="2715879983.6199999"/>
  </r>
  <r>
    <x v="25"/>
    <x v="25"/>
    <s v="A-02"/>
    <s v="A"/>
    <s v="02"/>
    <m/>
    <m/>
    <m/>
    <m/>
    <m/>
    <m/>
    <m/>
    <s v="Propios"/>
    <s v="27"/>
    <s v="CSF"/>
    <s v="ADQUISICIÓN DE BIENES  Y SERVICIOS"/>
    <n v="13380071"/>
    <n v="18054741"/>
    <n v="0"/>
    <n v="31434812"/>
    <n v="0"/>
    <n v="31433744"/>
    <n v="1068"/>
    <n v="13543587"/>
    <n v="12678539"/>
    <n v="12678539"/>
    <n v="12678539"/>
  </r>
  <r>
    <x v="25"/>
    <x v="25"/>
    <s v="A-08-01"/>
    <s v="A"/>
    <s v="08"/>
    <s v="01"/>
    <m/>
    <m/>
    <m/>
    <m/>
    <m/>
    <m/>
    <s v="Propios"/>
    <s v="27"/>
    <s v="CSF"/>
    <s v="IMPUESTOS"/>
    <n v="0"/>
    <n v="59432916"/>
    <n v="355358"/>
    <n v="59077558"/>
    <n v="0"/>
    <n v="59077558"/>
    <n v="0"/>
    <n v="59077558"/>
    <n v="30900587"/>
    <n v="30900587"/>
    <n v="30900587"/>
  </r>
  <r>
    <x v="25"/>
    <x v="25"/>
    <s v="C-4602-1500-1-704060"/>
    <s v="C"/>
    <s v="4602"/>
    <s v="1500"/>
    <s v="1"/>
    <s v="704060"/>
    <m/>
    <m/>
    <m/>
    <m/>
    <s v="Propios"/>
    <s v="27"/>
    <s v="CSF"/>
    <s v="7. ACTORES DIFERENCIALES PARA EL CAMBIO / 6. CREACIÓN DEL SISTEMA NACIONAL DE JUSTICIA FAMILIAR PARA ATENDER LAS VULNERACIONES DE DERECHOS QUE AFECTAN A LAS NIÑAS, NIÑOS Y ADOLESCENTES"/>
    <n v="1858332798"/>
    <n v="6360182"/>
    <n v="21162897"/>
    <n v="1843530083"/>
    <n v="0"/>
    <n v="1843530083"/>
    <n v="0"/>
    <n v="1843530083"/>
    <n v="1754854350"/>
    <n v="1754854350"/>
    <n v="1754854350"/>
  </r>
  <r>
    <x v="25"/>
    <x v="25"/>
    <s v="C-4602-1500-3-704050"/>
    <s v="C"/>
    <s v="4602"/>
    <s v="1500"/>
    <s v="3"/>
    <s v="704050"/>
    <m/>
    <m/>
    <m/>
    <m/>
    <s v="Propios"/>
    <s v="27"/>
    <s v="CSF"/>
    <s v="7. ACTORES DIFERENCIALES PARA EL CAMBIO / 5. CONSOLIDACIÓN DEL SISTEMA NACIONAL DE BIENESTAR FAMILIAR Y DEL GASTO PÚBLICO PARA LA NIÑEZ"/>
    <n v="172050000"/>
    <n v="5010000"/>
    <n v="13700000"/>
    <n v="163360000"/>
    <n v="0"/>
    <n v="158360000"/>
    <n v="5000000"/>
    <n v="123077325"/>
    <n v="61535061.719999999"/>
    <n v="61535061.719999999"/>
    <n v="61535061.719999999"/>
  </r>
  <r>
    <x v="25"/>
    <x v="25"/>
    <s v="C-4602-1500-5-30205B"/>
    <s v="C"/>
    <s v="4602"/>
    <s v="1500"/>
    <s v="5"/>
    <s v="30205B"/>
    <m/>
    <m/>
    <m/>
    <m/>
    <s v="Propios"/>
    <s v="27"/>
    <s v="CSF"/>
    <s v="3. DERECHO HUMANO A LA ALIMENTACIÓN / B. ENTORNOS DE DESARROLLO QUE INCENTIVEN LA ALIMENTACIÓN SALUDABLE Y ADECUADA"/>
    <n v="0"/>
    <n v="1900064003"/>
    <n v="836006502"/>
    <n v="1064057501"/>
    <n v="0"/>
    <n v="129924387"/>
    <n v="934133114"/>
    <n v="126181159"/>
    <n v="54087082.359999999"/>
    <n v="54087082.359999999"/>
    <n v="54087082.359999999"/>
  </r>
  <r>
    <x v="25"/>
    <x v="25"/>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513159689"/>
    <n v="232984398"/>
    <n v="0"/>
    <n v="746144087"/>
    <n v="0"/>
    <n v="746144087"/>
    <n v="0"/>
    <n v="746144087"/>
    <n v="746144087"/>
    <n v="746144087"/>
    <n v="746144087"/>
  </r>
  <r>
    <x v="25"/>
    <x v="25"/>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59060469450"/>
    <n v="5329729380"/>
    <n v="53730740070"/>
    <n v="0"/>
    <n v="51885439721"/>
    <n v="1845300349"/>
    <n v="51877439115"/>
    <n v="29305857956.740002"/>
    <n v="29305857956.740002"/>
    <n v="29305857956.740002"/>
  </r>
  <r>
    <x v="25"/>
    <x v="25"/>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25"/>
    <x v="25"/>
    <s v="C-4602-1500-9-704080"/>
    <s v="C"/>
    <s v="4602"/>
    <s v="1500"/>
    <s v="9"/>
    <s v="704080"/>
    <m/>
    <m/>
    <m/>
    <m/>
    <s v="Propios"/>
    <s v="27"/>
    <s v="CSF"/>
    <s v="7. ACTORES DIFERENCIALES PARA EL CAMBIO / 8. EL INSTITUTO COLOMBIANO DE BIENESTAR FAMILIAR COMO IMPULSOR DE PROYECTOS DE VIDA"/>
    <n v="798529461"/>
    <n v="3896836479"/>
    <n v="0"/>
    <n v="4695365940"/>
    <n v="0"/>
    <n v="2355874321"/>
    <n v="2339491619"/>
    <n v="739286630"/>
    <n v="308588654.94"/>
    <n v="308588654.94"/>
    <n v="308588654.94"/>
  </r>
  <r>
    <x v="25"/>
    <x v="25"/>
    <s v="C-4602-1500-10-704040"/>
    <s v="C"/>
    <s v="4602"/>
    <s v="1500"/>
    <s v="10"/>
    <s v="704040"/>
    <m/>
    <m/>
    <m/>
    <m/>
    <s v="Nación"/>
    <s v="16"/>
    <s v="CSF"/>
    <s v="7. ACTORES DIFERENCIALES PARA EL CAMBIO / 4. FORTALECIMIENTO DE LAS FAMILIAS Y LAS COMUNIDADES"/>
    <n v="0"/>
    <n v="22671778"/>
    <n v="0"/>
    <n v="22671778"/>
    <n v="0"/>
    <n v="22671778"/>
    <n v="0"/>
    <n v="22671778"/>
    <n v="0"/>
    <n v="0"/>
    <n v="0"/>
  </r>
  <r>
    <x v="25"/>
    <x v="25"/>
    <s v="C-4602-1500-10-704040"/>
    <s v="C"/>
    <s v="4602"/>
    <s v="1500"/>
    <s v="10"/>
    <s v="704040"/>
    <m/>
    <m/>
    <m/>
    <m/>
    <s v="Propios"/>
    <s v="21"/>
    <s v="CSF"/>
    <s v="7. ACTORES DIFERENCIALES PARA EL CAMBIO / 4. FORTALECIMIENTO DE LAS FAMILIAS Y LAS COMUNIDADES"/>
    <n v="26231247"/>
    <n v="5450320479"/>
    <n v="0"/>
    <n v="5476551726"/>
    <n v="0"/>
    <n v="4816356708"/>
    <n v="660195018"/>
    <n v="3321560442"/>
    <n v="1477335328"/>
    <n v="1477335328"/>
    <n v="1477335328"/>
  </r>
  <r>
    <x v="25"/>
    <x v="25"/>
    <s v="C-4602-1500-10-704040"/>
    <s v="C"/>
    <s v="4602"/>
    <s v="1500"/>
    <s v="10"/>
    <s v="704040"/>
    <m/>
    <m/>
    <m/>
    <m/>
    <s v="Propios"/>
    <s v="27"/>
    <s v="CSF"/>
    <s v="7. ACTORES DIFERENCIALES PARA EL CAMBIO / 4. FORTALECIMIENTO DE LAS FAMILIAS Y LAS COMUNIDADES"/>
    <n v="1448963643"/>
    <n v="160000000"/>
    <n v="0"/>
    <n v="1608963643"/>
    <n v="0"/>
    <n v="1376910678"/>
    <n v="232052965"/>
    <n v="1275944018"/>
    <n v="691936302.99000001"/>
    <n v="691936302.99000001"/>
    <n v="691936302.99000001"/>
  </r>
  <r>
    <x v="25"/>
    <x v="25"/>
    <s v="C-4699-1500-1-704080"/>
    <s v="C"/>
    <s v="4699"/>
    <s v="1500"/>
    <s v="1"/>
    <s v="704080"/>
    <m/>
    <m/>
    <m/>
    <m/>
    <s v="Propios"/>
    <s v="27"/>
    <s v="CSF"/>
    <s v="7. ACTORES DIFERENCIALES PARA EL CAMBIO / 8. EL INSTITUTO COLOMBIANO DE BIENESTAR FAMILIAR COMO IMPULSOR DE PROYECTOS DE VIDA"/>
    <n v="67282101"/>
    <n v="6729"/>
    <n v="0"/>
    <n v="67288830"/>
    <n v="0"/>
    <n v="63533161"/>
    <n v="3755669"/>
    <n v="63291212"/>
    <n v="31137823.079999998"/>
    <n v="31137823.079999998"/>
    <n v="31137823.079999998"/>
  </r>
  <r>
    <x v="25"/>
    <x v="25"/>
    <s v="C-4699-1500-2-53105B"/>
    <s v="C"/>
    <s v="4699"/>
    <s v="1500"/>
    <s v="2"/>
    <s v="53105B"/>
    <m/>
    <m/>
    <m/>
    <m/>
    <s v="Propios"/>
    <s v="27"/>
    <s v="CSF"/>
    <s v="5. CONVERGENCIA REGIONAL / B. ENTIDADES PÚBLICAS TERRITORIALES Y NACIONALES FORTALECIDAS"/>
    <n v="1341605839"/>
    <n v="262996979"/>
    <n v="126570478"/>
    <n v="1478032340"/>
    <n v="0"/>
    <n v="1411906580"/>
    <n v="66125760"/>
    <n v="1077128411"/>
    <n v="452368925.14999998"/>
    <n v="452368925.14999998"/>
    <n v="452368925.14999998"/>
  </r>
  <r>
    <x v="26"/>
    <x v="26"/>
    <s v="A-02"/>
    <s v="A"/>
    <s v="02"/>
    <m/>
    <m/>
    <m/>
    <m/>
    <m/>
    <m/>
    <m/>
    <s v="Propios"/>
    <s v="27"/>
    <s v="CSF"/>
    <s v="ADQUISICIÓN DE BIENES  Y SERVICIOS"/>
    <n v="210083531"/>
    <n v="12574819"/>
    <n v="0"/>
    <n v="222658350"/>
    <n v="0"/>
    <n v="205397875"/>
    <n v="17260475"/>
    <n v="159922682"/>
    <n v="78472564.120000005"/>
    <n v="78472564.120000005"/>
    <n v="78472564.120000005"/>
  </r>
  <r>
    <x v="26"/>
    <x v="26"/>
    <s v="A-08-01"/>
    <s v="A"/>
    <s v="08"/>
    <s v="01"/>
    <m/>
    <m/>
    <m/>
    <m/>
    <m/>
    <m/>
    <s v="Propios"/>
    <s v="27"/>
    <s v="CSF"/>
    <s v="IMPUESTOS"/>
    <n v="0"/>
    <n v="36843188"/>
    <n v="2483259"/>
    <n v="34359929"/>
    <n v="0"/>
    <n v="34359229"/>
    <n v="700"/>
    <n v="34359229"/>
    <n v="34359229"/>
    <n v="34359229"/>
    <n v="34359229"/>
  </r>
  <r>
    <x v="26"/>
    <x v="26"/>
    <s v="C-4602-1500-1-704060"/>
    <s v="C"/>
    <s v="4602"/>
    <s v="1500"/>
    <s v="1"/>
    <s v="704060"/>
    <m/>
    <m/>
    <m/>
    <m/>
    <s v="Propios"/>
    <s v="27"/>
    <s v="CSF"/>
    <s v="7. ACTORES DIFERENCIALES PARA EL CAMBIO / 6. CREACIÓN DEL SISTEMA NACIONAL DE JUSTICIA FAMILIAR PARA ATENDER LAS VULNERACIONES DE DERECHOS QUE AFECTAN A LAS NIÑAS, NIÑOS Y ADOLESCENTES"/>
    <n v="1859163369"/>
    <n v="0"/>
    <n v="587768646"/>
    <n v="1271394723"/>
    <n v="0"/>
    <n v="1271394723"/>
    <n v="0"/>
    <n v="1248075250"/>
    <n v="1244834392"/>
    <n v="1244834392"/>
    <n v="1244834392"/>
  </r>
  <r>
    <x v="26"/>
    <x v="26"/>
    <s v="C-4602-1500-2-704060"/>
    <s v="C"/>
    <s v="4602"/>
    <s v="1500"/>
    <s v="2"/>
    <s v="704060"/>
    <m/>
    <m/>
    <m/>
    <m/>
    <s v="Propios"/>
    <s v="27"/>
    <s v="CSF"/>
    <s v="7. ACTORES DIFERENCIALES PARA EL CAMBIO / 6. CREACIÓN DEL SISTEMA NACIONAL DE JUSTICIA FAMILIAR PARA ATENDER LAS VULNERACIONES DE DERECHOS QUE AFECTAN A LAS NIÑAS, NIÑOS Y ADOLESCENTES"/>
    <n v="483076548"/>
    <n v="0"/>
    <n v="0"/>
    <n v="483076548"/>
    <n v="0"/>
    <n v="483076548"/>
    <n v="0"/>
    <n v="483076548"/>
    <n v="377200844.73000002"/>
    <n v="377200844.73000002"/>
    <n v="377200844.73000002"/>
  </r>
  <r>
    <x v="26"/>
    <x v="26"/>
    <s v="C-4602-1500-3-704050"/>
    <s v="C"/>
    <s v="4602"/>
    <s v="1500"/>
    <s v="3"/>
    <s v="704050"/>
    <m/>
    <m/>
    <m/>
    <m/>
    <s v="Propios"/>
    <s v="27"/>
    <s v="CSF"/>
    <s v="7. ACTORES DIFERENCIALES PARA EL CAMBIO / 5. CONSOLIDACIÓN DEL SISTEMA NACIONAL DE BIENESTAR FAMILIAR Y DEL GASTO PÚBLICO PARA LA NIÑEZ"/>
    <n v="229800000"/>
    <n v="20005000"/>
    <n v="17800000"/>
    <n v="232005000"/>
    <n v="0"/>
    <n v="229705000"/>
    <n v="2300000"/>
    <n v="218704877"/>
    <n v="100970819.59999999"/>
    <n v="100970819.59999999"/>
    <n v="100970819.59999999"/>
  </r>
  <r>
    <x v="26"/>
    <x v="26"/>
    <s v="C-4602-1500-5-30205B"/>
    <s v="C"/>
    <s v="4602"/>
    <s v="1500"/>
    <s v="5"/>
    <s v="30205B"/>
    <m/>
    <m/>
    <m/>
    <m/>
    <s v="Propios"/>
    <s v="27"/>
    <s v="CSF"/>
    <s v="3. DERECHO HUMANO A LA ALIMENTACIÓN / B. ENTORNOS DE DESARROLLO QUE INCENTIVEN LA ALIMENTACIÓN SALUDABLE Y ADECUADA"/>
    <n v="210501451"/>
    <n v="813499666"/>
    <n v="238720100"/>
    <n v="785281017"/>
    <n v="0"/>
    <n v="197271328"/>
    <n v="588009689"/>
    <n v="193629714"/>
    <n v="84032592.040000007"/>
    <n v="84032592.040000007"/>
    <n v="84032592.040000007"/>
  </r>
  <r>
    <x v="26"/>
    <x v="26"/>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55910557321"/>
    <n v="2092895820"/>
    <n v="53817661501"/>
    <n v="0"/>
    <n v="53662042827"/>
    <n v="155618674"/>
    <n v="50576419139"/>
    <n v="28233061383.810001"/>
    <n v="28233061383.810001"/>
    <n v="28233061383.810001"/>
  </r>
  <r>
    <x v="26"/>
    <x v="26"/>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26"/>
    <x v="26"/>
    <s v="C-4602-1500-9-704080"/>
    <s v="C"/>
    <s v="4602"/>
    <s v="1500"/>
    <s v="9"/>
    <s v="704080"/>
    <m/>
    <m/>
    <m/>
    <m/>
    <s v="Propios"/>
    <s v="27"/>
    <s v="CSF"/>
    <s v="7. ACTORES DIFERENCIALES PARA EL CAMBIO / 8. EL INSTITUTO COLOMBIANO DE BIENESTAR FAMILIAR COMO IMPULSOR DE PROYECTOS DE VIDA"/>
    <n v="926329760"/>
    <n v="2590791348"/>
    <n v="0"/>
    <n v="3517121108"/>
    <n v="0"/>
    <n v="2324180339"/>
    <n v="1192940769"/>
    <n v="979896338"/>
    <n v="424808614.31"/>
    <n v="424808614.31"/>
    <n v="424808614.31"/>
  </r>
  <r>
    <x v="26"/>
    <x v="26"/>
    <s v="C-4602-1500-10-704040"/>
    <s v="C"/>
    <s v="4602"/>
    <s v="1500"/>
    <s v="10"/>
    <s v="704040"/>
    <m/>
    <m/>
    <m/>
    <m/>
    <s v="Nación"/>
    <s v="16"/>
    <s v="CSF"/>
    <s v="7. ACTORES DIFERENCIALES PARA EL CAMBIO / 4. FORTALECIMIENTO DE LAS FAMILIAS Y LAS COMUNIDADES"/>
    <n v="0"/>
    <n v="2117068672"/>
    <n v="0"/>
    <n v="2117068672"/>
    <n v="0"/>
    <n v="1711503812"/>
    <n v="405564860"/>
    <n v="1305938952"/>
    <n v="576099538"/>
    <n v="576099538"/>
    <n v="576099538"/>
  </r>
  <r>
    <x v="26"/>
    <x v="26"/>
    <s v="C-4602-1500-10-704040"/>
    <s v="C"/>
    <s v="4602"/>
    <s v="1500"/>
    <s v="10"/>
    <s v="704040"/>
    <m/>
    <m/>
    <m/>
    <m/>
    <s v="Propios"/>
    <s v="21"/>
    <s v="CSF"/>
    <s v="7. ACTORES DIFERENCIALES PARA EL CAMBIO / 4. FORTALECIMIENTO DE LAS FAMILIAS Y LAS COMUNIDADES"/>
    <n v="170786604"/>
    <n v="6016801259"/>
    <n v="0"/>
    <n v="6187587863"/>
    <n v="0"/>
    <n v="5700760833.8400002"/>
    <n v="486827029.16000003"/>
    <n v="5252328538.8400002"/>
    <n v="1486779923"/>
    <n v="1486779923"/>
    <n v="1486779923"/>
  </r>
  <r>
    <x v="26"/>
    <x v="26"/>
    <s v="C-4602-1500-10-704040"/>
    <s v="C"/>
    <s v="4602"/>
    <s v="1500"/>
    <s v="10"/>
    <s v="704040"/>
    <m/>
    <m/>
    <m/>
    <m/>
    <s v="Propios"/>
    <s v="27"/>
    <s v="CSF"/>
    <s v="7. ACTORES DIFERENCIALES PARA EL CAMBIO / 4. FORTALECIMIENTO DE LAS FAMILIAS Y LAS COMUNIDADES"/>
    <n v="1408337751"/>
    <n v="401515622"/>
    <n v="0"/>
    <n v="1809853373"/>
    <n v="0"/>
    <n v="1789127129"/>
    <n v="20726244"/>
    <n v="1466464349"/>
    <n v="904668195.80999994"/>
    <n v="904668195.80999994"/>
    <n v="904668195.80999994"/>
  </r>
  <r>
    <x v="26"/>
    <x v="26"/>
    <s v="C-4699-1500-1-704080"/>
    <s v="C"/>
    <s v="4699"/>
    <s v="1500"/>
    <s v="1"/>
    <s v="704080"/>
    <m/>
    <m/>
    <m/>
    <m/>
    <s v="Propios"/>
    <s v="27"/>
    <s v="CSF"/>
    <s v="7. ACTORES DIFERENCIALES PARA EL CAMBIO / 8. EL INSTITUTO COLOMBIANO DE BIENESTAR FAMILIAR COMO IMPULSOR DE PROYECTOS DE VIDA"/>
    <n v="131031473"/>
    <n v="0"/>
    <n v="0"/>
    <n v="131031473"/>
    <n v="0"/>
    <n v="125963638"/>
    <n v="5067835"/>
    <n v="121836561"/>
    <n v="60312598"/>
    <n v="60312598"/>
    <n v="60312598"/>
  </r>
  <r>
    <x v="26"/>
    <x v="26"/>
    <s v="C-4699-1500-2-53105B"/>
    <s v="C"/>
    <s v="4699"/>
    <s v="1500"/>
    <s v="2"/>
    <s v="53105B"/>
    <m/>
    <m/>
    <m/>
    <m/>
    <s v="Propios"/>
    <s v="27"/>
    <s v="CSF"/>
    <s v="5. CONVERGENCIA REGIONAL / B. ENTIDADES PÚBLICAS TERRITORIALES Y NACIONALES FORTALECIDAS"/>
    <n v="1878710196"/>
    <n v="941511223"/>
    <n v="791202211"/>
    <n v="2029019208"/>
    <n v="0"/>
    <n v="1665822611"/>
    <n v="363196597"/>
    <n v="1139167494.4000001"/>
    <n v="632141151.46000004"/>
    <n v="632141151.46000004"/>
    <n v="632141151.46000004"/>
  </r>
  <r>
    <x v="27"/>
    <x v="27"/>
    <s v="A-02"/>
    <s v="A"/>
    <s v="02"/>
    <m/>
    <m/>
    <m/>
    <m/>
    <m/>
    <m/>
    <m/>
    <s v="Propios"/>
    <s v="27"/>
    <s v="CSF"/>
    <s v="ADQUISICIÓN DE BIENES  Y SERVICIOS"/>
    <n v="20070106"/>
    <n v="66509601"/>
    <n v="4922981"/>
    <n v="81656726"/>
    <n v="0"/>
    <n v="78881976"/>
    <n v="2774750"/>
    <n v="25556339"/>
    <n v="1477016"/>
    <n v="1477016"/>
    <n v="1477016"/>
  </r>
  <r>
    <x v="27"/>
    <x v="27"/>
    <s v="A-08-01"/>
    <s v="A"/>
    <s v="08"/>
    <s v="01"/>
    <m/>
    <m/>
    <m/>
    <m/>
    <m/>
    <m/>
    <s v="Propios"/>
    <s v="27"/>
    <s v="CSF"/>
    <s v="IMPUESTOS"/>
    <n v="0"/>
    <n v="19236595"/>
    <n v="0"/>
    <n v="19236595"/>
    <n v="0"/>
    <n v="19236595"/>
    <n v="0"/>
    <n v="16161496"/>
    <n v="16161496"/>
    <n v="16161496"/>
    <n v="16161496"/>
  </r>
  <r>
    <x v="27"/>
    <x v="27"/>
    <s v="C-4602-1500-1-704060"/>
    <s v="C"/>
    <s v="4602"/>
    <s v="1500"/>
    <s v="1"/>
    <s v="704060"/>
    <m/>
    <m/>
    <m/>
    <m/>
    <s v="Propios"/>
    <s v="27"/>
    <s v="CSF"/>
    <s v="7. ACTORES DIFERENCIALES PARA EL CAMBIO / 6. CREACIÓN DEL SISTEMA NACIONAL DE JUSTICIA FAMILIAR PARA ATENDER LAS VULNERACIONES DE DERECHOS QUE AFECTAN A LAS NIÑAS, NIÑOS Y ADOLESCENTES"/>
    <n v="1136463621"/>
    <n v="0"/>
    <n v="279458372"/>
    <n v="857005249"/>
    <n v="0"/>
    <n v="857005249"/>
    <n v="0"/>
    <n v="857005249"/>
    <n v="846843623"/>
    <n v="846843623"/>
    <n v="846843623"/>
  </r>
  <r>
    <x v="27"/>
    <x v="27"/>
    <s v="C-4602-1500-2-704060"/>
    <s v="C"/>
    <s v="4602"/>
    <s v="1500"/>
    <s v="2"/>
    <s v="704060"/>
    <m/>
    <m/>
    <m/>
    <m/>
    <s v="Propios"/>
    <s v="27"/>
    <s v="CSF"/>
    <s v="7. ACTORES DIFERENCIALES PARA EL CAMBIO / 6. CREACIÓN DEL SISTEMA NACIONAL DE JUSTICIA FAMILIAR PARA ATENDER LAS VULNERACIONES DE DERECHOS QUE AFECTAN A LAS NIÑAS, NIÑOS Y ADOLESCENTES"/>
    <n v="113367066"/>
    <n v="0"/>
    <n v="0"/>
    <n v="113367066"/>
    <n v="0"/>
    <n v="113367066"/>
    <n v="0"/>
    <n v="113367066"/>
    <n v="100935888"/>
    <n v="100935888"/>
    <n v="100935888"/>
  </r>
  <r>
    <x v="27"/>
    <x v="27"/>
    <s v="C-4602-1500-3-704050"/>
    <s v="C"/>
    <s v="4602"/>
    <s v="1500"/>
    <s v="3"/>
    <s v="704050"/>
    <m/>
    <m/>
    <m/>
    <m/>
    <s v="Propios"/>
    <s v="27"/>
    <s v="CSF"/>
    <s v="7. ACTORES DIFERENCIALES PARA EL CAMBIO / 5. CONSOLIDACIÓN DEL SISTEMA NACIONAL DE BIENESTAR FAMILIAR Y DEL GASTO PÚBLICO PARA LA NIÑEZ"/>
    <n v="280550000"/>
    <n v="10009000"/>
    <n v="6025000"/>
    <n v="284534000"/>
    <n v="0"/>
    <n v="284534000"/>
    <n v="0"/>
    <n v="274708332"/>
    <n v="130826193"/>
    <n v="130826193"/>
    <n v="130826193"/>
  </r>
  <r>
    <x v="27"/>
    <x v="27"/>
    <s v="C-4602-1500-5-30205B"/>
    <s v="C"/>
    <s v="4602"/>
    <s v="1500"/>
    <s v="5"/>
    <s v="30205B"/>
    <m/>
    <m/>
    <m/>
    <m/>
    <s v="Propios"/>
    <s v="27"/>
    <s v="CSF"/>
    <s v="3. DERECHO HUMANO A LA ALIMENTACIÓN / B. ENTORNOS DE DESARROLLO QUE INCENTIVEN LA ALIMENTACIÓN SALUDABLE Y ADECUADA"/>
    <n v="217594688"/>
    <n v="2571048343"/>
    <n v="460884573"/>
    <n v="2327758458"/>
    <n v="0"/>
    <n v="1255125816"/>
    <n v="1072632642"/>
    <n v="1242400921"/>
    <n v="292160147"/>
    <n v="292160147"/>
    <n v="292160147"/>
  </r>
  <r>
    <x v="27"/>
    <x v="27"/>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303665986"/>
    <n v="150457797"/>
    <n v="0"/>
    <n v="454123783"/>
    <n v="0"/>
    <n v="454123783"/>
    <n v="0"/>
    <n v="454123783"/>
    <n v="454123783"/>
    <n v="454123783"/>
    <n v="454123783"/>
  </r>
  <r>
    <x v="27"/>
    <x v="27"/>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58227631824"/>
    <n v="1798065605"/>
    <n v="56429566219"/>
    <n v="0"/>
    <n v="56205995304"/>
    <n v="223570915"/>
    <n v="50522424205"/>
    <n v="26370450133"/>
    <n v="26370450133"/>
    <n v="26370450133"/>
  </r>
  <r>
    <x v="27"/>
    <x v="27"/>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27"/>
    <x v="27"/>
    <s v="C-4602-1500-9-704080"/>
    <s v="C"/>
    <s v="4602"/>
    <s v="1500"/>
    <s v="9"/>
    <s v="704080"/>
    <m/>
    <m/>
    <m/>
    <m/>
    <s v="Propios"/>
    <s v="27"/>
    <s v="CSF"/>
    <s v="7. ACTORES DIFERENCIALES PARA EL CAMBIO / 8. EL INSTITUTO COLOMBIANO DE BIENESTAR FAMILIAR COMO IMPULSOR DE PROYECTOS DE VIDA"/>
    <n v="887824727"/>
    <n v="7291181345"/>
    <n v="0"/>
    <n v="8179006072"/>
    <n v="0"/>
    <n v="3524097631"/>
    <n v="4654908441"/>
    <n v="1100849376"/>
    <n v="515311850"/>
    <n v="515311850"/>
    <n v="515311850"/>
  </r>
  <r>
    <x v="27"/>
    <x v="27"/>
    <s v="C-4602-1500-10-704040"/>
    <s v="C"/>
    <s v="4602"/>
    <s v="1500"/>
    <s v="10"/>
    <s v="704040"/>
    <m/>
    <m/>
    <m/>
    <m/>
    <s v="Nación"/>
    <s v="16"/>
    <s v="CSF"/>
    <s v="7. ACTORES DIFERENCIALES PARA EL CAMBIO / 4. FORTALECIMIENTO DE LAS FAMILIAS Y LAS COMUNIDADES"/>
    <n v="0"/>
    <n v="337783713"/>
    <n v="0"/>
    <n v="337783713"/>
    <n v="0"/>
    <n v="336793216"/>
    <n v="990497"/>
    <n v="325043872"/>
    <n v="140806598"/>
    <n v="140806598"/>
    <n v="140806598"/>
  </r>
  <r>
    <x v="27"/>
    <x v="27"/>
    <s v="C-4602-1500-10-704040"/>
    <s v="C"/>
    <s v="4602"/>
    <s v="1500"/>
    <s v="10"/>
    <s v="704040"/>
    <m/>
    <m/>
    <m/>
    <m/>
    <s v="Propios"/>
    <s v="21"/>
    <s v="CSF"/>
    <s v="7. ACTORES DIFERENCIALES PARA EL CAMBIO / 4. FORTALECIMIENTO DE LAS FAMILIAS Y LAS COMUNIDADES"/>
    <n v="25149703"/>
    <n v="3749863809"/>
    <n v="0"/>
    <n v="3775013512"/>
    <n v="0"/>
    <n v="3673736998"/>
    <n v="101276514"/>
    <n v="3263524231"/>
    <n v="1134324996"/>
    <n v="1134324996"/>
    <n v="1134324996"/>
  </r>
  <r>
    <x v="27"/>
    <x v="27"/>
    <s v="C-4602-1500-10-704040"/>
    <s v="C"/>
    <s v="4602"/>
    <s v="1500"/>
    <s v="10"/>
    <s v="704040"/>
    <m/>
    <m/>
    <m/>
    <m/>
    <s v="Propios"/>
    <s v="27"/>
    <s v="CSF"/>
    <s v="7. ACTORES DIFERENCIALES PARA EL CAMBIO / 4. FORTALECIMIENTO DE LAS FAMILIAS Y LAS COMUNIDADES"/>
    <n v="1452265003"/>
    <n v="357441000"/>
    <n v="0"/>
    <n v="1809706003"/>
    <n v="0"/>
    <n v="1802978109"/>
    <n v="6727894"/>
    <n v="1518237387"/>
    <n v="926281141"/>
    <n v="926281141"/>
    <n v="926281141"/>
  </r>
  <r>
    <x v="27"/>
    <x v="27"/>
    <s v="C-4699-1500-1-704080"/>
    <s v="C"/>
    <s v="4699"/>
    <s v="1500"/>
    <s v="1"/>
    <s v="704080"/>
    <m/>
    <m/>
    <m/>
    <m/>
    <s v="Propios"/>
    <s v="27"/>
    <s v="CSF"/>
    <s v="7. ACTORES DIFERENCIALES PARA EL CAMBIO / 8. EL INSTITUTO COLOMBIANO DE BIENESTAR FAMILIAR COMO IMPULSOR DE PROYECTOS DE VIDA"/>
    <n v="133042219"/>
    <n v="5848917"/>
    <n v="0"/>
    <n v="138891136"/>
    <n v="0"/>
    <n v="135304952"/>
    <n v="3586184"/>
    <n v="129776231"/>
    <n v="67791847"/>
    <n v="67791847"/>
    <n v="67791847"/>
  </r>
  <r>
    <x v="27"/>
    <x v="27"/>
    <s v="C-4699-1500-2-53105B"/>
    <s v="C"/>
    <s v="4699"/>
    <s v="1500"/>
    <s v="2"/>
    <s v="53105B"/>
    <m/>
    <m/>
    <m/>
    <m/>
    <s v="Propios"/>
    <s v="27"/>
    <s v="CSF"/>
    <s v="5. CONVERGENCIA REGIONAL / B. ENTIDADES PÚBLICAS TERRITORIALES Y NACIONALES FORTALECIDAS"/>
    <n v="1389826644"/>
    <n v="1204059108"/>
    <n v="11132075"/>
    <n v="2582753677"/>
    <n v="0"/>
    <n v="2580158064"/>
    <n v="2595613"/>
    <n v="1427938227.54"/>
    <n v="630667998.79999995"/>
    <n v="630667998.79999995"/>
    <n v="630667998.79999995"/>
  </r>
  <r>
    <x v="28"/>
    <x v="28"/>
    <s v="A-02"/>
    <s v="A"/>
    <s v="02"/>
    <m/>
    <m/>
    <m/>
    <m/>
    <m/>
    <m/>
    <m/>
    <s v="Propios"/>
    <s v="27"/>
    <s v="CSF"/>
    <s v="ADQUISICIÓN DE BIENES  Y SERVICIOS"/>
    <n v="6690035"/>
    <n v="10417212"/>
    <n v="0"/>
    <n v="17107247"/>
    <n v="0"/>
    <n v="17107247"/>
    <n v="0"/>
    <n v="5084148"/>
    <n v="5084148"/>
    <n v="5084148"/>
    <n v="5084148"/>
  </r>
  <r>
    <x v="28"/>
    <x v="28"/>
    <s v="A-08-01"/>
    <s v="A"/>
    <s v="08"/>
    <s v="01"/>
    <m/>
    <m/>
    <m/>
    <m/>
    <m/>
    <m/>
    <s v="Propios"/>
    <s v="27"/>
    <s v="CSF"/>
    <s v="IMPUESTOS"/>
    <n v="0"/>
    <n v="9360453"/>
    <n v="401770"/>
    <n v="8958683"/>
    <n v="0"/>
    <n v="8958683"/>
    <n v="0"/>
    <n v="8958683"/>
    <n v="8958683"/>
    <n v="8958683"/>
    <n v="8958683"/>
  </r>
  <r>
    <x v="28"/>
    <x v="28"/>
    <s v="C-4602-1500-1-704060"/>
    <s v="C"/>
    <s v="4602"/>
    <s v="1500"/>
    <s v="1"/>
    <s v="704060"/>
    <m/>
    <m/>
    <m/>
    <m/>
    <s v="Propios"/>
    <s v="27"/>
    <s v="CSF"/>
    <s v="7. ACTORES DIFERENCIALES PARA EL CAMBIO / 6. CREACIÓN DEL SISTEMA NACIONAL DE JUSTICIA FAMILIAR PARA ATENDER LAS VULNERACIONES DE DERECHOS QUE AFECTAN A LAS NIÑAS, NIÑOS Y ADOLESCENTES"/>
    <n v="144160233"/>
    <n v="0"/>
    <n v="27766088"/>
    <n v="116394145"/>
    <n v="0"/>
    <n v="112070049"/>
    <n v="4324096"/>
    <n v="112070049"/>
    <n v="110371297"/>
    <n v="110371297"/>
    <n v="110371297"/>
  </r>
  <r>
    <x v="28"/>
    <x v="28"/>
    <s v="C-4602-1500-2-704060"/>
    <s v="C"/>
    <s v="4602"/>
    <s v="1500"/>
    <s v="2"/>
    <s v="704060"/>
    <m/>
    <m/>
    <m/>
    <m/>
    <s v="Propios"/>
    <s v="27"/>
    <s v="CSF"/>
    <s v="7. ACTORES DIFERENCIALES PARA EL CAMBIO / 6. CREACIÓN DEL SISTEMA NACIONAL DE JUSTICIA FAMILIAR PARA ATENDER LAS VULNERACIONES DE DERECHOS QUE AFECTAN A LAS NIÑAS, NIÑOS Y ADOLESCENTES"/>
    <n v="162172557"/>
    <n v="0"/>
    <n v="0"/>
    <n v="162172557"/>
    <n v="0"/>
    <n v="162172557"/>
    <n v="0"/>
    <n v="162172557"/>
    <n v="134370784"/>
    <n v="134370784"/>
    <n v="134370784"/>
  </r>
  <r>
    <x v="28"/>
    <x v="28"/>
    <s v="C-4602-1500-3-704050"/>
    <s v="C"/>
    <s v="4602"/>
    <s v="1500"/>
    <s v="3"/>
    <s v="704050"/>
    <m/>
    <m/>
    <m/>
    <m/>
    <s v="Propios"/>
    <s v="27"/>
    <s v="CSF"/>
    <s v="7. ACTORES DIFERENCIALES PARA EL CAMBIO / 5. CONSOLIDACIÓN DEL SISTEMA NACIONAL DE BIENESTAR FAMILIAR Y DEL GASTO PÚBLICO PARA LA NIÑEZ"/>
    <n v="68550000"/>
    <n v="3000000"/>
    <n v="7125000"/>
    <n v="64425000"/>
    <n v="0"/>
    <n v="64425000"/>
    <n v="0"/>
    <n v="32570735"/>
    <n v="26351706"/>
    <n v="26351706"/>
    <n v="26351706"/>
  </r>
  <r>
    <x v="28"/>
    <x v="28"/>
    <s v="C-4602-1500-5-30205B"/>
    <s v="C"/>
    <s v="4602"/>
    <s v="1500"/>
    <s v="5"/>
    <s v="30205B"/>
    <m/>
    <m/>
    <m/>
    <m/>
    <s v="Propios"/>
    <s v="27"/>
    <s v="CSF"/>
    <s v="3. DERECHO HUMANO A LA ALIMENTACIÓN / B. ENTORNOS DE DESARROLLO QUE INCENTIVEN LA ALIMENTACIÓN SALUDABLE Y ADECUADA"/>
    <n v="56160572"/>
    <n v="1200000"/>
    <n v="0"/>
    <n v="57360572"/>
    <n v="0"/>
    <n v="53813447"/>
    <n v="3547125"/>
    <n v="52403085"/>
    <n v="25208460"/>
    <n v="25208460"/>
    <n v="25208460"/>
  </r>
  <r>
    <x v="28"/>
    <x v="28"/>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241010750"/>
    <n v="448521"/>
    <n v="7233648"/>
    <n v="234225623"/>
    <n v="0"/>
    <n v="234225623"/>
    <n v="0"/>
    <n v="234225623"/>
    <n v="234225623"/>
    <n v="234225623"/>
    <n v="234225623"/>
  </r>
  <r>
    <x v="28"/>
    <x v="28"/>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9125547851"/>
    <n v="693591408"/>
    <n v="8431956443"/>
    <n v="0"/>
    <n v="8147717555"/>
    <n v="284238888"/>
    <n v="8115862525"/>
    <n v="2760539375"/>
    <n v="2760539375"/>
    <n v="2760539375"/>
  </r>
  <r>
    <x v="28"/>
    <x v="28"/>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28"/>
    <x v="28"/>
    <s v="C-4602-1500-9-704080"/>
    <s v="C"/>
    <s v="4602"/>
    <s v="1500"/>
    <s v="9"/>
    <s v="704080"/>
    <m/>
    <m/>
    <m/>
    <m/>
    <s v="Propios"/>
    <s v="27"/>
    <s v="CSF"/>
    <s v="7. ACTORES DIFERENCIALES PARA EL CAMBIO / 8. EL INSTITUTO COLOMBIANO DE BIENESTAR FAMILIAR COMO IMPULSOR DE PROYECTOS DE VIDA"/>
    <n v="557517098"/>
    <n v="1097679021"/>
    <n v="0"/>
    <n v="1655196119"/>
    <n v="0"/>
    <n v="904325718"/>
    <n v="750870401"/>
    <n v="565616305"/>
    <n v="217076508"/>
    <n v="217076508"/>
    <n v="217076508"/>
  </r>
  <r>
    <x v="28"/>
    <x v="28"/>
    <s v="C-4602-1500-10-704040"/>
    <s v="C"/>
    <s v="4602"/>
    <s v="1500"/>
    <s v="10"/>
    <s v="704040"/>
    <m/>
    <m/>
    <m/>
    <m/>
    <s v="Nación"/>
    <s v="16"/>
    <s v="CSF"/>
    <s v="7. ACTORES DIFERENCIALES PARA EL CAMBIO / 4. FORTALECIMIENTO DE LAS FAMILIAS Y LAS COMUNIDADES"/>
    <n v="0"/>
    <n v="1001289483"/>
    <n v="71689500"/>
    <n v="929599983"/>
    <n v="0"/>
    <n v="929599983"/>
    <n v="0"/>
    <n v="561866319"/>
    <n v="110597832"/>
    <n v="110597832"/>
    <n v="110597832"/>
  </r>
  <r>
    <x v="28"/>
    <x v="28"/>
    <s v="C-4602-1500-10-704040"/>
    <s v="C"/>
    <s v="4602"/>
    <s v="1500"/>
    <s v="10"/>
    <s v="704040"/>
    <m/>
    <m/>
    <m/>
    <m/>
    <s v="Propios"/>
    <s v="21"/>
    <s v="CSF"/>
    <s v="7. ACTORES DIFERENCIALES PARA EL CAMBIO / 4. FORTALECIMIENTO DE LAS FAMILIAS Y LAS COMUNIDADES"/>
    <n v="6910124"/>
    <n v="429560829"/>
    <n v="2625344"/>
    <n v="433845609"/>
    <n v="0"/>
    <n v="420068624"/>
    <n v="13776985"/>
    <n v="373694300"/>
    <n v="150455497.80000001"/>
    <n v="150455497.80000001"/>
    <n v="150455497.80000001"/>
  </r>
  <r>
    <x v="28"/>
    <x v="28"/>
    <s v="C-4602-1500-10-704040"/>
    <s v="C"/>
    <s v="4602"/>
    <s v="1500"/>
    <s v="10"/>
    <s v="704040"/>
    <m/>
    <m/>
    <m/>
    <m/>
    <s v="Propios"/>
    <s v="27"/>
    <s v="CSF"/>
    <s v="7. ACTORES DIFERENCIALES PARA EL CAMBIO / 4. FORTALECIMIENTO DE LAS FAMILIAS Y LAS COMUNIDADES"/>
    <n v="751175148"/>
    <n v="0"/>
    <n v="23531867"/>
    <n v="727643281"/>
    <n v="0"/>
    <n v="718646801"/>
    <n v="8996480"/>
    <n v="712417913"/>
    <n v="336664509"/>
    <n v="336664509"/>
    <n v="336664509"/>
  </r>
  <r>
    <x v="28"/>
    <x v="28"/>
    <s v="C-4699-1500-1-704080"/>
    <s v="C"/>
    <s v="4699"/>
    <s v="1500"/>
    <s v="1"/>
    <s v="704080"/>
    <m/>
    <m/>
    <m/>
    <m/>
    <s v="Propios"/>
    <s v="27"/>
    <s v="CSF"/>
    <s v="7. ACTORES DIFERENCIALES PARA EL CAMBIO / 8. EL INSTITUTO COLOMBIANO DE BIENESTAR FAMILIAR COMO IMPULSOR DE PROYECTOS DE VIDA"/>
    <n v="66500082"/>
    <n v="44574000"/>
    <n v="1327787"/>
    <n v="109746295"/>
    <n v="0"/>
    <n v="106835139"/>
    <n v="2911156"/>
    <n v="59053624"/>
    <n v="28514511"/>
    <n v="28514511"/>
    <n v="28514511"/>
  </r>
  <r>
    <x v="28"/>
    <x v="28"/>
    <s v="C-4699-1500-2-53105B"/>
    <s v="C"/>
    <s v="4699"/>
    <s v="1500"/>
    <s v="2"/>
    <s v="53105B"/>
    <m/>
    <m/>
    <m/>
    <m/>
    <s v="Propios"/>
    <s v="27"/>
    <s v="CSF"/>
    <s v="5. CONVERGENCIA REGIONAL / B. ENTIDADES PÚBLICAS TERRITORIALES Y NACIONALES FORTALECIDAS"/>
    <n v="837703080"/>
    <n v="238953327"/>
    <n v="116308771"/>
    <n v="960347636"/>
    <n v="0"/>
    <n v="960347636"/>
    <n v="0"/>
    <n v="770279903"/>
    <n v="373487287"/>
    <n v="373487287"/>
    <n v="373487287"/>
  </r>
  <r>
    <x v="29"/>
    <x v="29"/>
    <s v="A-02"/>
    <s v="A"/>
    <s v="02"/>
    <m/>
    <m/>
    <m/>
    <m/>
    <m/>
    <m/>
    <m/>
    <s v="Propios"/>
    <s v="27"/>
    <s v="CSF"/>
    <s v="ADQUISICIÓN DE BIENES  Y SERVICIOS"/>
    <n v="6690035"/>
    <n v="233958644"/>
    <n v="73948960"/>
    <n v="166699719"/>
    <n v="0"/>
    <n v="166699719"/>
    <n v="0"/>
    <n v="72637962"/>
    <n v="30487032"/>
    <n v="30487032"/>
    <n v="30487032"/>
  </r>
  <r>
    <x v="29"/>
    <x v="29"/>
    <s v="A-08-01"/>
    <s v="A"/>
    <s v="08"/>
    <s v="01"/>
    <m/>
    <m/>
    <m/>
    <m/>
    <m/>
    <m/>
    <s v="Propios"/>
    <s v="27"/>
    <s v="CSF"/>
    <s v="IMPUESTOS"/>
    <n v="0"/>
    <n v="11920200"/>
    <n v="947680"/>
    <n v="10972520"/>
    <n v="0"/>
    <n v="10972520"/>
    <n v="0"/>
    <n v="10972520"/>
    <n v="10972520"/>
    <n v="10972520"/>
    <n v="10972520"/>
  </r>
  <r>
    <x v="29"/>
    <x v="29"/>
    <s v="C-4602-1500-1-704060"/>
    <s v="C"/>
    <s v="4602"/>
    <s v="1500"/>
    <s v="1"/>
    <s v="704060"/>
    <m/>
    <m/>
    <m/>
    <m/>
    <s v="Propios"/>
    <s v="27"/>
    <s v="CSF"/>
    <s v="7. ACTORES DIFERENCIALES PARA EL CAMBIO / 6. CREACIÓN DEL SISTEMA NACIONAL DE JUSTICIA FAMILIAR PARA ATENDER LAS VULNERACIONES DE DERECHOS QUE AFECTAN A LAS NIÑAS, NIÑOS Y ADOLESCENTES"/>
    <n v="314373336"/>
    <n v="0"/>
    <n v="55331589"/>
    <n v="259041747"/>
    <n v="0"/>
    <n v="259041747"/>
    <n v="0"/>
    <n v="259041747"/>
    <n v="259041747"/>
    <n v="259041747"/>
    <n v="259041747"/>
  </r>
  <r>
    <x v="29"/>
    <x v="29"/>
    <s v="C-4602-1500-2-704060"/>
    <s v="C"/>
    <s v="4602"/>
    <s v="1500"/>
    <s v="2"/>
    <s v="704060"/>
    <m/>
    <m/>
    <m/>
    <m/>
    <s v="Propios"/>
    <s v="27"/>
    <s v="CSF"/>
    <s v="7. ACTORES DIFERENCIALES PARA EL CAMBIO / 6. CREACIÓN DEL SISTEMA NACIONAL DE JUSTICIA FAMILIAR PARA ATENDER LAS VULNERACIONES DE DERECHOS QUE AFECTAN A LAS NIÑAS, NIÑOS Y ADOLESCENTES"/>
    <n v="381643248"/>
    <n v="0"/>
    <n v="58395940"/>
    <n v="323247308"/>
    <n v="0"/>
    <n v="323247308"/>
    <n v="0"/>
    <n v="323247308"/>
    <n v="216603454"/>
    <n v="216603454"/>
    <n v="216603454"/>
  </r>
  <r>
    <x v="29"/>
    <x v="29"/>
    <s v="C-4602-1500-3-704050"/>
    <s v="C"/>
    <s v="4602"/>
    <s v="1500"/>
    <s v="3"/>
    <s v="704050"/>
    <m/>
    <m/>
    <m/>
    <m/>
    <s v="Propios"/>
    <s v="27"/>
    <s v="CSF"/>
    <s v="7. ACTORES DIFERENCIALES PARA EL CAMBIO / 5. CONSOLIDACIÓN DEL SISTEMA NACIONAL DE BIENESTAR FAMILIAR Y DEL GASTO PÚBLICO PARA LA NIÑEZ"/>
    <n v="68550000"/>
    <n v="5003500"/>
    <n v="2850000"/>
    <n v="70703500"/>
    <n v="0"/>
    <n v="70703500"/>
    <n v="0"/>
    <n v="65868372"/>
    <n v="31668372"/>
    <n v="31668372"/>
    <n v="31668372"/>
  </r>
  <r>
    <x v="29"/>
    <x v="29"/>
    <s v="C-4602-1500-5-30205B"/>
    <s v="C"/>
    <s v="4602"/>
    <s v="1500"/>
    <s v="5"/>
    <s v="30205B"/>
    <m/>
    <m/>
    <m/>
    <m/>
    <s v="Propios"/>
    <s v="27"/>
    <s v="CSF"/>
    <s v="3. DERECHO HUMANO A LA ALIMENTACIÓN / B. ENTORNOS DE DESARROLLO QUE INCENTIVEN LA ALIMENTACIÓN SALUDABLE Y ADECUADA"/>
    <n v="82052482"/>
    <n v="2725211314"/>
    <n v="840872108"/>
    <n v="1966391688"/>
    <n v="0"/>
    <n v="88499498"/>
    <n v="1877892190"/>
    <n v="85829648"/>
    <n v="38066168"/>
    <n v="38066168"/>
    <n v="38066168"/>
  </r>
  <r>
    <x v="29"/>
    <x v="29"/>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22098977232"/>
    <n v="3434851283"/>
    <n v="18664125949"/>
    <n v="0"/>
    <n v="18314111607"/>
    <n v="350014342"/>
    <n v="18276406842"/>
    <n v="7259999593"/>
    <n v="7259999593"/>
    <n v="7259999593"/>
  </r>
  <r>
    <x v="29"/>
    <x v="29"/>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29"/>
    <x v="29"/>
    <s v="C-4602-1500-9-704080"/>
    <s v="C"/>
    <s v="4602"/>
    <s v="1500"/>
    <s v="9"/>
    <s v="704080"/>
    <m/>
    <m/>
    <m/>
    <m/>
    <s v="Propios"/>
    <s v="27"/>
    <s v="CSF"/>
    <s v="7. ACTORES DIFERENCIALES PARA EL CAMBIO / 8. EL INSTITUTO COLOMBIANO DE BIENESTAR FAMILIAR COMO IMPULSOR DE PROYECTOS DE VIDA"/>
    <n v="745841098"/>
    <n v="1744829415"/>
    <n v="0"/>
    <n v="2490670513"/>
    <n v="0"/>
    <n v="1419232080"/>
    <n v="1071438433"/>
    <n v="668030617"/>
    <n v="323802148"/>
    <n v="323802148"/>
    <n v="323802148"/>
  </r>
  <r>
    <x v="29"/>
    <x v="29"/>
    <s v="C-4602-1500-10-704040"/>
    <s v="C"/>
    <s v="4602"/>
    <s v="1500"/>
    <s v="10"/>
    <s v="704040"/>
    <m/>
    <m/>
    <m/>
    <m/>
    <s v="Nación"/>
    <s v="16"/>
    <s v="CSF"/>
    <s v="7. ACTORES DIFERENCIALES PARA EL CAMBIO / 4. FORTALECIMIENTO DE LAS FAMILIAS Y LAS COMUNIDADES"/>
    <n v="0"/>
    <n v="1346838435"/>
    <n v="0"/>
    <n v="1346838435"/>
    <n v="0"/>
    <n v="1294826887"/>
    <n v="52011548"/>
    <n v="1053366432"/>
    <n v="342541775"/>
    <n v="342541775"/>
    <n v="342541775"/>
  </r>
  <r>
    <x v="29"/>
    <x v="29"/>
    <s v="C-4602-1500-10-704040"/>
    <s v="C"/>
    <s v="4602"/>
    <s v="1500"/>
    <s v="10"/>
    <s v="704040"/>
    <m/>
    <m/>
    <m/>
    <m/>
    <s v="Propios"/>
    <s v="21"/>
    <s v="CSF"/>
    <s v="7. ACTORES DIFERENCIALES PARA EL CAMBIO / 4. FORTALECIMIENTO DE LAS FAMILIAS Y LAS COMUNIDADES"/>
    <n v="359665"/>
    <n v="351979712"/>
    <n v="0"/>
    <n v="352339377"/>
    <n v="0"/>
    <n v="328830803"/>
    <n v="23508574"/>
    <n v="264568244"/>
    <n v="9741000"/>
    <n v="9741000"/>
    <n v="9741000"/>
  </r>
  <r>
    <x v="29"/>
    <x v="29"/>
    <s v="C-4602-1500-10-704040"/>
    <s v="C"/>
    <s v="4602"/>
    <s v="1500"/>
    <s v="10"/>
    <s v="704040"/>
    <m/>
    <m/>
    <m/>
    <m/>
    <s v="Propios"/>
    <s v="27"/>
    <s v="CSF"/>
    <s v="7. ACTORES DIFERENCIALES PARA EL CAMBIO / 4. FORTALECIMIENTO DE LAS FAMILIAS Y LAS COMUNIDADES"/>
    <n v="1420288214"/>
    <n v="1073803229"/>
    <n v="0"/>
    <n v="2494091443"/>
    <n v="0"/>
    <n v="2384506357"/>
    <n v="109585086"/>
    <n v="2256184161.25"/>
    <n v="905485048.25"/>
    <n v="905485048.25"/>
    <n v="905485048.25"/>
  </r>
  <r>
    <x v="29"/>
    <x v="29"/>
    <s v="C-4699-1500-1-704080"/>
    <s v="C"/>
    <s v="4699"/>
    <s v="1500"/>
    <s v="1"/>
    <s v="704080"/>
    <m/>
    <m/>
    <m/>
    <m/>
    <s v="Propios"/>
    <s v="27"/>
    <s v="CSF"/>
    <s v="7. ACTORES DIFERENCIALES PARA EL CAMBIO / 8. EL INSTITUTO COLOMBIANO DE BIENESTAR FAMILIAR COMO IMPULSOR DE PROYECTOS DE VIDA"/>
    <n v="65074714"/>
    <n v="1833"/>
    <n v="0"/>
    <n v="65076547"/>
    <n v="0"/>
    <n v="64007234"/>
    <n v="1069313"/>
    <n v="62303610"/>
    <n v="28200762"/>
    <n v="28200762"/>
    <n v="28200762"/>
  </r>
  <r>
    <x v="29"/>
    <x v="29"/>
    <s v="C-4699-1500-2-53105B"/>
    <s v="C"/>
    <s v="4699"/>
    <s v="1500"/>
    <s v="2"/>
    <s v="53105B"/>
    <m/>
    <m/>
    <m/>
    <m/>
    <s v="Propios"/>
    <s v="27"/>
    <s v="CSF"/>
    <s v="5. CONVERGENCIA REGIONAL / B. ENTIDADES PÚBLICAS TERRITORIALES Y NACIONALES FORTALECIDAS"/>
    <n v="1235960668"/>
    <n v="282702327"/>
    <n v="13501598"/>
    <n v="1505161397"/>
    <n v="0"/>
    <n v="1392892105"/>
    <n v="112269292"/>
    <n v="1070737747.15"/>
    <n v="490781938.14999998"/>
    <n v="490781938.14999998"/>
    <n v="490781938.14999998"/>
  </r>
  <r>
    <x v="30"/>
    <x v="30"/>
    <s v="A-02"/>
    <s v="A"/>
    <s v="02"/>
    <m/>
    <m/>
    <m/>
    <m/>
    <m/>
    <m/>
    <m/>
    <s v="Propios"/>
    <s v="27"/>
    <s v="CSF"/>
    <s v="ADQUISICIÓN DE BIENES  Y SERVICIOS"/>
    <n v="77989035"/>
    <n v="70381575"/>
    <n v="578481"/>
    <n v="147792129"/>
    <n v="0"/>
    <n v="141102094"/>
    <n v="6690035"/>
    <n v="141102094"/>
    <n v="42116831"/>
    <n v="42116831"/>
    <n v="42116831"/>
  </r>
  <r>
    <x v="30"/>
    <x v="30"/>
    <s v="A-08-01"/>
    <s v="A"/>
    <s v="08"/>
    <s v="01"/>
    <m/>
    <m/>
    <m/>
    <m/>
    <m/>
    <m/>
    <s v="Propios"/>
    <s v="27"/>
    <s v="CSF"/>
    <s v="IMPUESTOS"/>
    <n v="0"/>
    <n v="2288883"/>
    <n v="271138"/>
    <n v="2017745"/>
    <n v="0"/>
    <n v="2017745"/>
    <n v="0"/>
    <n v="2017745"/>
    <n v="2017745"/>
    <n v="2017745"/>
    <n v="2017745"/>
  </r>
  <r>
    <x v="30"/>
    <x v="30"/>
    <s v="C-4602-1500-1-704060"/>
    <s v="C"/>
    <s v="4602"/>
    <s v="1500"/>
    <s v="1"/>
    <s v="704060"/>
    <m/>
    <m/>
    <m/>
    <m/>
    <s v="Propios"/>
    <s v="27"/>
    <s v="CSF"/>
    <s v="7. ACTORES DIFERENCIALES PARA EL CAMBIO / 6. CREACIÓN DEL SISTEMA NACIONAL DE JUSTICIA FAMILIAR PARA ATENDER LAS VULNERACIONES DE DERECHOS QUE AFECTAN A LAS NIÑAS, NIÑOS Y ADOLESCENTES"/>
    <n v="100595664"/>
    <n v="0"/>
    <n v="21255795"/>
    <n v="79339869"/>
    <n v="0"/>
    <n v="79339869"/>
    <n v="0"/>
    <n v="79339869"/>
    <n v="79339869"/>
    <n v="79339869"/>
    <n v="79339869"/>
  </r>
  <r>
    <x v="30"/>
    <x v="30"/>
    <s v="C-4602-1500-3-704050"/>
    <s v="C"/>
    <s v="4602"/>
    <s v="1500"/>
    <s v="3"/>
    <s v="704050"/>
    <m/>
    <m/>
    <m/>
    <m/>
    <s v="Propios"/>
    <s v="27"/>
    <s v="CSF"/>
    <s v="7. ACTORES DIFERENCIALES PARA EL CAMBIO / 5. CONSOLIDACIÓN DEL SISTEMA NACIONAL DE BIENESTAR FAMILIAR Y DEL GASTO PÚBLICO PARA LA NIÑEZ"/>
    <n v="68550000"/>
    <n v="5000000"/>
    <n v="2850000"/>
    <n v="70700000"/>
    <n v="0"/>
    <n v="65293840"/>
    <n v="5406160"/>
    <n v="65293840"/>
    <n v="29811920"/>
    <n v="29811920"/>
    <n v="29811920"/>
  </r>
  <r>
    <x v="30"/>
    <x v="30"/>
    <s v="C-4602-1500-5-30205B"/>
    <s v="C"/>
    <s v="4602"/>
    <s v="1500"/>
    <s v="5"/>
    <s v="30205B"/>
    <m/>
    <m/>
    <m/>
    <m/>
    <s v="Propios"/>
    <s v="27"/>
    <s v="CSF"/>
    <s v="3. DERECHO HUMANO A LA ALIMENTACIÓN / B. ENTORNOS DE DESARROLLO QUE INCENTIVEN LA ALIMENTACIÓN SALUDABLE Y ADECUADA"/>
    <n v="56786719"/>
    <n v="1834702296"/>
    <n v="0"/>
    <n v="1891489015"/>
    <n v="0"/>
    <n v="1736409525"/>
    <n v="155079490"/>
    <n v="1736409525"/>
    <n v="23400000"/>
    <n v="23400000"/>
    <n v="23400000"/>
  </r>
  <r>
    <x v="30"/>
    <x v="30"/>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15131435348"/>
    <n v="629409164"/>
    <n v="14502026184"/>
    <n v="0"/>
    <n v="14480275158"/>
    <n v="21751026"/>
    <n v="14480275158"/>
    <n v="7351754518"/>
    <n v="7351754518"/>
    <n v="7351754518"/>
  </r>
  <r>
    <x v="30"/>
    <x v="30"/>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30"/>
    <x v="30"/>
    <s v="C-4602-1500-9-704080"/>
    <s v="C"/>
    <s v="4602"/>
    <s v="1500"/>
    <s v="9"/>
    <s v="704080"/>
    <m/>
    <m/>
    <m/>
    <m/>
    <s v="Propios"/>
    <s v="27"/>
    <s v="CSF"/>
    <s v="7. ACTORES DIFERENCIALES PARA EL CAMBIO / 8. EL INSTITUTO COLOMBIANO DE BIENESTAR FAMILIAR COMO IMPULSOR DE PROYECTOS DE VIDA"/>
    <n v="604283265"/>
    <n v="1154008974"/>
    <n v="0"/>
    <n v="1758292239"/>
    <n v="0"/>
    <n v="1496332626"/>
    <n v="261959613"/>
    <n v="676275896"/>
    <n v="323485767"/>
    <n v="323485767"/>
    <n v="323485767"/>
  </r>
  <r>
    <x v="30"/>
    <x v="30"/>
    <s v="C-4602-1500-10-704040"/>
    <s v="C"/>
    <s v="4602"/>
    <s v="1500"/>
    <s v="10"/>
    <s v="704040"/>
    <m/>
    <m/>
    <m/>
    <m/>
    <s v="Propios"/>
    <s v="21"/>
    <s v="CSF"/>
    <s v="7. ACTORES DIFERENCIALES PARA EL CAMBIO / 4. FORTALECIMIENTO DE LAS FAMILIAS Y LAS COMUNIDADES"/>
    <n v="1001599"/>
    <n v="389618437"/>
    <n v="1001599"/>
    <n v="389618437"/>
    <n v="0"/>
    <n v="367006198"/>
    <n v="22612239"/>
    <n v="365073935"/>
    <n v="59491042"/>
    <n v="59491042"/>
    <n v="59491042"/>
  </r>
  <r>
    <x v="30"/>
    <x v="30"/>
    <s v="C-4602-1500-10-704040"/>
    <s v="C"/>
    <s v="4602"/>
    <s v="1500"/>
    <s v="10"/>
    <s v="704040"/>
    <m/>
    <m/>
    <m/>
    <m/>
    <s v="Propios"/>
    <s v="27"/>
    <s v="CSF"/>
    <s v="7. ACTORES DIFERENCIALES PARA EL CAMBIO / 4. FORTALECIMIENTO DE LAS FAMILIAS Y LAS COMUNIDADES"/>
    <n v="509122972"/>
    <n v="66500000"/>
    <n v="0"/>
    <n v="575622972"/>
    <n v="0"/>
    <n v="549634786"/>
    <n v="25988186"/>
    <n v="522514909"/>
    <n v="301046168"/>
    <n v="301046168"/>
    <n v="301046168"/>
  </r>
  <r>
    <x v="30"/>
    <x v="30"/>
    <s v="C-4699-1500-1-704080"/>
    <s v="C"/>
    <s v="4699"/>
    <s v="1500"/>
    <s v="1"/>
    <s v="704080"/>
    <m/>
    <m/>
    <m/>
    <m/>
    <s v="Propios"/>
    <s v="27"/>
    <s v="CSF"/>
    <s v="7. ACTORES DIFERENCIALES PARA EL CAMBIO / 8. EL INSTITUTO COLOMBIANO DE BIENESTAR FAMILIAR COMO IMPULSOR DE PROYECTOS DE VIDA"/>
    <n v="63582284"/>
    <n v="0"/>
    <n v="2446649"/>
    <n v="61135635"/>
    <n v="0"/>
    <n v="61098308"/>
    <n v="37327"/>
    <n v="61098308"/>
    <n v="29681816"/>
    <n v="29681816"/>
    <n v="29681816"/>
  </r>
  <r>
    <x v="30"/>
    <x v="30"/>
    <s v="C-4699-1500-2-53105B"/>
    <s v="C"/>
    <s v="4699"/>
    <s v="1500"/>
    <s v="2"/>
    <s v="53105B"/>
    <m/>
    <m/>
    <m/>
    <m/>
    <s v="Propios"/>
    <s v="27"/>
    <s v="CSF"/>
    <s v="5. CONVERGENCIA REGIONAL / B. ENTIDADES PÚBLICAS TERRITORIALES Y NACIONALES FORTALECIDAS"/>
    <n v="816192147"/>
    <n v="196484514"/>
    <n v="22804066"/>
    <n v="989872595"/>
    <n v="0"/>
    <n v="977580289"/>
    <n v="12292306"/>
    <n v="614510173"/>
    <n v="279870568.69"/>
    <n v="279870568.69"/>
    <n v="279870568.69"/>
  </r>
  <r>
    <x v="31"/>
    <x v="31"/>
    <s v="A-02"/>
    <s v="A"/>
    <s v="02"/>
    <m/>
    <m/>
    <m/>
    <m/>
    <m/>
    <m/>
    <m/>
    <s v="Propios"/>
    <s v="27"/>
    <s v="CSF"/>
    <s v="ADQUISICIÓN DE BIENES  Y SERVICIOS"/>
    <n v="6690035"/>
    <n v="12136792"/>
    <n v="0"/>
    <n v="18826827"/>
    <n v="0"/>
    <n v="16086740"/>
    <n v="2740087"/>
    <n v="0"/>
    <n v="0"/>
    <n v="0"/>
    <n v="0"/>
  </r>
  <r>
    <x v="31"/>
    <x v="31"/>
    <s v="A-08-01"/>
    <s v="A"/>
    <s v="08"/>
    <s v="01"/>
    <m/>
    <m/>
    <m/>
    <m/>
    <m/>
    <m/>
    <s v="Propios"/>
    <s v="27"/>
    <s v="CSF"/>
    <s v="IMPUESTOS"/>
    <n v="0"/>
    <n v="3377280"/>
    <n v="0"/>
    <n v="3377280"/>
    <n v="0"/>
    <n v="3377280"/>
    <n v="0"/>
    <n v="3377280"/>
    <n v="3377280"/>
    <n v="3377280"/>
    <n v="3377280"/>
  </r>
  <r>
    <x v="31"/>
    <x v="31"/>
    <s v="C-4602-1500-1-704060"/>
    <s v="C"/>
    <s v="4602"/>
    <s v="1500"/>
    <s v="1"/>
    <s v="704060"/>
    <m/>
    <m/>
    <m/>
    <m/>
    <s v="Propios"/>
    <s v="27"/>
    <s v="CSF"/>
    <s v="7. ACTORES DIFERENCIALES PARA EL CAMBIO / 6. CREACIÓN DEL SISTEMA NACIONAL DE JUSTICIA FAMILIAR PARA ATENDER LAS VULNERACIONES DE DERECHOS QUE AFECTAN A LAS NIÑAS, NIÑOS Y ADOLESCENTES"/>
    <n v="369404469"/>
    <n v="0"/>
    <n v="108705692"/>
    <n v="260698777"/>
    <n v="0"/>
    <n v="260698776.22"/>
    <n v="0.78"/>
    <n v="260698776.22"/>
    <n v="260698776.22"/>
    <n v="260698776.22"/>
    <n v="260698776.22"/>
  </r>
  <r>
    <x v="31"/>
    <x v="31"/>
    <s v="C-4602-1500-2-704060"/>
    <s v="C"/>
    <s v="4602"/>
    <s v="1500"/>
    <s v="2"/>
    <s v="704060"/>
    <m/>
    <m/>
    <m/>
    <m/>
    <s v="Propios"/>
    <s v="27"/>
    <s v="CSF"/>
    <s v="7. ACTORES DIFERENCIALES PARA EL CAMBIO / 6. CREACIÓN DEL SISTEMA NACIONAL DE JUSTICIA FAMILIAR PARA ATENDER LAS VULNERACIONES DE DERECHOS QUE AFECTAN A LAS NIÑAS, NIÑOS Y ADOLESCENTES"/>
    <n v="77466192"/>
    <n v="0"/>
    <n v="0"/>
    <n v="77466192"/>
    <n v="0"/>
    <n v="77466192"/>
    <n v="0"/>
    <n v="77466192"/>
    <n v="65646245.200000003"/>
    <n v="65646245.200000003"/>
    <n v="65646245.200000003"/>
  </r>
  <r>
    <x v="31"/>
    <x v="31"/>
    <s v="C-4602-1500-3-704050"/>
    <s v="C"/>
    <s v="4602"/>
    <s v="1500"/>
    <s v="3"/>
    <s v="704050"/>
    <m/>
    <m/>
    <m/>
    <m/>
    <s v="Propios"/>
    <s v="27"/>
    <s v="CSF"/>
    <s v="7. ACTORES DIFERENCIALES PARA EL CAMBIO / 5. CONSOLIDACIÓN DEL SISTEMA NACIONAL DE BIENESTAR FAMILIAR Y DEL GASTO PÚBLICO PARA LA NIÑEZ"/>
    <n v="123300000"/>
    <n v="6000000"/>
    <n v="15175000"/>
    <n v="114125000"/>
    <n v="0"/>
    <n v="108125000"/>
    <n v="6000000"/>
    <n v="102718882"/>
    <n v="38566417"/>
    <n v="38566417"/>
    <n v="38566417"/>
  </r>
  <r>
    <x v="31"/>
    <x v="31"/>
    <s v="C-4602-1500-5-30205B"/>
    <s v="C"/>
    <s v="4602"/>
    <s v="1500"/>
    <s v="5"/>
    <s v="30205B"/>
    <m/>
    <m/>
    <m/>
    <m/>
    <s v="Propios"/>
    <s v="27"/>
    <s v="CSF"/>
    <s v="3. DERECHO HUMANO A LA ALIMENTACIÓN / B. ENTORNOS DE DESARROLLO QUE INCENTIVEN LA ALIMENTACIÓN SALUDABLE Y ADECUADA"/>
    <n v="88208622"/>
    <n v="982223930"/>
    <n v="0"/>
    <n v="1070432552"/>
    <n v="0"/>
    <n v="1068663182"/>
    <n v="1769370"/>
    <n v="96283000"/>
    <n v="43765000"/>
    <n v="43765000"/>
    <n v="43765000"/>
  </r>
  <r>
    <x v="31"/>
    <x v="31"/>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205968334"/>
    <n v="96337817"/>
    <n v="4248186"/>
    <n v="298057965"/>
    <n v="0"/>
    <n v="298057965"/>
    <n v="0"/>
    <n v="298057965"/>
    <n v="298057965"/>
    <n v="298057965"/>
    <n v="298057965"/>
  </r>
  <r>
    <x v="31"/>
    <x v="31"/>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16866041361"/>
    <n v="1673033711"/>
    <n v="15193007650"/>
    <n v="0"/>
    <n v="13729442083"/>
    <n v="1463565567"/>
    <n v="13614117367"/>
    <n v="7777161646"/>
    <n v="7777161646"/>
    <n v="7777161646"/>
  </r>
  <r>
    <x v="31"/>
    <x v="31"/>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31"/>
    <x v="31"/>
    <s v="C-4602-1500-9-704080"/>
    <s v="C"/>
    <s v="4602"/>
    <s v="1500"/>
    <s v="9"/>
    <s v="704080"/>
    <m/>
    <m/>
    <m/>
    <m/>
    <s v="Propios"/>
    <s v="27"/>
    <s v="CSF"/>
    <s v="7. ACTORES DIFERENCIALES PARA EL CAMBIO / 8. EL INSTITUTO COLOMBIANO DE BIENESTAR FAMILIAR COMO IMPULSOR DE PROYECTOS DE VIDA"/>
    <n v="659772265"/>
    <n v="1432644197"/>
    <n v="0"/>
    <n v="2092416462"/>
    <n v="0"/>
    <n v="1051252058"/>
    <n v="1041164404"/>
    <n v="675496570"/>
    <n v="275223488"/>
    <n v="275223488"/>
    <n v="275223488"/>
  </r>
  <r>
    <x v="31"/>
    <x v="31"/>
    <s v="C-4602-1500-10-704040"/>
    <s v="C"/>
    <s v="4602"/>
    <s v="1500"/>
    <s v="10"/>
    <s v="704040"/>
    <m/>
    <m/>
    <m/>
    <m/>
    <s v="Nación"/>
    <s v="16"/>
    <s v="CSF"/>
    <s v="7. ACTORES DIFERENCIALES PARA EL CAMBIO / 4. FORTALECIMIENTO DE LAS FAMILIAS Y LAS COMUNIDADES"/>
    <n v="0"/>
    <n v="299632216"/>
    <n v="5486135"/>
    <n v="294146081"/>
    <n v="0"/>
    <n v="247040057"/>
    <n v="47106024"/>
    <n v="247040057"/>
    <n v="105464438.3"/>
    <n v="105464438.3"/>
    <n v="105464438.3"/>
  </r>
  <r>
    <x v="31"/>
    <x v="31"/>
    <s v="C-4602-1500-10-704040"/>
    <s v="C"/>
    <s v="4602"/>
    <s v="1500"/>
    <s v="10"/>
    <s v="704040"/>
    <m/>
    <m/>
    <m/>
    <m/>
    <s v="Propios"/>
    <s v="21"/>
    <s v="CSF"/>
    <s v="7. ACTORES DIFERENCIALES PARA EL CAMBIO / 4. FORTALECIMIENTO DE LAS FAMILIAS Y LAS COMUNIDADES"/>
    <n v="3999858"/>
    <n v="1041704380"/>
    <n v="0"/>
    <n v="1045704238"/>
    <n v="0"/>
    <n v="979480924"/>
    <n v="66223314"/>
    <n v="888403015"/>
    <n v="311348352"/>
    <n v="311348352"/>
    <n v="311348352"/>
  </r>
  <r>
    <x v="31"/>
    <x v="31"/>
    <s v="C-4602-1500-10-704040"/>
    <s v="C"/>
    <s v="4602"/>
    <s v="1500"/>
    <s v="10"/>
    <s v="704040"/>
    <m/>
    <m/>
    <m/>
    <m/>
    <s v="Propios"/>
    <s v="27"/>
    <s v="CSF"/>
    <s v="7. ACTORES DIFERENCIALES PARA EL CAMBIO / 4. FORTALECIMIENTO DE LAS FAMILIAS Y LAS COMUNIDADES"/>
    <n v="1408594164"/>
    <n v="180145664"/>
    <n v="0"/>
    <n v="1588739828"/>
    <n v="0"/>
    <n v="1537651633"/>
    <n v="51088195"/>
    <n v="1410959519"/>
    <n v="672546157"/>
    <n v="672546157"/>
    <n v="672546157"/>
  </r>
  <r>
    <x v="31"/>
    <x v="31"/>
    <s v="C-4699-1500-1-704080"/>
    <s v="C"/>
    <s v="4699"/>
    <s v="1500"/>
    <s v="1"/>
    <s v="704080"/>
    <m/>
    <m/>
    <m/>
    <m/>
    <s v="Propios"/>
    <s v="27"/>
    <s v="CSF"/>
    <s v="7. ACTORES DIFERENCIALES PARA EL CAMBIO / 8. EL INSTITUTO COLOMBIANO DE BIENESTAR FAMILIAR COMO IMPULSOR DE PROYECTOS DE VIDA"/>
    <n v="65270219"/>
    <n v="0"/>
    <n v="0"/>
    <n v="65270219"/>
    <n v="0"/>
    <n v="64132591"/>
    <n v="1137628"/>
    <n v="61523964"/>
    <n v="30107472"/>
    <n v="30107472"/>
    <n v="30107472"/>
  </r>
  <r>
    <x v="31"/>
    <x v="31"/>
    <s v="C-4699-1500-2-53105B"/>
    <s v="C"/>
    <s v="4699"/>
    <s v="1500"/>
    <s v="2"/>
    <s v="53105B"/>
    <m/>
    <m/>
    <m/>
    <m/>
    <s v="Propios"/>
    <s v="27"/>
    <s v="CSF"/>
    <s v="5. CONVERGENCIA REGIONAL / B. ENTIDADES PÚBLICAS TERRITORIALES Y NACIONALES FORTALECIDAS"/>
    <n v="766147102"/>
    <n v="327348582"/>
    <n v="380771"/>
    <n v="1093114913"/>
    <n v="0"/>
    <n v="1049259629"/>
    <n v="43855284"/>
    <n v="697285573.26999998"/>
    <n v="286994173.26999998"/>
    <n v="286994173.26999998"/>
    <n v="286994173.26999998"/>
  </r>
  <r>
    <x v="32"/>
    <x v="32"/>
    <s v="A-02"/>
    <s v="A"/>
    <s v="02"/>
    <m/>
    <m/>
    <m/>
    <m/>
    <m/>
    <m/>
    <m/>
    <s v="Propios"/>
    <s v="27"/>
    <s v="CSF"/>
    <s v="ADQUISICIÓN DE BIENES  Y SERVICIOS"/>
    <n v="6690035"/>
    <n v="9021556"/>
    <n v="21000"/>
    <n v="15690591"/>
    <n v="0"/>
    <n v="15690591"/>
    <n v="0"/>
    <n v="6603541"/>
    <n v="4496541"/>
    <n v="4496541"/>
    <n v="4496541"/>
  </r>
  <r>
    <x v="32"/>
    <x v="32"/>
    <s v="A-08-01"/>
    <s v="A"/>
    <s v="08"/>
    <s v="01"/>
    <m/>
    <m/>
    <m/>
    <m/>
    <m/>
    <m/>
    <s v="Propios"/>
    <s v="27"/>
    <s v="CSF"/>
    <s v="IMPUESTOS"/>
    <n v="0"/>
    <n v="619808"/>
    <n v="40408"/>
    <n v="579400"/>
    <n v="0"/>
    <n v="579400"/>
    <n v="0"/>
    <n v="579400"/>
    <n v="579400"/>
    <n v="579400"/>
    <n v="579400"/>
  </r>
  <r>
    <x v="32"/>
    <x v="32"/>
    <s v="C-4602-1500-1-704060"/>
    <s v="C"/>
    <s v="4602"/>
    <s v="1500"/>
    <s v="1"/>
    <s v="704060"/>
    <m/>
    <m/>
    <m/>
    <m/>
    <s v="Propios"/>
    <s v="27"/>
    <s v="CSF"/>
    <s v="7. ACTORES DIFERENCIALES PARA EL CAMBIO / 6. CREACIÓN DEL SISTEMA NACIONAL DE JUSTICIA FAMILIAR PARA ATENDER LAS VULNERACIONES DE DERECHOS QUE AFECTAN A LAS NIÑAS, NIÑOS Y ADOLESCENTES"/>
    <n v="163681461"/>
    <n v="0"/>
    <n v="67514573"/>
    <n v="96166888"/>
    <n v="0"/>
    <n v="96166888"/>
    <n v="0"/>
    <n v="96166888"/>
    <n v="96166888"/>
    <n v="96166888"/>
    <n v="96166888"/>
  </r>
  <r>
    <x v="32"/>
    <x v="32"/>
    <s v="C-4602-1500-3-704050"/>
    <s v="C"/>
    <s v="4602"/>
    <s v="1500"/>
    <s v="3"/>
    <s v="704050"/>
    <m/>
    <m/>
    <m/>
    <m/>
    <s v="Propios"/>
    <s v="27"/>
    <s v="CSF"/>
    <s v="7. ACTORES DIFERENCIALES PARA EL CAMBIO / 5. CONSOLIDACIÓN DEL SISTEMA NACIONAL DE BIENESTAR FAMILIAR Y DEL GASTO PÚBLICO PARA LA NIÑEZ"/>
    <n v="68550000"/>
    <n v="0"/>
    <n v="4275000"/>
    <n v="64275000"/>
    <n v="0"/>
    <n v="64275000"/>
    <n v="0"/>
    <n v="62556920"/>
    <n v="28356920"/>
    <n v="28356920"/>
    <n v="28356920"/>
  </r>
  <r>
    <x v="32"/>
    <x v="32"/>
    <s v="C-4602-1500-5-30205B"/>
    <s v="C"/>
    <s v="4602"/>
    <s v="1500"/>
    <s v="5"/>
    <s v="30205B"/>
    <m/>
    <m/>
    <m/>
    <m/>
    <s v="Propios"/>
    <s v="27"/>
    <s v="CSF"/>
    <s v="3. DERECHO HUMANO A LA ALIMENTACIÓN / B. ENTORNOS DE DESARROLLO QUE INCENTIVEN LA ALIMENTACIÓN SALUDABLE Y ADECUADA"/>
    <n v="334668246"/>
    <n v="2258019987"/>
    <n v="10370225"/>
    <n v="2582318008"/>
    <n v="0"/>
    <n v="2334119729"/>
    <n v="248198279"/>
    <n v="2334119729"/>
    <n v="678339608"/>
    <n v="678339608"/>
    <n v="678339608"/>
  </r>
  <r>
    <x v="32"/>
    <x v="32"/>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17318708600"/>
    <n v="8635693140"/>
    <n v="8683015460"/>
    <n v="0"/>
    <n v="8678102810"/>
    <n v="4912650"/>
    <n v="8673102810"/>
    <n v="4583956072"/>
    <n v="4583956072"/>
    <n v="4583956072"/>
  </r>
  <r>
    <x v="32"/>
    <x v="32"/>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32"/>
    <x v="32"/>
    <s v="C-4602-1500-9-704080"/>
    <s v="C"/>
    <s v="4602"/>
    <s v="1500"/>
    <s v="9"/>
    <s v="704080"/>
    <m/>
    <m/>
    <m/>
    <m/>
    <s v="Propios"/>
    <s v="27"/>
    <s v="CSF"/>
    <s v="7. ACTORES DIFERENCIALES PARA EL CAMBIO / 8. EL INSTITUTO COLOMBIANO DE BIENESTAR FAMILIAR COMO IMPULSOR DE PROYECTOS DE VIDA"/>
    <n v="683035465"/>
    <n v="1191282378"/>
    <n v="0"/>
    <n v="1874317843"/>
    <n v="0"/>
    <n v="1676651945"/>
    <n v="197665898"/>
    <n v="644164278"/>
    <n v="280164442"/>
    <n v="280164442"/>
    <n v="280164442"/>
  </r>
  <r>
    <x v="32"/>
    <x v="32"/>
    <s v="C-4602-1500-10-704040"/>
    <s v="C"/>
    <s v="4602"/>
    <s v="1500"/>
    <s v="10"/>
    <s v="704040"/>
    <m/>
    <m/>
    <m/>
    <m/>
    <s v="Nación"/>
    <s v="16"/>
    <s v="CSF"/>
    <s v="7. ACTORES DIFERENCIALES PARA EL CAMBIO / 4. FORTALECIMIENTO DE LAS FAMILIAS Y LAS COMUNIDADES"/>
    <n v="0"/>
    <n v="17144163"/>
    <n v="0"/>
    <n v="17144163"/>
    <n v="0"/>
    <n v="17144163"/>
    <n v="0"/>
    <n v="454663"/>
    <n v="0"/>
    <n v="0"/>
    <n v="0"/>
  </r>
  <r>
    <x v="32"/>
    <x v="32"/>
    <s v="C-4602-1500-10-704040"/>
    <s v="C"/>
    <s v="4602"/>
    <s v="1500"/>
    <s v="10"/>
    <s v="704040"/>
    <m/>
    <m/>
    <m/>
    <m/>
    <s v="Propios"/>
    <s v="21"/>
    <s v="CSF"/>
    <s v="7. ACTORES DIFERENCIALES PARA EL CAMBIO / 4. FORTALECIMIENTO DE LAS FAMILIAS Y LAS COMUNIDADES"/>
    <n v="1593453"/>
    <n v="520638687"/>
    <n v="0"/>
    <n v="522232140"/>
    <n v="0"/>
    <n v="473388900"/>
    <n v="48843240"/>
    <n v="450183960"/>
    <n v="1320000"/>
    <n v="1320000"/>
    <n v="1320000"/>
  </r>
  <r>
    <x v="32"/>
    <x v="32"/>
    <s v="C-4602-1500-10-704040"/>
    <s v="C"/>
    <s v="4602"/>
    <s v="1500"/>
    <s v="10"/>
    <s v="704040"/>
    <m/>
    <m/>
    <m/>
    <m/>
    <s v="Propios"/>
    <s v="27"/>
    <s v="CSF"/>
    <s v="7. ACTORES DIFERENCIALES PARA EL CAMBIO / 4. FORTALECIMIENTO DE LAS FAMILIAS Y LAS COMUNIDADES"/>
    <n v="686144593"/>
    <n v="534726978"/>
    <n v="0"/>
    <n v="1220871571"/>
    <n v="0"/>
    <n v="1214645301"/>
    <n v="6226270"/>
    <n v="1034333842"/>
    <n v="464805023"/>
    <n v="464805023"/>
    <n v="464805023"/>
  </r>
  <r>
    <x v="32"/>
    <x v="32"/>
    <s v="C-4699-1500-1-704080"/>
    <s v="C"/>
    <s v="4699"/>
    <s v="1500"/>
    <s v="1"/>
    <s v="704080"/>
    <m/>
    <m/>
    <m/>
    <m/>
    <s v="Propios"/>
    <s v="27"/>
    <s v="CSF"/>
    <s v="7. ACTORES DIFERENCIALES PARA EL CAMBIO / 8. EL INSTITUTO COLOMBIANO DE BIENESTAR FAMILIAR COMO IMPULSOR DE PROYECTOS DE VIDA"/>
    <n v="64301788"/>
    <n v="0"/>
    <n v="0"/>
    <n v="64301788"/>
    <n v="0"/>
    <n v="61855139"/>
    <n v="2446649"/>
    <n v="60214943"/>
    <n v="28798451"/>
    <n v="28798451"/>
    <n v="28798451"/>
  </r>
  <r>
    <x v="32"/>
    <x v="32"/>
    <s v="C-4699-1500-2-53105B"/>
    <s v="C"/>
    <s v="4699"/>
    <s v="1500"/>
    <s v="2"/>
    <s v="53105B"/>
    <m/>
    <m/>
    <m/>
    <m/>
    <s v="Propios"/>
    <s v="27"/>
    <s v="CSF"/>
    <s v="5. CONVERGENCIA REGIONAL / B. ENTIDADES PÚBLICAS TERRITORIALES Y NACIONALES FORTALECIDAS"/>
    <n v="869448209"/>
    <n v="323714258"/>
    <n v="17992704"/>
    <n v="1175169763"/>
    <n v="0"/>
    <n v="1148587457"/>
    <n v="26582306"/>
    <n v="736625247"/>
    <n v="303968873"/>
    <n v="303968873"/>
    <n v="303968873"/>
  </r>
  <r>
    <x v="33"/>
    <x v="33"/>
    <s v="A-02"/>
    <s v="A"/>
    <s v="02"/>
    <m/>
    <m/>
    <m/>
    <m/>
    <m/>
    <m/>
    <m/>
    <s v="Propios"/>
    <s v="27"/>
    <s v="CSF"/>
    <s v="ADQUISICIÓN DE BIENES  Y SERVICIOS"/>
    <n v="6690035"/>
    <n v="33991444"/>
    <n v="0"/>
    <n v="40681479"/>
    <n v="0"/>
    <n v="40681479"/>
    <n v="0"/>
    <n v="23061100"/>
    <n v="5672875"/>
    <n v="5672875"/>
    <n v="5672875"/>
  </r>
  <r>
    <x v="33"/>
    <x v="33"/>
    <s v="A-08-01"/>
    <s v="A"/>
    <s v="08"/>
    <s v="01"/>
    <m/>
    <m/>
    <m/>
    <m/>
    <m/>
    <m/>
    <s v="Propios"/>
    <s v="27"/>
    <s v="CSF"/>
    <s v="IMPUESTOS"/>
    <n v="0"/>
    <n v="7301992"/>
    <n v="391856"/>
    <n v="6910136"/>
    <n v="0"/>
    <n v="6910136"/>
    <n v="0"/>
    <n v="6910136"/>
    <n v="6910136"/>
    <n v="6910136"/>
    <n v="6910136"/>
  </r>
  <r>
    <x v="33"/>
    <x v="33"/>
    <s v="C-4602-1500-3-704050"/>
    <s v="C"/>
    <s v="4602"/>
    <s v="1500"/>
    <s v="3"/>
    <s v="704050"/>
    <m/>
    <m/>
    <m/>
    <m/>
    <s v="Propios"/>
    <s v="27"/>
    <s v="CSF"/>
    <s v="7. ACTORES DIFERENCIALES PARA EL CAMBIO / 5. CONSOLIDACIÓN DEL SISTEMA NACIONAL DE BIENESTAR FAMILIAR Y DEL GASTO PÚBLICO PARA LA NIÑEZ"/>
    <n v="172050000"/>
    <n v="10005000"/>
    <n v="20100000"/>
    <n v="161955000"/>
    <n v="0"/>
    <n v="161955000"/>
    <n v="0"/>
    <n v="152774725"/>
    <n v="64524725"/>
    <n v="64524725"/>
    <n v="64524725"/>
  </r>
  <r>
    <x v="33"/>
    <x v="33"/>
    <s v="C-4602-1500-5-30205B"/>
    <s v="C"/>
    <s v="4602"/>
    <s v="1500"/>
    <s v="5"/>
    <s v="30205B"/>
    <m/>
    <m/>
    <m/>
    <m/>
    <s v="Propios"/>
    <s v="27"/>
    <s v="CSF"/>
    <s v="3. DERECHO HUMANO A LA ALIMENTACIÓN / B. ENTORNOS DE DESARROLLO QUE INCENTIVEN LA ALIMENTACIÓN SALUDABLE Y ADECUADA"/>
    <n v="453512149"/>
    <n v="6508314665"/>
    <n v="0"/>
    <n v="6961826814"/>
    <n v="0"/>
    <n v="6251661798"/>
    <n v="710165016"/>
    <n v="6174218551"/>
    <n v="304700321"/>
    <n v="304700321"/>
    <n v="304700321"/>
  </r>
  <r>
    <x v="33"/>
    <x v="33"/>
    <s v="C-4602-1500-6-704020"/>
    <s v="C"/>
    <s v="4602"/>
    <s v="1500"/>
    <s v="6"/>
    <s v="704020"/>
    <m/>
    <m/>
    <m/>
    <m/>
    <s v="Nación"/>
    <s v="10"/>
    <s v="CSF"/>
    <s v="7. ACTORES DIFERENCIALES PARA EL CAMBIO / 2. UNIVERSALIZACIÓN DE LA ATENCIÓN INTEGRAL A LA PRIMERA INFANCIA EN LOS TERRITORIOS CON MAYOR RIESGO DE VULNERACIÓN DE DERECHOS PARA LA NIÑEZ"/>
    <n v="200091735"/>
    <n v="69852889"/>
    <n v="96966307"/>
    <n v="172978317"/>
    <n v="0"/>
    <n v="172978317"/>
    <n v="0"/>
    <n v="172978317"/>
    <n v="164049468"/>
    <n v="164049468"/>
    <n v="164049468"/>
  </r>
  <r>
    <x v="33"/>
    <x v="33"/>
    <s v="C-4602-1500-9-704020"/>
    <s v="C"/>
    <s v="4602"/>
    <s v="1500"/>
    <s v="9"/>
    <s v="704020"/>
    <m/>
    <m/>
    <m/>
    <m/>
    <s v="Nación"/>
    <s v="10"/>
    <s v="CSF"/>
    <s v="7. ACTORES DIFERENCIALES PARA EL CAMBIO / 2. UNIVERSALIZACIÓN DE LA ATENCIÓN INTEGRAL A LA PRIMERA INFANCIA EN LOS TERRITORIOS CON MAYOR RIESGO DE VULNERACIÓN DE DERECHOS PARA LA NIÑEZ"/>
    <n v="0"/>
    <n v="12433234716"/>
    <n v="1055960574"/>
    <n v="11377274142"/>
    <n v="0"/>
    <n v="10752906467"/>
    <n v="624367675"/>
    <n v="10620379891"/>
    <n v="2746237275"/>
    <n v="2746237275"/>
    <n v="2746237275"/>
  </r>
  <r>
    <x v="33"/>
    <x v="33"/>
    <s v="C-4602-1500-9-704020"/>
    <s v="C"/>
    <s v="4602"/>
    <s v="1500"/>
    <s v="9"/>
    <s v="704020"/>
    <m/>
    <m/>
    <m/>
    <m/>
    <s v="Propios"/>
    <s v="20"/>
    <s v="CSF"/>
    <s v="7. ACTORES DIFERENCIALES PARA EL CAMBIO / 2. UNIVERSALIZACIÓN DE LA ATENCIÓN INTEGRAL A LA PRIMERA INFANCIA EN LOS TERRITORIOS CON MAYOR RIESGO DE VULNERACIÓN DE DERECHOS PARA LA NIÑEZ"/>
    <n v="0"/>
    <n v="6000000"/>
    <n v="6000000"/>
    <n v="0"/>
    <n v="0"/>
    <n v="0"/>
    <n v="0"/>
    <n v="0"/>
    <n v="0"/>
    <n v="0"/>
    <n v="0"/>
  </r>
  <r>
    <x v="33"/>
    <x v="33"/>
    <s v="C-4602-1500-9-704080"/>
    <s v="C"/>
    <s v="4602"/>
    <s v="1500"/>
    <s v="9"/>
    <s v="704080"/>
    <m/>
    <m/>
    <m/>
    <m/>
    <s v="Propios"/>
    <s v="27"/>
    <s v="CSF"/>
    <s v="7. ACTORES DIFERENCIALES PARA EL CAMBIO / 8. EL INSTITUTO COLOMBIANO DE BIENESTAR FAMILIAR COMO IMPULSOR DE PROYECTOS DE VIDA"/>
    <n v="708955265"/>
    <n v="1593503269"/>
    <n v="0"/>
    <n v="2302458534"/>
    <n v="0"/>
    <n v="1120149971"/>
    <n v="1182308563"/>
    <n v="667556380"/>
    <n v="312458780"/>
    <n v="312458780"/>
    <n v="312458780"/>
  </r>
  <r>
    <x v="33"/>
    <x v="33"/>
    <s v="C-4602-1500-10-704040"/>
    <s v="C"/>
    <s v="4602"/>
    <s v="1500"/>
    <s v="10"/>
    <s v="704040"/>
    <m/>
    <m/>
    <m/>
    <m/>
    <s v="Nación"/>
    <s v="16"/>
    <s v="CSF"/>
    <s v="7. ACTORES DIFERENCIALES PARA EL CAMBIO / 4. FORTALECIMIENTO DE LAS FAMILIAS Y LAS COMUNIDADES"/>
    <n v="0"/>
    <n v="34279756"/>
    <n v="0"/>
    <n v="34279756"/>
    <n v="0"/>
    <n v="7000000"/>
    <n v="27279756"/>
    <n v="0"/>
    <n v="0"/>
    <n v="0"/>
    <n v="0"/>
  </r>
  <r>
    <x v="33"/>
    <x v="33"/>
    <s v="C-4602-1500-10-704040"/>
    <s v="C"/>
    <s v="4602"/>
    <s v="1500"/>
    <s v="10"/>
    <s v="704040"/>
    <m/>
    <m/>
    <m/>
    <m/>
    <s v="Propios"/>
    <s v="21"/>
    <s v="CSF"/>
    <s v="7. ACTORES DIFERENCIALES PARA EL CAMBIO / 4. FORTALECIMIENTO DE LAS FAMILIAS Y LAS COMUNIDADES"/>
    <n v="271497540"/>
    <n v="762685997"/>
    <n v="0"/>
    <n v="1034183537"/>
    <n v="0"/>
    <n v="869629961"/>
    <n v="164553576"/>
    <n v="636181052"/>
    <n v="188703642"/>
    <n v="188703642"/>
    <n v="188703642"/>
  </r>
  <r>
    <x v="33"/>
    <x v="33"/>
    <s v="C-4602-1500-10-704040"/>
    <s v="C"/>
    <s v="4602"/>
    <s v="1500"/>
    <s v="10"/>
    <s v="704040"/>
    <m/>
    <m/>
    <m/>
    <m/>
    <s v="Propios"/>
    <s v="27"/>
    <s v="CSF"/>
    <s v="7. ACTORES DIFERENCIALES PARA EL CAMBIO / 4. FORTALECIMIENTO DE LAS FAMILIAS Y LAS COMUNIDADES"/>
    <n v="970999245"/>
    <n v="789451224"/>
    <n v="0"/>
    <n v="1760450469"/>
    <n v="0"/>
    <n v="1758314415"/>
    <n v="2136054"/>
    <n v="1198430796"/>
    <n v="705632514"/>
    <n v="705632514"/>
    <n v="705632514"/>
  </r>
  <r>
    <x v="33"/>
    <x v="33"/>
    <s v="C-4699-1500-1-704080"/>
    <s v="C"/>
    <s v="4699"/>
    <s v="1500"/>
    <s v="1"/>
    <s v="704080"/>
    <m/>
    <m/>
    <m/>
    <m/>
    <s v="Propios"/>
    <s v="27"/>
    <s v="CSF"/>
    <s v="7. ACTORES DIFERENCIALES PARA EL CAMBIO / 8. EL INSTITUTO COLOMBIANO DE BIENESTAR FAMILIAR COMO IMPULSOR DE PROYECTOS DE VIDA"/>
    <n v="70898943"/>
    <n v="0"/>
    <n v="0"/>
    <n v="70898943"/>
    <n v="0"/>
    <n v="68452294"/>
    <n v="2446649"/>
    <n v="61382752"/>
    <n v="32584301"/>
    <n v="32584301"/>
    <n v="32584301"/>
  </r>
  <r>
    <x v="33"/>
    <x v="33"/>
    <s v="C-4699-1500-2-53105B"/>
    <s v="C"/>
    <s v="4699"/>
    <s v="1500"/>
    <s v="2"/>
    <s v="53105B"/>
    <m/>
    <m/>
    <m/>
    <m/>
    <s v="Propios"/>
    <s v="27"/>
    <s v="CSF"/>
    <s v="5. CONVERGENCIA REGIONAL / B. ENTIDADES PÚBLICAS TERRITORIALES Y NACIONALES FORTALECIDAS"/>
    <n v="1018193186"/>
    <n v="210571047"/>
    <n v="3986926"/>
    <n v="1224777307"/>
    <n v="0"/>
    <n v="1194079337"/>
    <n v="30697970"/>
    <n v="795210199"/>
    <n v="325974486"/>
    <n v="325974486"/>
    <n v="325901858"/>
  </r>
  <r>
    <x v="34"/>
    <x v="34"/>
    <s v="C-4602-1500-9-704080"/>
    <s v="C"/>
    <s v="4602"/>
    <s v="1500"/>
    <s v="9"/>
    <s v="704080"/>
    <m/>
    <m/>
    <m/>
    <m/>
    <s v="Nación"/>
    <s v="14"/>
    <s v="CSF"/>
    <s v="7. ACTORES DIFERENCIALES PARA EL CAMBIO / 8. EL INSTITUTO COLOMBIANO DE BIENESTAR FAMILIAR COMO IMPULSOR DE PROYECTOS DE VIDA"/>
    <n v="5211645021"/>
    <n v="0"/>
    <n v="0"/>
    <n v="5211645021"/>
    <n v="0"/>
    <n v="3573445947"/>
    <n v="1638199074"/>
    <n v="2238550314"/>
    <n v="567875305.01999998"/>
    <n v="567875305.01999998"/>
    <n v="567875305.01999998"/>
  </r>
  <r>
    <x v="35"/>
    <x v="35"/>
    <s v="C-4602-1500-9-704080"/>
    <s v="C"/>
    <s v="4602"/>
    <s v="1500"/>
    <s v="9"/>
    <s v="704080"/>
    <m/>
    <m/>
    <m/>
    <m/>
    <s v="Nación"/>
    <s v="14"/>
    <s v="CSF"/>
    <s v="7. ACTORES DIFERENCIALES PARA EL CAMBIO / 8. EL INSTITUTO COLOMBIANO DE BIENESTAR FAMILIAR COMO IMPULSOR DE PROYECTOS DE VIDA"/>
    <n v="0"/>
    <n v="982991250"/>
    <n v="0"/>
    <n v="982991250"/>
    <n v="0"/>
    <n v="982991250"/>
    <n v="0"/>
    <n v="982991250"/>
    <n v="0"/>
    <n v="0"/>
    <n v="0"/>
  </r>
  <r>
    <x v="36"/>
    <x v="36"/>
    <s v="C-4602-1500-9-704080"/>
    <s v="C"/>
    <s v="4602"/>
    <s v="1500"/>
    <s v="9"/>
    <s v="704080"/>
    <m/>
    <m/>
    <m/>
    <m/>
    <s v="Nación"/>
    <s v="14"/>
    <s v="CSF"/>
    <s v="7. ACTORES DIFERENCIALES PARA EL CAMBIO / 8. EL INSTITUTO COLOMBIANO DE BIENESTAR FAMILIAR COMO IMPULSOR DE PROYECTOS DE VIDA"/>
    <n v="0"/>
    <n v="3868504145"/>
    <n v="0"/>
    <n v="3868504145"/>
    <n v="0"/>
    <n v="3868504145"/>
    <n v="0"/>
    <n v="3868504145"/>
    <n v="0"/>
    <n v="0"/>
    <n v="0"/>
  </r>
  <r>
    <x v="37"/>
    <x v="37"/>
    <s v="C-4602-1500-9-704080"/>
    <s v="C"/>
    <s v="4602"/>
    <s v="1500"/>
    <s v="9"/>
    <s v="704080"/>
    <m/>
    <m/>
    <m/>
    <m/>
    <s v="Nación"/>
    <s v="14"/>
    <s v="CSF"/>
    <s v="7. ACTORES DIFERENCIALES PARA EL CAMBIO / 8. EL INSTITUTO COLOMBIANO DE BIENESTAR FAMILIAR COMO IMPULSOR DE PROYECTOS DE VIDA"/>
    <n v="0"/>
    <n v="1633208000"/>
    <n v="0"/>
    <n v="1633208000"/>
    <n v="0"/>
    <n v="1633208000"/>
    <n v="0"/>
    <n v="0"/>
    <n v="0"/>
    <n v="0"/>
    <n v="0"/>
  </r>
  <r>
    <x v="38"/>
    <x v="38"/>
    <s v="C-4602-1500-9-704080"/>
    <s v="C"/>
    <s v="4602"/>
    <s v="1500"/>
    <s v="9"/>
    <s v="704080"/>
    <m/>
    <m/>
    <m/>
    <m/>
    <s v="Nación"/>
    <s v="14"/>
    <s v="CSF"/>
    <s v="7. ACTORES DIFERENCIALES PARA EL CAMBIO / 8. EL INSTITUTO COLOMBIANO DE BIENESTAR FAMILIAR COMO IMPULSOR DE PROYECTOS DE VIDA"/>
    <n v="0"/>
    <n v="2387538000"/>
    <n v="0"/>
    <n v="2387538000"/>
    <n v="0"/>
    <n v="2387538000"/>
    <n v="0"/>
    <n v="2387538000"/>
    <n v="0"/>
    <n v="0"/>
    <n v="0"/>
  </r>
  <r>
    <x v="39"/>
    <x v="39"/>
    <s v="C-4602-1500-9-704080"/>
    <s v="C"/>
    <s v="4602"/>
    <s v="1500"/>
    <s v="9"/>
    <s v="704080"/>
    <m/>
    <m/>
    <m/>
    <m/>
    <s v="Nación"/>
    <s v="14"/>
    <s v="CSF"/>
    <s v="7. ACTORES DIFERENCIALES PARA EL CAMBIO / 8. EL INSTITUTO COLOMBIANO DE BIENESTAR FAMILIAR COMO IMPULSOR DE PROYECTOS DE VIDA"/>
    <n v="0"/>
    <n v="3347487000"/>
    <n v="0"/>
    <n v="3347487000"/>
    <n v="0"/>
    <n v="3347487000"/>
    <n v="0"/>
    <n v="3347487000"/>
    <n v="0"/>
    <n v="0"/>
    <n v="0"/>
  </r>
  <r>
    <x v="40"/>
    <x v="40"/>
    <s v="C-4602-1500-9-704080"/>
    <s v="C"/>
    <s v="4602"/>
    <s v="1500"/>
    <s v="9"/>
    <s v="704080"/>
    <m/>
    <m/>
    <m/>
    <m/>
    <s v="Nación"/>
    <s v="14"/>
    <s v="CSF"/>
    <s v="7. ACTORES DIFERENCIALES PARA EL CAMBIO / 8. EL INSTITUTO COLOMBIANO DE BIENESTAR FAMILIAR COMO IMPULSOR DE PROYECTOS DE VIDA"/>
    <n v="0"/>
    <n v="6394587000"/>
    <n v="0"/>
    <n v="6394587000"/>
    <n v="0"/>
    <n v="6394587000"/>
    <n v="0"/>
    <n v="6394587000"/>
    <n v="0"/>
    <n v="0"/>
    <n v="0"/>
  </r>
  <r>
    <x v="41"/>
    <x v="41"/>
    <s v="C-4602-1500-9-704080"/>
    <s v="C"/>
    <s v="4602"/>
    <s v="1500"/>
    <s v="9"/>
    <s v="704080"/>
    <m/>
    <m/>
    <m/>
    <m/>
    <s v="Nación"/>
    <s v="14"/>
    <s v="CSF"/>
    <s v="7. ACTORES DIFERENCIALES PARA EL CAMBIO / 8. EL INSTITUTO COLOMBIANO DE BIENESTAR FAMILIAR COMO IMPULSOR DE PROYECTOS DE VIDA"/>
    <n v="0"/>
    <n v="1928918000"/>
    <n v="0"/>
    <n v="1928918000"/>
    <n v="0"/>
    <n v="1928918000"/>
    <n v="0"/>
    <n v="1928918000"/>
    <n v="0"/>
    <n v="0"/>
    <n v="0"/>
  </r>
  <r>
    <x v="42"/>
    <x v="42"/>
    <s v="C-4602-1500-9-704080"/>
    <s v="C"/>
    <s v="4602"/>
    <s v="1500"/>
    <s v="9"/>
    <s v="704080"/>
    <m/>
    <m/>
    <m/>
    <m/>
    <s v="Nación"/>
    <s v="14"/>
    <s v="CSF"/>
    <s v="7. ACTORES DIFERENCIALES PARA EL CAMBIO / 8. EL INSTITUTO COLOMBIANO DE BIENESTAR FAMILIAR COMO IMPULSOR DE PROYECTOS DE VIDA"/>
    <n v="0"/>
    <n v="2771895000"/>
    <n v="0"/>
    <n v="2771895000"/>
    <n v="0"/>
    <n v="2771895000"/>
    <n v="0"/>
    <n v="2771895000"/>
    <n v="415784250"/>
    <n v="415784250"/>
    <n v="415784250"/>
  </r>
  <r>
    <x v="43"/>
    <x v="43"/>
    <s v="C-4602-1500-9-704080"/>
    <s v="C"/>
    <s v="4602"/>
    <s v="1500"/>
    <s v="9"/>
    <s v="704080"/>
    <m/>
    <m/>
    <m/>
    <m/>
    <s v="Nación"/>
    <s v="14"/>
    <s v="CSF"/>
    <s v="7. ACTORES DIFERENCIALES PARA EL CAMBIO / 8. EL INSTITUTO COLOMBIANO DE BIENESTAR FAMILIAR COMO IMPULSOR DE PROYECTOS DE VIDA"/>
    <n v="0"/>
    <n v="5450788000"/>
    <n v="0"/>
    <n v="5450788000"/>
    <n v="0"/>
    <n v="5450788000"/>
    <n v="0"/>
    <n v="5450788000"/>
    <n v="0"/>
    <n v="0"/>
    <n v="0"/>
  </r>
  <r>
    <x v="44"/>
    <x v="44"/>
    <s v="C-4602-1500-9-704080"/>
    <s v="C"/>
    <s v="4602"/>
    <s v="1500"/>
    <s v="9"/>
    <s v="704080"/>
    <m/>
    <m/>
    <m/>
    <m/>
    <s v="Nación"/>
    <s v="14"/>
    <s v="CSF"/>
    <s v="7. ACTORES DIFERENCIALES PARA EL CAMBIO / 8. EL INSTITUTO COLOMBIANO DE BIENESTAR FAMILIAR COMO IMPULSOR DE PROYECTOS DE VIDA"/>
    <n v="0"/>
    <n v="4333065000"/>
    <n v="0"/>
    <n v="4333065000"/>
    <n v="0"/>
    <n v="4333065000"/>
    <n v="0"/>
    <n v="4333065000"/>
    <n v="48002941"/>
    <n v="48002941"/>
    <n v="48002941"/>
  </r>
  <r>
    <x v="45"/>
    <x v="45"/>
    <s v="C-4602-1500-9-704080"/>
    <s v="C"/>
    <s v="4602"/>
    <s v="1500"/>
    <s v="9"/>
    <s v="704080"/>
    <m/>
    <m/>
    <m/>
    <m/>
    <s v="Nación"/>
    <s v="14"/>
    <s v="CSF"/>
    <s v="7. ACTORES DIFERENCIALES PARA EL CAMBIO / 8. EL INSTITUTO COLOMBIANO DE BIENESTAR FAMILIAR COMO IMPULSOR DE PROYECTOS DE VIDA"/>
    <n v="0"/>
    <n v="3872710000"/>
    <n v="0"/>
    <n v="3872710000"/>
    <n v="0"/>
    <n v="3872710000"/>
    <n v="0"/>
    <n v="3872710000"/>
    <n v="0"/>
    <n v="0"/>
    <n v="0"/>
  </r>
  <r>
    <x v="46"/>
    <x v="46"/>
    <s v="C-4602-1500-9-704080"/>
    <s v="C"/>
    <s v="4602"/>
    <s v="1500"/>
    <s v="9"/>
    <s v="704080"/>
    <m/>
    <m/>
    <m/>
    <m/>
    <s v="Nación"/>
    <s v="14"/>
    <s v="CSF"/>
    <s v="7. ACTORES DIFERENCIALES PARA EL CAMBIO / 8. EL INSTITUTO COLOMBIANO DE BIENESTAR FAMILIAR COMO IMPULSOR DE PROYECTOS DE VIDA"/>
    <n v="0"/>
    <n v="3547737000"/>
    <n v="0"/>
    <n v="3547737000"/>
    <n v="0"/>
    <n v="3547737000"/>
    <n v="0"/>
    <n v="3547737000"/>
    <n v="532160550"/>
    <n v="532160550"/>
    <n v="532160550"/>
  </r>
  <r>
    <x v="47"/>
    <x v="47"/>
    <s v="C-4602-1500-9-704080"/>
    <s v="C"/>
    <s v="4602"/>
    <s v="1500"/>
    <s v="9"/>
    <s v="704080"/>
    <m/>
    <m/>
    <m/>
    <m/>
    <s v="Nación"/>
    <s v="14"/>
    <s v="CSF"/>
    <s v="7. ACTORES DIFERENCIALES PARA EL CAMBIO / 8. EL INSTITUTO COLOMBIANO DE BIENESTAR FAMILIAR COMO IMPULSOR DE PROYECTOS DE VIDA"/>
    <n v="0"/>
    <n v="3529359000"/>
    <n v="0"/>
    <n v="3529359000"/>
    <n v="0"/>
    <n v="3529359000"/>
    <n v="0"/>
    <n v="3529359000"/>
    <n v="529403850"/>
    <n v="0"/>
    <n v="0"/>
  </r>
  <r>
    <x v="48"/>
    <x v="48"/>
    <s v="C-4602-1500-9-704080"/>
    <s v="C"/>
    <s v="4602"/>
    <s v="1500"/>
    <s v="9"/>
    <s v="704080"/>
    <m/>
    <m/>
    <m/>
    <m/>
    <s v="Nación"/>
    <s v="14"/>
    <s v="CSF"/>
    <s v="7. ACTORES DIFERENCIALES PARA EL CAMBIO / 8. EL INSTITUTO COLOMBIANO DE BIENESTAR FAMILIAR COMO IMPULSOR DE PROYECTOS DE VIDA"/>
    <n v="0"/>
    <n v="5854578975"/>
    <n v="0"/>
    <n v="5854578975"/>
    <n v="0"/>
    <n v="5854578975"/>
    <n v="0"/>
    <n v="5854578975"/>
    <n v="0"/>
    <n v="0"/>
    <n v="0"/>
  </r>
  <r>
    <x v="49"/>
    <x v="49"/>
    <s v="C-4602-1500-9-704080"/>
    <s v="C"/>
    <s v="4602"/>
    <s v="1500"/>
    <s v="9"/>
    <s v="704080"/>
    <m/>
    <m/>
    <m/>
    <m/>
    <s v="Nación"/>
    <s v="14"/>
    <s v="CSF"/>
    <s v="7. ACTORES DIFERENCIALES PARA EL CAMBIO / 8. EL INSTITUTO COLOMBIANO DE BIENESTAR FAMILIAR COMO IMPULSOR DE PROYECTOS DE VIDA"/>
    <n v="0"/>
    <n v="1387093500"/>
    <n v="0"/>
    <n v="1387093500"/>
    <n v="0"/>
    <n v="1387093500"/>
    <n v="0"/>
    <n v="1387093500"/>
    <n v="0"/>
    <n v="0"/>
    <n v="0"/>
  </r>
  <r>
    <x v="50"/>
    <x v="50"/>
    <s v="C-4602-1500-9-704080"/>
    <s v="C"/>
    <s v="4602"/>
    <s v="1500"/>
    <s v="9"/>
    <s v="704080"/>
    <m/>
    <m/>
    <m/>
    <m/>
    <s v="Nación"/>
    <s v="14"/>
    <s v="CSF"/>
    <s v="7. ACTORES DIFERENCIALES PARA EL CAMBIO / 8. EL INSTITUTO COLOMBIANO DE BIENESTAR FAMILIAR COMO IMPULSOR DE PROYECTOS DE VIDA"/>
    <n v="0"/>
    <n v="2245034000"/>
    <n v="0"/>
    <n v="2245034000"/>
    <n v="0"/>
    <n v="2245034000"/>
    <n v="0"/>
    <n v="224503400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D56FB43-5EC9-4910-B751-61AA18CBAF4A}" name="TablaDinámica2" cacheId="6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106" firstHeaderRow="1" firstDataRow="1" firstDataCol="1"/>
  <pivotFields count="27">
    <pivotField axis="axisRow" showAll="0">
      <items count="5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t="default"/>
      </items>
    </pivotField>
    <pivotField axis="axisRow" showAll="0">
      <items count="52">
        <item x="29"/>
        <item x="1"/>
        <item x="25"/>
        <item x="2"/>
        <item x="3"/>
        <item x="4"/>
        <item x="5"/>
        <item x="6"/>
        <item x="7"/>
        <item x="26"/>
        <item x="8"/>
        <item x="9"/>
        <item x="12"/>
        <item x="10"/>
        <item x="11"/>
        <item x="30"/>
        <item x="14"/>
        <item x="31"/>
        <item x="13"/>
        <item x="15"/>
        <item x="16"/>
        <item x="17"/>
        <item x="18"/>
        <item x="27"/>
        <item x="19"/>
        <item x="20"/>
        <item x="28"/>
        <item x="21"/>
        <item x="22"/>
        <item x="23"/>
        <item x="24"/>
        <item x="32"/>
        <item x="33"/>
        <item x="34"/>
        <item x="0"/>
        <item x="35"/>
        <item x="36"/>
        <item x="49"/>
        <item x="37"/>
        <item x="38"/>
        <item x="39"/>
        <item x="40"/>
        <item x="41"/>
        <item x="42"/>
        <item x="43"/>
        <item x="44"/>
        <item x="45"/>
        <item x="46"/>
        <item x="50"/>
        <item x="47"/>
        <item x="48"/>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dataField="1" numFmtId="164" showAll="0"/>
    <pivotField numFmtId="164" showAll="0"/>
    <pivotField numFmtId="164" showAll="0"/>
    <pivotField numFmtId="164" showAll="0"/>
    <pivotField numFmtId="164" showAll="0"/>
    <pivotField numFmtId="164" showAll="0"/>
    <pivotField numFmtId="164" showAll="0"/>
    <pivotField numFmtId="164" showAll="0"/>
  </pivotFields>
  <rowFields count="2">
    <field x="0"/>
    <field x="1"/>
  </rowFields>
  <rowItems count="103">
    <i>
      <x/>
    </i>
    <i r="1">
      <x v="34"/>
    </i>
    <i>
      <x v="1"/>
    </i>
    <i r="1">
      <x v="1"/>
    </i>
    <i>
      <x v="2"/>
    </i>
    <i r="1">
      <x v="3"/>
    </i>
    <i>
      <x v="3"/>
    </i>
    <i r="1">
      <x v="4"/>
    </i>
    <i>
      <x v="4"/>
    </i>
    <i r="1">
      <x v="5"/>
    </i>
    <i>
      <x v="5"/>
    </i>
    <i r="1">
      <x v="6"/>
    </i>
    <i>
      <x v="6"/>
    </i>
    <i r="1">
      <x v="7"/>
    </i>
    <i>
      <x v="7"/>
    </i>
    <i r="1">
      <x v="8"/>
    </i>
    <i>
      <x v="8"/>
    </i>
    <i r="1">
      <x v="10"/>
    </i>
    <i>
      <x v="9"/>
    </i>
    <i r="1">
      <x v="11"/>
    </i>
    <i>
      <x v="10"/>
    </i>
    <i r="1">
      <x v="13"/>
    </i>
    <i>
      <x v="11"/>
    </i>
    <i r="1">
      <x v="14"/>
    </i>
    <i>
      <x v="12"/>
    </i>
    <i r="1">
      <x v="12"/>
    </i>
    <i>
      <x v="13"/>
    </i>
    <i r="1">
      <x v="18"/>
    </i>
    <i>
      <x v="14"/>
    </i>
    <i r="1">
      <x v="16"/>
    </i>
    <i>
      <x v="15"/>
    </i>
    <i r="1">
      <x v="19"/>
    </i>
    <i>
      <x v="16"/>
    </i>
    <i r="1">
      <x v="20"/>
    </i>
    <i>
      <x v="17"/>
    </i>
    <i r="1">
      <x v="21"/>
    </i>
    <i>
      <x v="18"/>
    </i>
    <i r="1">
      <x v="22"/>
    </i>
    <i>
      <x v="19"/>
    </i>
    <i r="1">
      <x v="24"/>
    </i>
    <i>
      <x v="20"/>
    </i>
    <i r="1">
      <x v="25"/>
    </i>
    <i>
      <x v="21"/>
    </i>
    <i r="1">
      <x v="27"/>
    </i>
    <i>
      <x v="22"/>
    </i>
    <i r="1">
      <x v="28"/>
    </i>
    <i>
      <x v="23"/>
    </i>
    <i r="1">
      <x v="29"/>
    </i>
    <i>
      <x v="24"/>
    </i>
    <i r="1">
      <x v="30"/>
    </i>
    <i>
      <x v="25"/>
    </i>
    <i r="1">
      <x v="2"/>
    </i>
    <i>
      <x v="26"/>
    </i>
    <i r="1">
      <x v="9"/>
    </i>
    <i>
      <x v="27"/>
    </i>
    <i r="1">
      <x v="23"/>
    </i>
    <i>
      <x v="28"/>
    </i>
    <i r="1">
      <x v="26"/>
    </i>
    <i>
      <x v="29"/>
    </i>
    <i r="1">
      <x/>
    </i>
    <i>
      <x v="30"/>
    </i>
    <i r="1">
      <x v="15"/>
    </i>
    <i>
      <x v="31"/>
    </i>
    <i r="1">
      <x v="17"/>
    </i>
    <i>
      <x v="32"/>
    </i>
    <i r="1">
      <x v="31"/>
    </i>
    <i>
      <x v="33"/>
    </i>
    <i r="1">
      <x v="32"/>
    </i>
    <i>
      <x v="34"/>
    </i>
    <i r="1">
      <x v="33"/>
    </i>
    <i>
      <x v="35"/>
    </i>
    <i r="1">
      <x v="35"/>
    </i>
    <i>
      <x v="36"/>
    </i>
    <i r="1">
      <x v="36"/>
    </i>
    <i>
      <x v="37"/>
    </i>
    <i r="1">
      <x v="38"/>
    </i>
    <i>
      <x v="38"/>
    </i>
    <i r="1">
      <x v="39"/>
    </i>
    <i>
      <x v="39"/>
    </i>
    <i r="1">
      <x v="40"/>
    </i>
    <i>
      <x v="40"/>
    </i>
    <i r="1">
      <x v="41"/>
    </i>
    <i>
      <x v="41"/>
    </i>
    <i r="1">
      <x v="42"/>
    </i>
    <i>
      <x v="42"/>
    </i>
    <i r="1">
      <x v="43"/>
    </i>
    <i>
      <x v="43"/>
    </i>
    <i r="1">
      <x v="44"/>
    </i>
    <i>
      <x v="44"/>
    </i>
    <i r="1">
      <x v="45"/>
    </i>
    <i>
      <x v="45"/>
    </i>
    <i r="1">
      <x v="46"/>
    </i>
    <i>
      <x v="46"/>
    </i>
    <i r="1">
      <x v="47"/>
    </i>
    <i>
      <x v="47"/>
    </i>
    <i r="1">
      <x v="49"/>
    </i>
    <i>
      <x v="48"/>
    </i>
    <i r="1">
      <x v="50"/>
    </i>
    <i>
      <x v="49"/>
    </i>
    <i r="1">
      <x v="37"/>
    </i>
    <i>
      <x v="50"/>
    </i>
    <i r="1">
      <x v="48"/>
    </i>
    <i t="grand">
      <x/>
    </i>
  </rowItems>
  <colItems count="1">
    <i/>
  </colItems>
  <dataFields count="1">
    <dataField name="Suma de APR. VIGENTE" fld="19" baseField="0" baseItem="0" numFmtId="16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3DD75DB-C2BF-45B8-B343-C4CF4D60A885}" name="TablaDinámica1" cacheId="62" applyNumberFormats="0" applyBorderFormats="0" applyFontFormats="0" applyPatternFormats="0" applyAlignmentFormats="0" applyWidthHeightFormats="1" dataCaption="Valores" updatedVersion="8" minRefreshableVersion="3" useAutoFormatting="1" itemPrintTitles="1" createdVersion="8" indent="0" compact="0" compactData="0" gridDropZones="1" multipleFieldFilters="0">
  <location ref="A3:C56" firstHeaderRow="2" firstDataRow="2" firstDataCol="2"/>
  <pivotFields count="27">
    <pivotField axis="axisRow" compact="0" outline="0" showAll="0" defaultSubtotal="0">
      <items count="5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s>
    </pivotField>
    <pivotField axis="axisRow" compact="0" outline="0" showAll="0" defaultSubtotal="0">
      <items count="51">
        <item x="29"/>
        <item x="1"/>
        <item x="25"/>
        <item x="2"/>
        <item x="3"/>
        <item x="4"/>
        <item x="5"/>
        <item x="6"/>
        <item x="7"/>
        <item x="26"/>
        <item x="8"/>
        <item x="9"/>
        <item x="12"/>
        <item x="10"/>
        <item x="11"/>
        <item x="30"/>
        <item x="14"/>
        <item x="31"/>
        <item x="13"/>
        <item x="15"/>
        <item x="16"/>
        <item x="17"/>
        <item x="18"/>
        <item x="27"/>
        <item x="19"/>
        <item x="20"/>
        <item x="28"/>
        <item x="21"/>
        <item x="22"/>
        <item x="23"/>
        <item x="24"/>
        <item x="32"/>
        <item x="33"/>
        <item x="34"/>
        <item x="0"/>
        <item x="35"/>
        <item x="36"/>
        <item x="49"/>
        <item x="37"/>
        <item x="38"/>
        <item x="39"/>
        <item x="40"/>
        <item x="41"/>
        <item x="42"/>
        <item x="43"/>
        <item x="44"/>
        <item x="45"/>
        <item x="46"/>
        <item x="50"/>
        <item x="47"/>
        <item x="48"/>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numFmtId="164" outline="0" showAll="0" defaultSubtotal="0"/>
    <pivotField compact="0" numFmtId="164" outline="0" showAll="0" defaultSubtotal="0"/>
    <pivotField compact="0" numFmtId="164" outline="0" showAll="0" defaultSubtotal="0"/>
    <pivotField dataField="1" compact="0" numFmtId="164" outline="0" showAll="0" defaultSubtotal="0"/>
    <pivotField compact="0" numFmtId="164" outline="0" showAll="0" defaultSubtotal="0"/>
    <pivotField compact="0" numFmtId="164" outline="0" showAll="0" defaultSubtotal="0"/>
    <pivotField compact="0" numFmtId="164" outline="0" showAll="0" defaultSubtotal="0"/>
    <pivotField compact="0" numFmtId="164" outline="0" showAll="0" defaultSubtotal="0"/>
    <pivotField compact="0" numFmtId="164" outline="0" showAll="0" defaultSubtotal="0"/>
    <pivotField compact="0" numFmtId="164" outline="0" showAll="0" defaultSubtotal="0"/>
    <pivotField compact="0" numFmtId="164" outline="0" showAll="0" defaultSubtotal="0"/>
  </pivotFields>
  <rowFields count="2">
    <field x="0"/>
    <field x="1"/>
  </rowFields>
  <rowItems count="52">
    <i>
      <x/>
      <x v="34"/>
    </i>
    <i>
      <x v="1"/>
      <x v="1"/>
    </i>
    <i>
      <x v="2"/>
      <x v="3"/>
    </i>
    <i>
      <x v="3"/>
      <x v="4"/>
    </i>
    <i>
      <x v="4"/>
      <x v="5"/>
    </i>
    <i>
      <x v="5"/>
      <x v="6"/>
    </i>
    <i>
      <x v="6"/>
      <x v="7"/>
    </i>
    <i>
      <x v="7"/>
      <x v="8"/>
    </i>
    <i>
      <x v="8"/>
      <x v="10"/>
    </i>
    <i>
      <x v="9"/>
      <x v="11"/>
    </i>
    <i>
      <x v="10"/>
      <x v="13"/>
    </i>
    <i>
      <x v="11"/>
      <x v="14"/>
    </i>
    <i>
      <x v="12"/>
      <x v="12"/>
    </i>
    <i>
      <x v="13"/>
      <x v="18"/>
    </i>
    <i>
      <x v="14"/>
      <x v="16"/>
    </i>
    <i>
      <x v="15"/>
      <x v="19"/>
    </i>
    <i>
      <x v="16"/>
      <x v="20"/>
    </i>
    <i>
      <x v="17"/>
      <x v="21"/>
    </i>
    <i>
      <x v="18"/>
      <x v="22"/>
    </i>
    <i>
      <x v="19"/>
      <x v="24"/>
    </i>
    <i>
      <x v="20"/>
      <x v="25"/>
    </i>
    <i>
      <x v="21"/>
      <x v="27"/>
    </i>
    <i>
      <x v="22"/>
      <x v="28"/>
    </i>
    <i>
      <x v="23"/>
      <x v="29"/>
    </i>
    <i>
      <x v="24"/>
      <x v="30"/>
    </i>
    <i>
      <x v="25"/>
      <x v="2"/>
    </i>
    <i>
      <x v="26"/>
      <x v="9"/>
    </i>
    <i>
      <x v="27"/>
      <x v="23"/>
    </i>
    <i>
      <x v="28"/>
      <x v="26"/>
    </i>
    <i>
      <x v="29"/>
      <x/>
    </i>
    <i>
      <x v="30"/>
      <x v="15"/>
    </i>
    <i>
      <x v="31"/>
      <x v="17"/>
    </i>
    <i>
      <x v="32"/>
      <x v="31"/>
    </i>
    <i>
      <x v="33"/>
      <x v="32"/>
    </i>
    <i>
      <x v="34"/>
      <x v="33"/>
    </i>
    <i>
      <x v="35"/>
      <x v="35"/>
    </i>
    <i>
      <x v="36"/>
      <x v="36"/>
    </i>
    <i>
      <x v="37"/>
      <x v="38"/>
    </i>
    <i>
      <x v="38"/>
      <x v="39"/>
    </i>
    <i>
      <x v="39"/>
      <x v="40"/>
    </i>
    <i>
      <x v="40"/>
      <x v="41"/>
    </i>
    <i>
      <x v="41"/>
      <x v="42"/>
    </i>
    <i>
      <x v="42"/>
      <x v="43"/>
    </i>
    <i>
      <x v="43"/>
      <x v="44"/>
    </i>
    <i>
      <x v="44"/>
      <x v="45"/>
    </i>
    <i>
      <x v="45"/>
      <x v="46"/>
    </i>
    <i>
      <x v="46"/>
      <x v="47"/>
    </i>
    <i>
      <x v="47"/>
      <x v="49"/>
    </i>
    <i>
      <x v="48"/>
      <x v="50"/>
    </i>
    <i>
      <x v="49"/>
      <x v="37"/>
    </i>
    <i>
      <x v="50"/>
      <x v="48"/>
    </i>
    <i t="grand">
      <x/>
    </i>
  </rowItems>
  <colItems count="1">
    <i/>
  </colItems>
  <dataFields count="1">
    <dataField name="Suma de APR. VIGENTE" fld="19" baseField="0" baseItem="0" numFmtId="16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D8F5459-1FAE-4CA5-B1DB-FA5A1A56DC56}" name="Tabla2" displayName="Tabla2" ref="A5:I27" totalsRowCount="1">
  <autoFilter ref="A5:I26" xr:uid="{9D8F5459-1FAE-4CA5-B1DB-FA5A1A56DC56}"/>
  <tableColumns count="9">
    <tableColumn id="1" xr3:uid="{06060077-1E62-46BA-B9CF-6979C4720F7B}" name="Etiquetas de fila" dataDxfId="41" totalsRowDxfId="40"/>
    <tableColumn id="2" xr3:uid="{49B82C10-8F1A-4051-ACB7-1E8E2B9C42E8}" name="APR. VIGENTE - ENERO" dataDxfId="39" totalsRowDxfId="38" dataCellStyle="Millares" totalsRowCellStyle="Millares"/>
    <tableColumn id="3" xr3:uid="{FAEC5CCE-F290-4A9C-A287-CB18E9A5F258}" name="APR. VIGENTE - FEBRERO" dataDxfId="37" totalsRowDxfId="36"/>
    <tableColumn id="6" xr3:uid="{5641CB34-7518-4E36-AD93-B4DA1D3E4F36}" name="APR. VIGENTE - MARZO" dataDxfId="35" totalsRowDxfId="34" dataCellStyle="Millares" totalsRowCellStyle="Millares"/>
    <tableColumn id="5" xr3:uid="{8B319E9C-9FBE-4E3D-BFF8-0B5E5AC957A6}" name="APR.VIGENTE - ABRIL" dataDxfId="33" totalsRowDxfId="32" dataCellStyle="Millares" totalsRowCellStyle="Millares"/>
    <tableColumn id="9" xr3:uid="{FE3F4416-2F1F-4093-857C-AEAF9CC01C73}" name="APR.VIGENTE - MAYO" dataDxfId="31" totalsRowDxfId="30" dataCellStyle="Millares" totalsRowCellStyle="Millares"/>
    <tableColumn id="8" xr3:uid="{0924E34B-439C-45C1-B88B-11F572CC67DF}" name="APR. VIGENTE - JUNIO" dataDxfId="29" totalsRowDxfId="28" dataCellStyle="Millares" totalsRowCellStyle="Millares">
      <calculatedColumnFormula>SUMIF([1]Detalle!$P:$P,$A6,[1]Detalle!$T:$T)</calculatedColumnFormula>
    </tableColumn>
    <tableColumn id="7" xr3:uid="{2B9BD9E9-9BBD-4554-8F3C-0D71A76734BC}" name="APR. VIGENTE - JULIO" dataDxfId="27" totalsRowDxfId="26" dataCellStyle="Millares" totalsRowCellStyle="Millares"/>
    <tableColumn id="4" xr3:uid="{CF2D1DE3-0ECF-45B9-90AC-F6A027131E17}" name="DIFERENCIA" dataDxfId="25" totalsRowDxfId="24">
      <calculatedColumnFormula>+Tabla2[[#This Row],[APR. VIGENTE - JULIO]]-Tabla2[[#This Row],[APR. VIGENTE - JUNIO]]</calculatedColumnFormula>
    </tableColumn>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AA975B6-9576-4467-AD81-7688E40AB0D8}" name="Tabla1" displayName="Tabla1" ref="A5:M42" totalsRowCount="1" headerRowDxfId="23">
  <autoFilter ref="A5:M41" xr:uid="{5AA975B6-9576-4467-AD81-7688E40AB0D8}"/>
  <tableColumns count="13">
    <tableColumn id="1" xr3:uid="{A69C8DA0-0C1A-487C-8AA0-5F2CFF66C793}" name="COD_REGIONAL" dataDxfId="22" totalsRowDxfId="21"/>
    <tableColumn id="2" xr3:uid="{1CB6469A-9060-424D-86A3-69C70A921641}" name="REGIONAL"/>
    <tableColumn id="3" xr3:uid="{43E6E9E5-FE41-45C5-A828-7728DFE55555}" name="ASIGNADO" dataDxfId="20" totalsRowDxfId="19" dataCellStyle="Millares">
      <calculatedColumnFormula>SUMIFS(Detalle!T$1:T$534,Detalle!A$1:A$534,Presupuesto_Regional!A6)</calculatedColumnFormula>
    </tableColumn>
    <tableColumn id="7" xr3:uid="{125705B7-EE7F-4833-B68D-5C67653C1EEE}" name="ASIGNADO2" dataDxfId="18" totalsRowDxfId="17" dataCellStyle="Millares"/>
    <tableColumn id="4" xr3:uid="{47A6D7B1-6607-4E32-B0CA-1D8DC69E3B80}" name="APROPIACION ENERO" dataDxfId="16" totalsRowDxfId="15" dataCellStyle="Millares"/>
    <tableColumn id="5" xr3:uid="{AA02E89F-C290-4662-AECD-4BEE0AD815AF}" name="APROPIACIÓN FEBRERO" totalsRowDxfId="14" dataCellStyle="Millares"/>
    <tableColumn id="8" xr3:uid="{64E239EA-3843-4BFF-B516-589B63731F66}" name="APROPIACIÓN MARZO" dataDxfId="13" totalsRowDxfId="12" dataCellStyle="Millares"/>
    <tableColumn id="9" xr3:uid="{754AB399-CBF3-44C7-8BF1-C3D444E7930C}" name="APROPIACIÓN ABRIL" dataDxfId="11" totalsRowDxfId="10" dataCellStyle="Millares"/>
    <tableColumn id="13" xr3:uid="{A33F474A-1DA8-470C-A5FC-CD392C4EAEDD}" name="APROPIACIÓN MAYO" dataDxfId="9" totalsRowDxfId="8" dataCellStyle="Millares"/>
    <tableColumn id="12" xr3:uid="{D1452BD1-E16A-424A-8846-EA2950EABF36}" name="APROPIACIÓN JUNIO" dataDxfId="7" totalsRowDxfId="6" dataCellStyle="Millares"/>
    <tableColumn id="6" xr3:uid="{23E0A779-72FB-4560-A0C3-A07499E3C464}" name="DIFERENCIA" dataDxfId="5" totalsRowDxfId="4">
      <calculatedColumnFormula>+Tabla1[[#This Row],[APROPIACIÓN JUNIO]]-Tabla1[[#This Row],[APROPIACIÓN MAYO]]</calculatedColumnFormula>
    </tableColumn>
    <tableColumn id="10" xr3:uid="{34632373-91A7-4A46-994D-B4CA589382F9}" name="APROPIACIÓN JULIO" dataDxfId="3" totalsRowDxfId="2" dataCellStyle="Millares"/>
    <tableColumn id="11" xr3:uid="{0A7309B5-0394-44FB-A438-E0D715D9BBBA}" name="DIFERENCIA2" totalsRowFunction="custom" dataDxfId="1" totalsRowDxfId="0" dataCellStyle="Millares">
      <calculatedColumnFormula>+Tabla1[[#This Row],[APROPIACIÓN JULIO]]-Tabla1[[#This Row],[APROPIACIÓN JUNIO]]</calculatedColumnFormula>
      <totalsRowFormula>+M41-Presupuesto_total!I26</totalsRowFormula>
    </tableColumn>
  </tableColumns>
  <tableStyleInfo name="TableStyleMedium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0D1E7-976D-4195-B1DC-4FF921243A4E}">
  <dimension ref="A1:I28"/>
  <sheetViews>
    <sheetView topLeftCell="A9" workbookViewId="0">
      <selection activeCell="H27" sqref="H27"/>
    </sheetView>
  </sheetViews>
  <sheetFormatPr baseColWidth="10" defaultRowHeight="15" x14ac:dyDescent="0.25"/>
  <cols>
    <col min="1" max="1" width="53.140625" style="11" customWidth="1"/>
    <col min="2" max="2" width="32.140625" style="10" customWidth="1"/>
    <col min="3" max="8" width="23.42578125" customWidth="1"/>
    <col min="9" max="9" width="22.28515625" customWidth="1"/>
  </cols>
  <sheetData>
    <row r="1" spans="1:9" ht="22.5" x14ac:dyDescent="0.3">
      <c r="A1" s="4" t="s">
        <v>143</v>
      </c>
    </row>
    <row r="2" spans="1:9" ht="15.75" x14ac:dyDescent="0.25">
      <c r="A2" s="5" t="s">
        <v>144</v>
      </c>
    </row>
    <row r="3" spans="1:9" x14ac:dyDescent="0.25">
      <c r="A3" s="6" t="s">
        <v>240</v>
      </c>
    </row>
    <row r="5" spans="1:9" x14ac:dyDescent="0.25">
      <c r="A5" s="11" t="s">
        <v>141</v>
      </c>
      <c r="B5" s="10" t="s">
        <v>159</v>
      </c>
      <c r="C5" s="16" t="s">
        <v>160</v>
      </c>
      <c r="D5" s="16" t="s">
        <v>196</v>
      </c>
      <c r="E5" s="16" t="s">
        <v>161</v>
      </c>
      <c r="F5" s="16" t="s">
        <v>239</v>
      </c>
      <c r="G5" s="16" t="s">
        <v>238</v>
      </c>
      <c r="H5" s="16" t="s">
        <v>242</v>
      </c>
      <c r="I5" s="16" t="s">
        <v>151</v>
      </c>
    </row>
    <row r="6" spans="1:9" ht="45" x14ac:dyDescent="0.25">
      <c r="A6" s="12" t="s">
        <v>58</v>
      </c>
      <c r="B6" s="10">
        <v>263628228644</v>
      </c>
      <c r="C6" s="10">
        <v>302890432734</v>
      </c>
      <c r="D6" s="10">
        <v>302890432734</v>
      </c>
      <c r="E6" s="10">
        <v>314476242427</v>
      </c>
      <c r="F6" s="10">
        <v>421470635738</v>
      </c>
      <c r="G6" s="10">
        <f>SUMIF([1]Detalle!$P:$P,$A6,[1]Detalle!$T:$T)</f>
        <v>422741177814</v>
      </c>
      <c r="H6" s="10">
        <f>SUMIF(Detalle!$P:$P,$A6,Detalle!$T:$T)</f>
        <v>396486072000</v>
      </c>
      <c r="I6" s="15">
        <f>+Tabla2[[#This Row],[APR. VIGENTE - JULIO]]-Tabla2[[#This Row],[APR. VIGENTE - JUNIO]]</f>
        <v>-26255105814</v>
      </c>
    </row>
    <row r="7" spans="1:9" ht="30" x14ac:dyDescent="0.25">
      <c r="A7" s="12" t="s">
        <v>71</v>
      </c>
      <c r="B7" s="10">
        <v>484736439956</v>
      </c>
      <c r="C7" s="10">
        <v>484739142697</v>
      </c>
      <c r="D7" s="10">
        <v>484294340885</v>
      </c>
      <c r="E7" s="10">
        <v>484218408415</v>
      </c>
      <c r="F7" s="10">
        <v>436564352761</v>
      </c>
      <c r="G7" s="10">
        <f>SUMIF([1]Detalle!$P:$P,$A7,[1]Detalle!$T:$T)</f>
        <v>439862862521</v>
      </c>
      <c r="H7" s="10">
        <f>SUMIF(Detalle!$P:$P,$A7,Detalle!$T:$T)</f>
        <v>439862964817</v>
      </c>
      <c r="I7" s="15">
        <f>+Tabla2[[#This Row],[APR. VIGENTE - JULIO]]-Tabla2[[#This Row],[APR. VIGENTE - JUNIO]]</f>
        <v>102296</v>
      </c>
    </row>
    <row r="8" spans="1:9" ht="60" x14ac:dyDescent="0.25">
      <c r="A8" s="12" t="s">
        <v>63</v>
      </c>
      <c r="B8" s="10">
        <v>5472299871387</v>
      </c>
      <c r="C8" s="10">
        <v>5597628557936</v>
      </c>
      <c r="D8" s="10">
        <v>5607130079382</v>
      </c>
      <c r="E8" s="10">
        <v>5723105881058</v>
      </c>
      <c r="F8" s="10">
        <v>5739886804377</v>
      </c>
      <c r="G8" s="10">
        <f>SUMIF([1]Detalle!$P:$P,$A8,[1]Detalle!$T:$T)</f>
        <v>5741472686775</v>
      </c>
      <c r="H8" s="10">
        <f>SUMIF(Detalle!$P:$P,$A8,Detalle!$T:$T)</f>
        <v>5727454043578</v>
      </c>
      <c r="I8" s="15">
        <f>+Tabla2[[#This Row],[APR. VIGENTE - JULIO]]-Tabla2[[#This Row],[APR. VIGENTE - JUNIO]]</f>
        <v>-14018643197</v>
      </c>
    </row>
    <row r="9" spans="1:9" ht="60" x14ac:dyDescent="0.25">
      <c r="A9" s="12" t="s">
        <v>61</v>
      </c>
      <c r="B9" s="10">
        <v>835090852</v>
      </c>
      <c r="C9" s="10">
        <v>835090852</v>
      </c>
      <c r="D9" s="10">
        <v>835090852</v>
      </c>
      <c r="E9" s="10">
        <v>835090852</v>
      </c>
      <c r="F9" s="10">
        <v>835090852</v>
      </c>
      <c r="G9" s="10">
        <f>SUMIF([1]Detalle!$P:$P,$A9,[1]Detalle!$T:$T)</f>
        <v>835090852</v>
      </c>
      <c r="H9" s="10">
        <f>SUMIF(Detalle!$P:$P,$A9,Detalle!$T:$T)</f>
        <v>835090852</v>
      </c>
      <c r="I9" s="15">
        <f>+Tabla2[[#This Row],[APR. VIGENTE - JULIO]]-Tabla2[[#This Row],[APR. VIGENTE - JUNIO]]</f>
        <v>0</v>
      </c>
    </row>
    <row r="10" spans="1:9" ht="30" x14ac:dyDescent="0.25">
      <c r="A10" s="12" t="s">
        <v>67</v>
      </c>
      <c r="B10" s="10">
        <v>232543950032</v>
      </c>
      <c r="C10" s="10">
        <v>314609469214</v>
      </c>
      <c r="D10" s="10">
        <v>1063616605758</v>
      </c>
      <c r="E10" s="10">
        <v>1068044265882</v>
      </c>
      <c r="F10" s="10">
        <v>1073574662497</v>
      </c>
      <c r="G10" s="10">
        <f>SUMIF([1]Detalle!$P:$P,$A10,[1]Detalle!$T:$T)</f>
        <v>1123199497810</v>
      </c>
      <c r="H10" s="10">
        <f>SUMIF(Detalle!$P:$P,$A10,Detalle!$T:$T)</f>
        <v>1132465133205</v>
      </c>
      <c r="I10" s="15">
        <f>+Tabla2[[#This Row],[APR. VIGENTE - JULIO]]-Tabla2[[#This Row],[APR. VIGENTE - JUNIO]]</f>
        <v>9265635395</v>
      </c>
    </row>
    <row r="11" spans="1:9" ht="45" x14ac:dyDescent="0.25">
      <c r="A11" s="14" t="s">
        <v>55</v>
      </c>
      <c r="B11" s="10">
        <v>25000000000</v>
      </c>
      <c r="C11" s="10">
        <v>25000000000</v>
      </c>
      <c r="D11" s="10">
        <v>25000000000</v>
      </c>
      <c r="E11" s="10">
        <v>25000000000</v>
      </c>
      <c r="F11" s="10">
        <v>25000000000</v>
      </c>
      <c r="G11" s="10">
        <f>SUMIF([1]Detalle!$P:$P,$A11,[1]Detalle!$T:$T)</f>
        <v>25000000000</v>
      </c>
      <c r="H11" s="10">
        <f>SUMIF(Detalle!$P:$P,$A11,Detalle!$T:$T)</f>
        <v>21500000000</v>
      </c>
      <c r="I11" s="15">
        <f>+Tabla2[[#This Row],[APR. VIGENTE - JULIO]]-Tabla2[[#This Row],[APR. VIGENTE - JUNIO]]</f>
        <v>-3500000000</v>
      </c>
    </row>
    <row r="12" spans="1:9" ht="60" x14ac:dyDescent="0.25">
      <c r="A12" s="12" t="s">
        <v>52</v>
      </c>
      <c r="B12" s="10">
        <v>328317965883</v>
      </c>
      <c r="C12" s="10">
        <v>324613104395</v>
      </c>
      <c r="D12" s="10">
        <v>323728056385</v>
      </c>
      <c r="E12" s="10">
        <v>322218693169</v>
      </c>
      <c r="F12" s="10">
        <v>321466028385</v>
      </c>
      <c r="G12" s="10">
        <f>SUMIF([1]Detalle!$P:$P,$A12,[1]Detalle!$T:$T)</f>
        <v>319860667937</v>
      </c>
      <c r="H12" s="10">
        <f>SUMIF(Detalle!$P:$P,$A12,Detalle!$T:$T)</f>
        <v>315754656730</v>
      </c>
      <c r="I12" s="15">
        <f>+Tabla2[[#This Row],[APR. VIGENTE - JULIO]]-Tabla2[[#This Row],[APR. VIGENTE - JUNIO]]</f>
        <v>-4106011207</v>
      </c>
    </row>
    <row r="13" spans="1:9" ht="45" x14ac:dyDescent="0.25">
      <c r="A13" s="12" t="s">
        <v>65</v>
      </c>
      <c r="B13" s="10">
        <v>459643303524</v>
      </c>
      <c r="C13" s="10">
        <v>488941870061</v>
      </c>
      <c r="D13" s="10">
        <v>489410134919</v>
      </c>
      <c r="E13" s="10">
        <v>553023607567</v>
      </c>
      <c r="F13" s="10">
        <v>675029054308</v>
      </c>
      <c r="G13" s="10">
        <f>SUMIF([1]Detalle!$P:$P,$A13,[1]Detalle!$T:$T)</f>
        <v>741882451840</v>
      </c>
      <c r="H13" s="10">
        <f>SUMIF(Detalle!$P:$P,$A13,Detalle!$T:$T)</f>
        <v>716279319479</v>
      </c>
      <c r="I13" s="15">
        <f>+Tabla2[[#This Row],[APR. VIGENTE - JULIO]]-Tabla2[[#This Row],[APR. VIGENTE - JUNIO]]</f>
        <v>-25603132361</v>
      </c>
    </row>
    <row r="14" spans="1:9" x14ac:dyDescent="0.25">
      <c r="A14" s="12" t="s">
        <v>158</v>
      </c>
      <c r="C14" s="10">
        <v>22715700</v>
      </c>
      <c r="D14" s="10">
        <v>23215700</v>
      </c>
      <c r="E14" s="10">
        <v>23215700</v>
      </c>
      <c r="F14" s="10">
        <v>530728104</v>
      </c>
      <c r="G14" s="10">
        <f>SUMIF([1]Detalle!$P:$P,$A14,[1]Detalle!$T:$T)</f>
        <v>622025582</v>
      </c>
      <c r="H14" s="10">
        <f>SUMIF(Detalle!$P:$P,$A14,Detalle!$T:$T)</f>
        <v>628489520</v>
      </c>
      <c r="I14" s="15">
        <f>+Tabla2[[#This Row],[APR. VIGENTE - JULIO]]-Tabla2[[#This Row],[APR. VIGENTE - JUNIO]]</f>
        <v>6463938</v>
      </c>
    </row>
    <row r="15" spans="1:9" x14ac:dyDescent="0.25">
      <c r="A15" s="12" t="s">
        <v>35</v>
      </c>
      <c r="B15" s="10">
        <v>46731961400</v>
      </c>
      <c r="C15" s="10">
        <v>46711961400</v>
      </c>
      <c r="D15" s="10">
        <v>46719533050</v>
      </c>
      <c r="E15" s="10">
        <v>46711983129</v>
      </c>
      <c r="F15" s="10">
        <v>46575014262</v>
      </c>
      <c r="G15" s="10">
        <f>SUMIF([1]Detalle!$P:$P,$A15,[1]Detalle!$T:$T)</f>
        <v>44255701731</v>
      </c>
      <c r="H15" s="10">
        <f>SUMIF(Detalle!$P:$P,$A15,Detalle!$T:$T)</f>
        <v>45060138861</v>
      </c>
      <c r="I15" s="15">
        <f>+Tabla2[[#This Row],[APR. VIGENTE - JULIO]]-Tabla2[[#This Row],[APR. VIGENTE - JUNIO]]</f>
        <v>804437130</v>
      </c>
    </row>
    <row r="16" spans="1:9" x14ac:dyDescent="0.25">
      <c r="A16" s="12" t="s">
        <v>49</v>
      </c>
      <c r="B16" s="10">
        <v>454355200</v>
      </c>
      <c r="C16" s="10">
        <v>0</v>
      </c>
      <c r="D16" s="10">
        <v>0</v>
      </c>
      <c r="E16" s="10">
        <v>0</v>
      </c>
      <c r="F16" s="10">
        <v>0</v>
      </c>
      <c r="G16" s="10">
        <f>SUMIF([1]Detalle!$P:$P,$A16,[1]Detalle!$T:$T)</f>
        <v>0</v>
      </c>
      <c r="H16" s="10">
        <f>SUMIF(Detalle!$P:$P,$A16,Detalle!$T:$T)</f>
        <v>0</v>
      </c>
      <c r="I16" s="15">
        <f>+Tabla2[[#This Row],[APR. VIGENTE - JULIO]]-Tabla2[[#This Row],[APR. VIGENTE - JUNIO]]</f>
        <v>0</v>
      </c>
    </row>
    <row r="17" spans="1:9" x14ac:dyDescent="0.25">
      <c r="A17" s="12" t="s">
        <v>31</v>
      </c>
      <c r="B17" s="10">
        <v>165942000000</v>
      </c>
      <c r="C17" s="10">
        <v>165942000000</v>
      </c>
      <c r="D17" s="10">
        <v>165942000000</v>
      </c>
      <c r="E17" s="10">
        <v>165942000000</v>
      </c>
      <c r="F17" s="10">
        <v>165942000000</v>
      </c>
      <c r="G17" s="10">
        <f>SUMIF([1]Detalle!$P:$P,$A17,[1]Detalle!$T:$T)</f>
        <v>165942000000</v>
      </c>
      <c r="H17" s="10">
        <f>SUMIF(Detalle!$P:$P,$A17,Detalle!$T:$T)</f>
        <v>165942000000</v>
      </c>
      <c r="I17" s="15">
        <f>+Tabla2[[#This Row],[APR. VIGENTE - JULIO]]-Tabla2[[#This Row],[APR. VIGENTE - JUNIO]]</f>
        <v>0</v>
      </c>
    </row>
    <row r="18" spans="1:9" x14ac:dyDescent="0.25">
      <c r="A18" s="12" t="s">
        <v>47</v>
      </c>
      <c r="B18" s="10">
        <v>22565944200</v>
      </c>
      <c r="C18" s="10">
        <v>22565944200</v>
      </c>
      <c r="D18" s="10">
        <v>22565944200</v>
      </c>
      <c r="E18" s="10">
        <v>22565944200</v>
      </c>
      <c r="F18" s="10">
        <v>22565944200</v>
      </c>
      <c r="G18" s="10">
        <f>SUMIF([1]Detalle!$P:$P,$A18,[1]Detalle!$T:$T)</f>
        <v>22565944200</v>
      </c>
      <c r="H18" s="10">
        <f>SUMIF(Detalle!$P:$P,$A18,Detalle!$T:$T)</f>
        <v>22565944200</v>
      </c>
      <c r="I18" s="15">
        <f>+Tabla2[[#This Row],[APR. VIGENTE - JULIO]]-Tabla2[[#This Row],[APR. VIGENTE - JUNIO]]</f>
        <v>0</v>
      </c>
    </row>
    <row r="19" spans="1:9" x14ac:dyDescent="0.25">
      <c r="A19" s="12" t="s">
        <v>45</v>
      </c>
      <c r="B19" s="10">
        <v>4136264091</v>
      </c>
      <c r="C19" s="10">
        <v>4137223956</v>
      </c>
      <c r="D19" s="10">
        <v>4186662251</v>
      </c>
      <c r="E19" s="10">
        <v>4677836331</v>
      </c>
      <c r="F19" s="10">
        <v>4671382592</v>
      </c>
      <c r="G19" s="10">
        <f>SUMIF([1]Detalle!$P:$P,$A19,[1]Detalle!$T:$T)</f>
        <v>4687300825</v>
      </c>
      <c r="H19" s="10">
        <f>SUMIF(Detalle!$P:$P,$A19,Detalle!$T:$T)</f>
        <v>4690999000</v>
      </c>
      <c r="I19" s="15">
        <f>+Tabla2[[#This Row],[APR. VIGENTE - JULIO]]-Tabla2[[#This Row],[APR. VIGENTE - JUNIO]]</f>
        <v>3698175</v>
      </c>
    </row>
    <row r="20" spans="1:9" ht="30" x14ac:dyDescent="0.25">
      <c r="A20" s="12" t="s">
        <v>39</v>
      </c>
      <c r="B20" s="10">
        <v>5502000000</v>
      </c>
      <c r="C20" s="10">
        <v>5502000000</v>
      </c>
      <c r="D20" s="10">
        <v>5502000000</v>
      </c>
      <c r="E20" s="10">
        <v>5502000000</v>
      </c>
      <c r="F20" s="10">
        <v>5502000000</v>
      </c>
      <c r="G20" s="10">
        <f>SUMIF([1]Detalle!$P:$P,$A20,[1]Detalle!$T:$T)</f>
        <v>5502000000</v>
      </c>
      <c r="H20" s="10">
        <f>SUMIF(Detalle!$P:$P,$A20,Detalle!$T:$T)</f>
        <v>5502000000</v>
      </c>
      <c r="I20" s="15">
        <f>+Tabla2[[#This Row],[APR. VIGENTE - JULIO]]-Tabla2[[#This Row],[APR. VIGENTE - JUNIO]]</f>
        <v>0</v>
      </c>
    </row>
    <row r="21" spans="1:9" x14ac:dyDescent="0.25">
      <c r="A21" s="12" t="s">
        <v>37</v>
      </c>
      <c r="B21" s="10">
        <v>98333664</v>
      </c>
      <c r="C21" s="10">
        <v>98333664</v>
      </c>
      <c r="D21" s="10">
        <v>98333664</v>
      </c>
      <c r="E21" s="10">
        <v>98333664</v>
      </c>
      <c r="F21" s="10">
        <v>98333664</v>
      </c>
      <c r="G21" s="10">
        <f>SUMIF([1]Detalle!$P:$P,$A21,[1]Detalle!$T:$T)</f>
        <v>98333664</v>
      </c>
      <c r="H21" s="10">
        <f>SUMIF(Detalle!$P:$P,$A21,Detalle!$T:$T)</f>
        <v>98333664</v>
      </c>
      <c r="I21" s="15">
        <f>+Tabla2[[#This Row],[APR. VIGENTE - JULIO]]-Tabla2[[#This Row],[APR. VIGENTE - JUNIO]]</f>
        <v>0</v>
      </c>
    </row>
    <row r="22" spans="1:9" x14ac:dyDescent="0.25">
      <c r="A22" s="12" t="s">
        <v>43</v>
      </c>
      <c r="B22" s="10">
        <v>79730600</v>
      </c>
      <c r="C22" s="10">
        <v>79730600</v>
      </c>
      <c r="D22" s="10">
        <v>79730600</v>
      </c>
      <c r="E22" s="10">
        <v>79730600</v>
      </c>
      <c r="F22" s="10">
        <v>79730600</v>
      </c>
      <c r="G22" s="10">
        <f>SUMIF([1]Detalle!$P:$P,$A22,[1]Detalle!$T:$T)</f>
        <v>79730600</v>
      </c>
      <c r="H22" s="10">
        <f>SUMIF(Detalle!$P:$P,$A22,Detalle!$T:$T)</f>
        <v>79730600</v>
      </c>
      <c r="I22" s="15">
        <f>+Tabla2[[#This Row],[APR. VIGENTE - JULIO]]-Tabla2[[#This Row],[APR. VIGENTE - JUNIO]]</f>
        <v>0</v>
      </c>
    </row>
    <row r="23" spans="1:9" ht="30" x14ac:dyDescent="0.25">
      <c r="A23" s="12" t="s">
        <v>33</v>
      </c>
      <c r="B23" s="10">
        <v>36743000000</v>
      </c>
      <c r="C23" s="10">
        <v>36743000000</v>
      </c>
      <c r="D23" s="10">
        <v>36743000000</v>
      </c>
      <c r="E23" s="10">
        <v>36743000000</v>
      </c>
      <c r="F23" s="10">
        <v>36743000000</v>
      </c>
      <c r="G23" s="10">
        <f>SUMIF([1]Detalle!$P:$P,$A23,[1]Detalle!$T:$T)</f>
        <v>36743000000</v>
      </c>
      <c r="H23" s="10">
        <f>SUMIF(Detalle!$P:$P,$A23,Detalle!$T:$T)</f>
        <v>36743000000</v>
      </c>
      <c r="I23" s="15">
        <f>+Tabla2[[#This Row],[APR. VIGENTE - JULIO]]-Tabla2[[#This Row],[APR. VIGENTE - JUNIO]]</f>
        <v>0</v>
      </c>
    </row>
    <row r="24" spans="1:9" x14ac:dyDescent="0.25">
      <c r="A24" s="12" t="s">
        <v>29</v>
      </c>
      <c r="B24" s="10">
        <v>481354000000</v>
      </c>
      <c r="C24" s="10">
        <v>481354000000</v>
      </c>
      <c r="D24" s="10">
        <v>481354000000</v>
      </c>
      <c r="E24" s="10">
        <v>481354000000</v>
      </c>
      <c r="F24" s="10">
        <v>481354000000</v>
      </c>
      <c r="G24" s="10">
        <f>SUMIF([1]Detalle!$P:$P,$A24,[1]Detalle!$T:$T)</f>
        <v>481354000000</v>
      </c>
      <c r="H24" s="10">
        <f>SUMIF(Detalle!$P:$P,$A24,Detalle!$T:$T)</f>
        <v>481354000000</v>
      </c>
      <c r="I24" s="15">
        <f>+Tabla2[[#This Row],[APR. VIGENTE - JULIO]]-Tabla2[[#This Row],[APR. VIGENTE - JUNIO]]</f>
        <v>0</v>
      </c>
    </row>
    <row r="25" spans="1:9" x14ac:dyDescent="0.25">
      <c r="A25" s="12" t="s">
        <v>41</v>
      </c>
      <c r="B25" s="10">
        <v>6937250286</v>
      </c>
      <c r="C25" s="10">
        <v>6937250286</v>
      </c>
      <c r="D25" s="10">
        <v>6937250286</v>
      </c>
      <c r="E25" s="10">
        <v>6937250286</v>
      </c>
      <c r="F25" s="10">
        <v>6937250286</v>
      </c>
      <c r="G25" s="10">
        <f>SUMIF([1]Detalle!$P:$P,$A25,[1]Detalle!$T:$T)</f>
        <v>6937250286</v>
      </c>
      <c r="H25" s="10">
        <f>SUMIF(Detalle!$P:$P,$A25,Detalle!$T:$T)</f>
        <v>6937250286</v>
      </c>
      <c r="I25" s="15">
        <f>+Tabla2[[#This Row],[APR. VIGENTE - JULIO]]-Tabla2[[#This Row],[APR. VIGENTE - JUNIO]]</f>
        <v>0</v>
      </c>
    </row>
    <row r="26" spans="1:9" x14ac:dyDescent="0.25">
      <c r="A26" s="12" t="s">
        <v>142</v>
      </c>
      <c r="B26" s="10">
        <f>SUM(B6:B25)</f>
        <v>8037549689719</v>
      </c>
      <c r="C26" s="10">
        <v>8309351827695</v>
      </c>
      <c r="D26" s="10">
        <v>9067056410666</v>
      </c>
      <c r="E26" s="10">
        <v>9261557483280</v>
      </c>
      <c r="F26" s="10">
        <v>9464826012626</v>
      </c>
      <c r="G26" s="10">
        <f>SUBTOTAL(109,G6:G25)</f>
        <v>9583641722437</v>
      </c>
      <c r="H26" s="10">
        <f>SUBTOTAL(109,H6:H25)</f>
        <v>9520239166792</v>
      </c>
      <c r="I26" s="15">
        <f>+Tabla2[[#This Row],[APR. VIGENTE - JULIO]]-Tabla2[[#This Row],[APR. VIGENTE - JUNIO]]</f>
        <v>-63402555645</v>
      </c>
    </row>
    <row r="27" spans="1:9" x14ac:dyDescent="0.25">
      <c r="A27" s="12"/>
      <c r="C27" s="33"/>
      <c r="D27" s="10"/>
      <c r="E27" s="10"/>
      <c r="F27" s="10"/>
      <c r="G27" s="10"/>
      <c r="H27" s="10"/>
      <c r="I27" s="15"/>
    </row>
    <row r="28" spans="1:9" x14ac:dyDescent="0.25">
      <c r="I28" s="28"/>
    </row>
  </sheetData>
  <phoneticPr fontId="11"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10544-EC0B-4DA3-9A4B-AD354B5E2197}">
  <dimension ref="A1:M46"/>
  <sheetViews>
    <sheetView tabSelected="1" topLeftCell="C17" workbookViewId="0">
      <selection activeCell="M42" sqref="M42"/>
    </sheetView>
  </sheetViews>
  <sheetFormatPr baseColWidth="10" defaultRowHeight="15" x14ac:dyDescent="0.25"/>
  <cols>
    <col min="1" max="1" width="16.5703125" style="1" customWidth="1"/>
    <col min="2" max="2" width="40.42578125" customWidth="1"/>
    <col min="3" max="3" width="27.42578125" customWidth="1"/>
    <col min="4" max="4" width="25" customWidth="1"/>
    <col min="5" max="5" width="24.7109375" customWidth="1"/>
    <col min="6" max="10" width="23.85546875" customWidth="1"/>
    <col min="11" max="11" width="22.42578125" customWidth="1"/>
    <col min="12" max="12" width="23.85546875" customWidth="1"/>
    <col min="13" max="13" width="20.140625" customWidth="1"/>
  </cols>
  <sheetData>
    <row r="1" spans="1:13" ht="22.5" x14ac:dyDescent="0.3">
      <c r="A1" s="4" t="s">
        <v>143</v>
      </c>
    </row>
    <row r="2" spans="1:13" ht="15.75" x14ac:dyDescent="0.25">
      <c r="A2" s="5" t="s">
        <v>144</v>
      </c>
    </row>
    <row r="3" spans="1:13" x14ac:dyDescent="0.25">
      <c r="A3" s="6" t="s">
        <v>245</v>
      </c>
    </row>
    <row r="4" spans="1:13" x14ac:dyDescent="0.25">
      <c r="A4" s="6"/>
    </row>
    <row r="5" spans="1:13" ht="30.75" customHeight="1" x14ac:dyDescent="0.25">
      <c r="A5" s="7" t="s">
        <v>148</v>
      </c>
      <c r="B5" s="8" t="s">
        <v>145</v>
      </c>
      <c r="C5" s="8" t="s">
        <v>146</v>
      </c>
      <c r="D5" s="8" t="s">
        <v>152</v>
      </c>
      <c r="E5" s="8" t="s">
        <v>147</v>
      </c>
      <c r="F5" s="13" t="s">
        <v>150</v>
      </c>
      <c r="G5" s="13" t="s">
        <v>162</v>
      </c>
      <c r="H5" s="13" t="s">
        <v>163</v>
      </c>
      <c r="I5" s="13" t="s">
        <v>197</v>
      </c>
      <c r="J5" s="13" t="s">
        <v>236</v>
      </c>
      <c r="K5" s="13" t="s">
        <v>151</v>
      </c>
      <c r="L5" s="13" t="s">
        <v>243</v>
      </c>
      <c r="M5" s="13" t="s">
        <v>198</v>
      </c>
    </row>
    <row r="6" spans="1:13" x14ac:dyDescent="0.25">
      <c r="A6" s="1" t="s">
        <v>23</v>
      </c>
      <c r="B6" t="str">
        <f>VLOOKUP(A6,Detalle!$A2:$B484,2,0)</f>
        <v>ICBF SEDE DE LA DIRECCION GENERAL</v>
      </c>
      <c r="C6" s="2">
        <f>SUMIFS(Detalle!T$1:T$534,Detalle!A$1:A$534,Presupuesto_Regional!A6)</f>
        <v>1964168505197</v>
      </c>
      <c r="D6" s="2">
        <v>2255905993175</v>
      </c>
      <c r="E6" s="2">
        <v>2255905993175</v>
      </c>
      <c r="F6" s="2">
        <v>2411286585729</v>
      </c>
      <c r="G6" s="2">
        <v>2456372542111</v>
      </c>
      <c r="H6" s="2">
        <v>2448416358545</v>
      </c>
      <c r="I6" s="2">
        <v>2164850552650</v>
      </c>
      <c r="J6" s="2">
        <v>2168690332751</v>
      </c>
      <c r="K6" s="3">
        <f>+Tabla1[[#This Row],[APROPIACIÓN JUNIO]]-Tabla1[[#This Row],[APROPIACIÓN MAYO]]</f>
        <v>3839780101</v>
      </c>
      <c r="L6" s="2">
        <v>1964168505197</v>
      </c>
      <c r="M6" s="2">
        <f>+Tabla1[[#This Row],[APROPIACIÓN JULIO]]-Tabla1[[#This Row],[APROPIACIÓN JUNIO]]</f>
        <v>-204521827554</v>
      </c>
    </row>
    <row r="7" spans="1:13" x14ac:dyDescent="0.25">
      <c r="A7" s="1" t="s">
        <v>72</v>
      </c>
      <c r="B7" t="str">
        <f>VLOOKUP(A7,Detalle!$A3:$B485,2,0)</f>
        <v>ICBF DIRECCIÓN REGIONAL ANTIOQUIA</v>
      </c>
      <c r="C7" s="2">
        <f>SUMIFS(Detalle!T$1:T$534,Detalle!A$1:A$534,Presupuesto_Regional!A7)</f>
        <v>744664930036</v>
      </c>
      <c r="D7" s="2">
        <v>612841074975</v>
      </c>
      <c r="E7" s="2">
        <v>612841074975</v>
      </c>
      <c r="F7" s="2">
        <v>617025542798</v>
      </c>
      <c r="G7" s="2">
        <v>726063869921</v>
      </c>
      <c r="H7" s="2">
        <v>708479805195</v>
      </c>
      <c r="I7" s="2">
        <v>719010336373</v>
      </c>
      <c r="J7" s="2">
        <v>723800263143</v>
      </c>
      <c r="K7" s="3">
        <f>+Tabla1[[#This Row],[APROPIACIÓN JUNIO]]-Tabla1[[#This Row],[APROPIACIÓN MAYO]]</f>
        <v>4789926770</v>
      </c>
      <c r="L7" s="2">
        <v>744664930036</v>
      </c>
      <c r="M7" s="2">
        <f>+Tabla1[[#This Row],[APROPIACIÓN JULIO]]-Tabla1[[#This Row],[APROPIACIÓN JUNIO]]</f>
        <v>20864666893</v>
      </c>
    </row>
    <row r="8" spans="1:13" x14ac:dyDescent="0.25">
      <c r="A8" s="1" t="s">
        <v>75</v>
      </c>
      <c r="B8" t="str">
        <f>VLOOKUP(A8,Detalle!$A4:$B486,2,0)</f>
        <v>ICBF DIRECCIÓN REGIONAL ATLANTICO</v>
      </c>
      <c r="C8" s="2">
        <f>SUMIFS(Detalle!T$1:T$534,Detalle!A$1:A$534,Presupuesto_Regional!A8)</f>
        <v>357501921944</v>
      </c>
      <c r="D8" s="2">
        <v>316629584644</v>
      </c>
      <c r="E8" s="2">
        <v>316629584644</v>
      </c>
      <c r="F8" s="2">
        <v>253571729320</v>
      </c>
      <c r="G8" s="2">
        <v>278916470860</v>
      </c>
      <c r="H8" s="2">
        <v>331892145858</v>
      </c>
      <c r="I8" s="2">
        <v>344298607503</v>
      </c>
      <c r="J8" s="2">
        <v>347902575600</v>
      </c>
      <c r="K8" s="3">
        <f>+Tabla1[[#This Row],[APROPIACIÓN JUNIO]]-Tabla1[[#This Row],[APROPIACIÓN MAYO]]</f>
        <v>3603968097</v>
      </c>
      <c r="L8" s="2">
        <v>357501921944</v>
      </c>
      <c r="M8" s="2">
        <f>+Tabla1[[#This Row],[APROPIACIÓN JULIO]]-Tabla1[[#This Row],[APROPIACIÓN JUNIO]]</f>
        <v>9599346344</v>
      </c>
    </row>
    <row r="9" spans="1:13" x14ac:dyDescent="0.25">
      <c r="A9" s="1" t="s">
        <v>77</v>
      </c>
      <c r="B9" t="str">
        <f>VLOOKUP(A9,Detalle!$A5:$B487,2,0)</f>
        <v>ICBF DIRECCIÓN REGIONAL BOGOTA</v>
      </c>
      <c r="C9" s="2">
        <f>SUMIFS(Detalle!T$1:T$534,Detalle!A$1:A$534,Presupuesto_Regional!A9)</f>
        <v>574871175241</v>
      </c>
      <c r="D9" s="2">
        <v>436086703521</v>
      </c>
      <c r="E9" s="2">
        <v>436086703521</v>
      </c>
      <c r="F9" s="2">
        <v>436925155673</v>
      </c>
      <c r="G9" s="2">
        <v>554267645323</v>
      </c>
      <c r="H9" s="2">
        <v>555165027855</v>
      </c>
      <c r="I9" s="2">
        <v>563988581327</v>
      </c>
      <c r="J9" s="2">
        <v>576183596567</v>
      </c>
      <c r="K9" s="3">
        <f>+Tabla1[[#This Row],[APROPIACIÓN JUNIO]]-Tabla1[[#This Row],[APROPIACIÓN MAYO]]</f>
        <v>12195015240</v>
      </c>
      <c r="L9" s="2">
        <v>574871175241</v>
      </c>
      <c r="M9" s="2">
        <f>+Tabla1[[#This Row],[APROPIACIÓN JULIO]]-Tabla1[[#This Row],[APROPIACIÓN JUNIO]]</f>
        <v>-1312421326</v>
      </c>
    </row>
    <row r="10" spans="1:13" x14ac:dyDescent="0.25">
      <c r="A10" s="1" t="s">
        <v>79</v>
      </c>
      <c r="B10" t="str">
        <f>VLOOKUP(A10,Detalle!$A6:$B488,2,0)</f>
        <v>ICBF DIRECCIÓN REGIONAL BOLIVAR</v>
      </c>
      <c r="C10" s="2">
        <f>SUMIFS(Detalle!T$1:T$534,Detalle!A$1:A$534,Presupuesto_Regional!A10)</f>
        <v>412882155520</v>
      </c>
      <c r="D10" s="2">
        <v>333131763992</v>
      </c>
      <c r="E10" s="2">
        <v>333131763992</v>
      </c>
      <c r="F10" s="2">
        <v>335871781957</v>
      </c>
      <c r="G10" s="2">
        <v>358455581919</v>
      </c>
      <c r="H10" s="2">
        <v>370158741809</v>
      </c>
      <c r="I10" s="2">
        <v>397064331814</v>
      </c>
      <c r="J10" s="2">
        <v>402135900128</v>
      </c>
      <c r="K10" s="3">
        <f>+Tabla1[[#This Row],[APROPIACIÓN JUNIO]]-Tabla1[[#This Row],[APROPIACIÓN MAYO]]</f>
        <v>5071568314</v>
      </c>
      <c r="L10" s="2">
        <v>412882155520</v>
      </c>
      <c r="M10" s="2">
        <f>+Tabla1[[#This Row],[APROPIACIÓN JULIO]]-Tabla1[[#This Row],[APROPIACIÓN JUNIO]]</f>
        <v>10746255392</v>
      </c>
    </row>
    <row r="11" spans="1:13" x14ac:dyDescent="0.25">
      <c r="A11" s="1" t="s">
        <v>81</v>
      </c>
      <c r="B11" t="str">
        <f>VLOOKUP(A11,Detalle!$A7:$B489,2,0)</f>
        <v xml:space="preserve">ICBF DIRECCIÓN REGIONAL BOYACÁ </v>
      </c>
      <c r="C11" s="2">
        <f>SUMIFS(Detalle!T$1:T$534,Detalle!A$1:A$534,Presupuesto_Regional!A11)</f>
        <v>163763056213</v>
      </c>
      <c r="D11" s="2">
        <v>128506182259</v>
      </c>
      <c r="E11" s="2">
        <v>128506182259</v>
      </c>
      <c r="F11" s="2">
        <v>129062901695</v>
      </c>
      <c r="G11" s="2">
        <v>146830998435</v>
      </c>
      <c r="H11" s="2">
        <v>143312064947</v>
      </c>
      <c r="I11" s="2">
        <v>157890675991</v>
      </c>
      <c r="J11" s="2">
        <v>160029303994</v>
      </c>
      <c r="K11" s="3">
        <f>+Tabla1[[#This Row],[APROPIACIÓN JUNIO]]-Tabla1[[#This Row],[APROPIACIÓN MAYO]]</f>
        <v>2138628003</v>
      </c>
      <c r="L11" s="2">
        <v>163763056213</v>
      </c>
      <c r="M11" s="2">
        <f>+Tabla1[[#This Row],[APROPIACIÓN JULIO]]-Tabla1[[#This Row],[APROPIACIÓN JUNIO]]</f>
        <v>3733752219</v>
      </c>
    </row>
    <row r="12" spans="1:13" x14ac:dyDescent="0.25">
      <c r="A12" s="1" t="s">
        <v>83</v>
      </c>
      <c r="B12" t="str">
        <f>VLOOKUP(A12,Detalle!$A8:$B490,2,0)</f>
        <v>ICBF DIRECCIÓN REGIONAL CALDAS</v>
      </c>
      <c r="C12" s="2">
        <f>SUMIFS(Detalle!T$1:T$534,Detalle!A$1:A$534,Presupuesto_Regional!A12)</f>
        <v>165071495387</v>
      </c>
      <c r="D12" s="2">
        <v>103581698734</v>
      </c>
      <c r="E12" s="2">
        <v>103581698734</v>
      </c>
      <c r="F12" s="2">
        <v>117948388715</v>
      </c>
      <c r="G12" s="2">
        <v>161648081500</v>
      </c>
      <c r="H12" s="2">
        <v>151600543691</v>
      </c>
      <c r="I12" s="2">
        <v>159927110169</v>
      </c>
      <c r="J12" s="2">
        <v>161683275115</v>
      </c>
      <c r="K12" s="3">
        <f>+Tabla1[[#This Row],[APROPIACIÓN JUNIO]]-Tabla1[[#This Row],[APROPIACIÓN MAYO]]</f>
        <v>1756164946</v>
      </c>
      <c r="L12" s="2">
        <v>165071495387</v>
      </c>
      <c r="M12" s="2">
        <f>+Tabla1[[#This Row],[APROPIACIÓN JULIO]]-Tabla1[[#This Row],[APROPIACIÓN JUNIO]]</f>
        <v>3388220272</v>
      </c>
    </row>
    <row r="13" spans="1:13" x14ac:dyDescent="0.25">
      <c r="A13" s="1" t="s">
        <v>85</v>
      </c>
      <c r="B13" t="str">
        <f>VLOOKUP(A13,Detalle!$A9:$B491,2,0)</f>
        <v>ICBF DIRECCIÓN REGIONAL CAQUETÁ</v>
      </c>
      <c r="C13" s="2">
        <f>SUMIFS(Detalle!T$1:T$534,Detalle!A$1:A$534,Presupuesto_Regional!A13)</f>
        <v>100098305177</v>
      </c>
      <c r="D13" s="2">
        <v>73265872942</v>
      </c>
      <c r="E13" s="2">
        <v>73265872942</v>
      </c>
      <c r="F13" s="2">
        <v>83741077265</v>
      </c>
      <c r="G13" s="2">
        <v>89449798969</v>
      </c>
      <c r="H13" s="2">
        <v>91253212973</v>
      </c>
      <c r="I13" s="2">
        <v>98688731662</v>
      </c>
      <c r="J13" s="2">
        <v>100028047028</v>
      </c>
      <c r="K13" s="3">
        <f>+Tabla1[[#This Row],[APROPIACIÓN JUNIO]]-Tabla1[[#This Row],[APROPIACIÓN MAYO]]</f>
        <v>1339315366</v>
      </c>
      <c r="L13" s="2">
        <v>100098305177</v>
      </c>
      <c r="M13" s="2">
        <f>+Tabla1[[#This Row],[APROPIACIÓN JULIO]]-Tabla1[[#This Row],[APROPIACIÓN JUNIO]]</f>
        <v>70258149</v>
      </c>
    </row>
    <row r="14" spans="1:13" x14ac:dyDescent="0.25">
      <c r="A14" s="1" t="s">
        <v>87</v>
      </c>
      <c r="B14" t="str">
        <f>VLOOKUP(A14,Detalle!$A10:$B492,2,0)</f>
        <v>ICBF DIRECCIÓN REGIONAL CAUCA</v>
      </c>
      <c r="C14" s="2">
        <f>SUMIFS(Detalle!T$1:T$534,Detalle!A$1:A$534,Presupuesto_Regional!A14)</f>
        <v>290189373054</v>
      </c>
      <c r="D14" s="2">
        <v>305088039747</v>
      </c>
      <c r="E14" s="2">
        <v>305088039747</v>
      </c>
      <c r="F14" s="2">
        <v>312904865431</v>
      </c>
      <c r="G14" s="2">
        <v>271694584208</v>
      </c>
      <c r="H14" s="2">
        <v>259148509877</v>
      </c>
      <c r="I14" s="2">
        <v>281447065316</v>
      </c>
      <c r="J14" s="2">
        <v>286446974818</v>
      </c>
      <c r="K14" s="3">
        <f>+Tabla1[[#This Row],[APROPIACIÓN JUNIO]]-Tabla1[[#This Row],[APROPIACIÓN MAYO]]</f>
        <v>4999909502</v>
      </c>
      <c r="L14" s="2">
        <v>290189373054</v>
      </c>
      <c r="M14" s="2">
        <f>+Tabla1[[#This Row],[APROPIACIÓN JULIO]]-Tabla1[[#This Row],[APROPIACIÓN JUNIO]]</f>
        <v>3742398236</v>
      </c>
    </row>
    <row r="15" spans="1:13" x14ac:dyDescent="0.25">
      <c r="A15" s="1" t="s">
        <v>89</v>
      </c>
      <c r="B15" t="str">
        <f>VLOOKUP(A15,Detalle!$A11:$B493,2,0)</f>
        <v>ICBF DIRECCIÓN REGIONAL CESAR</v>
      </c>
      <c r="C15" s="2">
        <f>SUMIFS(Detalle!T$1:T$534,Detalle!A$1:A$534,Presupuesto_Regional!A15)</f>
        <v>280866541411</v>
      </c>
      <c r="D15" s="2">
        <v>210650638052</v>
      </c>
      <c r="E15" s="2">
        <v>210650638052</v>
      </c>
      <c r="F15" s="2">
        <v>213289647676</v>
      </c>
      <c r="G15" s="2">
        <v>230246900079</v>
      </c>
      <c r="H15" s="2">
        <v>240279056752</v>
      </c>
      <c r="I15" s="2">
        <v>261535422385</v>
      </c>
      <c r="J15" s="2">
        <v>265849411307</v>
      </c>
      <c r="K15" s="3">
        <f>+Tabla1[[#This Row],[APROPIACIÓN JUNIO]]-Tabla1[[#This Row],[APROPIACIÓN MAYO]]</f>
        <v>4313988922</v>
      </c>
      <c r="L15" s="2">
        <v>280866541411</v>
      </c>
      <c r="M15" s="2">
        <f>+Tabla1[[#This Row],[APROPIACIÓN JULIO]]-Tabla1[[#This Row],[APROPIACIÓN JUNIO]]</f>
        <v>15017130104</v>
      </c>
    </row>
    <row r="16" spans="1:13" x14ac:dyDescent="0.25">
      <c r="A16" s="1" t="s">
        <v>91</v>
      </c>
      <c r="B16" t="str">
        <f>VLOOKUP(A16,Detalle!$A12:$B494,2,0)</f>
        <v>ICBF DIRECCIÓN REGIONAL CÓRDOBA</v>
      </c>
      <c r="C16" s="2">
        <f>SUMIFS(Detalle!T$1:T$534,Detalle!A$1:A$534,Presupuesto_Regional!A16)</f>
        <v>336114918461</v>
      </c>
      <c r="D16" s="2">
        <v>289819587434</v>
      </c>
      <c r="E16" s="2">
        <v>289819587434</v>
      </c>
      <c r="F16" s="2">
        <v>289950244954</v>
      </c>
      <c r="G16" s="2">
        <v>305746432162</v>
      </c>
      <c r="H16" s="2">
        <v>305113626403</v>
      </c>
      <c r="I16" s="2">
        <v>322875088335</v>
      </c>
      <c r="J16" s="2">
        <v>327960246031</v>
      </c>
      <c r="K16" s="3">
        <f>+Tabla1[[#This Row],[APROPIACIÓN JUNIO]]-Tabla1[[#This Row],[APROPIACIÓN MAYO]]</f>
        <v>5085157696</v>
      </c>
      <c r="L16" s="2">
        <v>336114918461</v>
      </c>
      <c r="M16" s="2">
        <f>+Tabla1[[#This Row],[APROPIACIÓN JULIO]]-Tabla1[[#This Row],[APROPIACIÓN JUNIO]]</f>
        <v>8154672430</v>
      </c>
    </row>
    <row r="17" spans="1:13" x14ac:dyDescent="0.25">
      <c r="A17" s="1" t="s">
        <v>93</v>
      </c>
      <c r="B17" t="str">
        <f>VLOOKUP(A17,Detalle!$A13:$B495,2,0)</f>
        <v>ICBF DIRECCIÓN REGIONAL CUNDINAMARCA</v>
      </c>
      <c r="C17" s="2">
        <f>SUMIFS(Detalle!T$1:T$534,Detalle!A$1:A$534,Presupuesto_Regional!A17)</f>
        <v>288163060481</v>
      </c>
      <c r="D17" s="2">
        <v>190944869615</v>
      </c>
      <c r="E17" s="2">
        <v>190944869615</v>
      </c>
      <c r="F17" s="2">
        <v>191422452386</v>
      </c>
      <c r="G17" s="2">
        <v>250893314433</v>
      </c>
      <c r="H17" s="2">
        <v>260539997925</v>
      </c>
      <c r="I17" s="2">
        <v>282866552059</v>
      </c>
      <c r="J17" s="2">
        <v>286602738847</v>
      </c>
      <c r="K17" s="3">
        <f>+Tabla1[[#This Row],[APROPIACIÓN JUNIO]]-Tabla1[[#This Row],[APROPIACIÓN MAYO]]</f>
        <v>3736186788</v>
      </c>
      <c r="L17" s="2">
        <v>288163060481</v>
      </c>
      <c r="M17" s="2">
        <f>+Tabla1[[#This Row],[APROPIACIÓN JULIO]]-Tabla1[[#This Row],[APROPIACIÓN JUNIO]]</f>
        <v>1560321634</v>
      </c>
    </row>
    <row r="18" spans="1:13" x14ac:dyDescent="0.25">
      <c r="A18" s="1" t="s">
        <v>95</v>
      </c>
      <c r="B18" t="str">
        <f>VLOOKUP(A18,Detalle!$A14:$B496,2,0)</f>
        <v>ICBF DIRECCIÓN REGIONAL CHOCÓ</v>
      </c>
      <c r="C18" s="2">
        <f>SUMIFS(Detalle!T$1:T$534,Detalle!A$1:A$534,Presupuesto_Regional!A18)</f>
        <v>236599984532</v>
      </c>
      <c r="D18" s="2">
        <v>183908762480</v>
      </c>
      <c r="E18" s="2">
        <v>183908762480</v>
      </c>
      <c r="F18" s="2">
        <v>188538161686</v>
      </c>
      <c r="G18" s="2">
        <v>190555225194</v>
      </c>
      <c r="H18" s="2">
        <v>203088033424</v>
      </c>
      <c r="I18" s="2">
        <v>225773815451</v>
      </c>
      <c r="J18" s="2">
        <v>233383580606</v>
      </c>
      <c r="K18" s="3">
        <f>+Tabla1[[#This Row],[APROPIACIÓN JUNIO]]-Tabla1[[#This Row],[APROPIACIÓN MAYO]]</f>
        <v>7609765155</v>
      </c>
      <c r="L18" s="2">
        <v>236599984532</v>
      </c>
      <c r="M18" s="2">
        <f>+Tabla1[[#This Row],[APROPIACIÓN JULIO]]-Tabla1[[#This Row],[APROPIACIÓN JUNIO]]</f>
        <v>3216403926</v>
      </c>
    </row>
    <row r="19" spans="1:13" x14ac:dyDescent="0.25">
      <c r="A19" s="1" t="s">
        <v>97</v>
      </c>
      <c r="B19" t="str">
        <f>VLOOKUP(A19,Detalle!$A15:$B497,2,0)</f>
        <v>ICBF DIRECCIÓN REGIONAL HUILA</v>
      </c>
      <c r="C19" s="2">
        <f>SUMIFS(Detalle!T$1:T$534,Detalle!A$1:A$534,Presupuesto_Regional!A19)</f>
        <v>184793049869</v>
      </c>
      <c r="D19" s="2">
        <v>150923636521</v>
      </c>
      <c r="E19" s="2">
        <v>150923636521</v>
      </c>
      <c r="F19" s="2">
        <v>151336182015</v>
      </c>
      <c r="G19" s="2">
        <v>161258331945</v>
      </c>
      <c r="H19" s="2">
        <v>167074700893</v>
      </c>
      <c r="I19" s="2">
        <v>182977047270</v>
      </c>
      <c r="J19" s="2">
        <v>185659765587</v>
      </c>
      <c r="K19" s="3">
        <f>+Tabla1[[#This Row],[APROPIACIÓN JUNIO]]-Tabla1[[#This Row],[APROPIACIÓN MAYO]]</f>
        <v>2682718317</v>
      </c>
      <c r="L19" s="2">
        <v>184793049869</v>
      </c>
      <c r="M19" s="2">
        <f>+Tabla1[[#This Row],[APROPIACIÓN JULIO]]-Tabla1[[#This Row],[APROPIACIÓN JUNIO]]</f>
        <v>-866715718</v>
      </c>
    </row>
    <row r="20" spans="1:13" x14ac:dyDescent="0.25">
      <c r="A20" s="1" t="s">
        <v>99</v>
      </c>
      <c r="B20" t="str">
        <f>VLOOKUP(A20,Detalle!$A16:$B498,2,0)</f>
        <v>ICBF DIRECCIÓN REGIONAL GUAJIRA</v>
      </c>
      <c r="C20" s="2">
        <f>SUMIFS(Detalle!T$1:T$534,Detalle!A$1:A$534,Presupuesto_Regional!A20)</f>
        <v>697816230399</v>
      </c>
      <c r="D20" s="2">
        <v>417328383615</v>
      </c>
      <c r="E20" s="2">
        <v>417328383615</v>
      </c>
      <c r="F20" s="2">
        <v>480017054947</v>
      </c>
      <c r="G20" s="2">
        <v>488547585977</v>
      </c>
      <c r="H20" s="2">
        <v>554101169953</v>
      </c>
      <c r="I20" s="2">
        <v>640583347958</v>
      </c>
      <c r="J20" s="2">
        <v>645308283279</v>
      </c>
      <c r="K20" s="3">
        <f>+Tabla1[[#This Row],[APROPIACIÓN JUNIO]]-Tabla1[[#This Row],[APROPIACIÓN MAYO]]</f>
        <v>4724935321</v>
      </c>
      <c r="L20" s="2">
        <v>697816230399</v>
      </c>
      <c r="M20" s="2">
        <f>+Tabla1[[#This Row],[APROPIACIÓN JULIO]]-Tabla1[[#This Row],[APROPIACIÓN JUNIO]]</f>
        <v>52507947120</v>
      </c>
    </row>
    <row r="21" spans="1:13" x14ac:dyDescent="0.25">
      <c r="A21" s="1" t="s">
        <v>101</v>
      </c>
      <c r="B21" t="str">
        <f>VLOOKUP(A21,Detalle!$A17:$B499,2,0)</f>
        <v>ICBF DIRECCIÓN REGIONAL MAGDALENA</v>
      </c>
      <c r="C21" s="2">
        <f>SUMIFS(Detalle!T$1:T$534,Detalle!A$1:A$534,Presupuesto_Regional!A21)</f>
        <v>278433322149</v>
      </c>
      <c r="D21" s="2">
        <v>244926545047</v>
      </c>
      <c r="E21" s="2">
        <v>244926545047</v>
      </c>
      <c r="F21" s="2">
        <v>245320873464</v>
      </c>
      <c r="G21" s="2">
        <v>255408008661</v>
      </c>
      <c r="H21" s="2">
        <v>260605298967</v>
      </c>
      <c r="I21" s="2">
        <v>277080389938</v>
      </c>
      <c r="J21" s="2">
        <v>278119006999</v>
      </c>
      <c r="K21" s="3">
        <f>+Tabla1[[#This Row],[APROPIACIÓN JUNIO]]-Tabla1[[#This Row],[APROPIACIÓN MAYO]]</f>
        <v>1038617061</v>
      </c>
      <c r="L21" s="2">
        <v>278433322149</v>
      </c>
      <c r="M21" s="2">
        <f>+Tabla1[[#This Row],[APROPIACIÓN JULIO]]-Tabla1[[#This Row],[APROPIACIÓN JUNIO]]</f>
        <v>314315150</v>
      </c>
    </row>
    <row r="22" spans="1:13" x14ac:dyDescent="0.25">
      <c r="A22" s="1" t="s">
        <v>103</v>
      </c>
      <c r="B22" t="str">
        <f>VLOOKUP(A22,Detalle!$A18:$B500,2,0)</f>
        <v>ICBF DIRECCIÓN REGIONAL META</v>
      </c>
      <c r="C22" s="2">
        <f>SUMIFS(Detalle!T$1:T$534,Detalle!A$1:A$534,Presupuesto_Regional!A22)</f>
        <v>151083905707</v>
      </c>
      <c r="D22" s="2">
        <v>101640061060</v>
      </c>
      <c r="E22" s="2">
        <v>101640061060</v>
      </c>
      <c r="F22" s="2">
        <v>102412774097</v>
      </c>
      <c r="G22" s="2">
        <v>131197834402</v>
      </c>
      <c r="H22" s="2">
        <v>132279323580</v>
      </c>
      <c r="I22" s="2">
        <v>148856662009</v>
      </c>
      <c r="J22" s="2">
        <v>150507812790</v>
      </c>
      <c r="K22" s="3">
        <f>+Tabla1[[#This Row],[APROPIACIÓN JUNIO]]-Tabla1[[#This Row],[APROPIACIÓN MAYO]]</f>
        <v>1651150781</v>
      </c>
      <c r="L22" s="2">
        <v>151083905707</v>
      </c>
      <c r="M22" s="2">
        <f>+Tabla1[[#This Row],[APROPIACIÓN JULIO]]-Tabla1[[#This Row],[APROPIACIÓN JUNIO]]</f>
        <v>576092917</v>
      </c>
    </row>
    <row r="23" spans="1:13" x14ac:dyDescent="0.25">
      <c r="A23" s="1" t="s">
        <v>105</v>
      </c>
      <c r="B23" t="str">
        <f>VLOOKUP(A23,Detalle!$A19:$B501,2,0)</f>
        <v>ICBF DIRECCIÓN REGIONAL NARIÑO</v>
      </c>
      <c r="C23" s="2">
        <f>SUMIFS(Detalle!T$1:T$534,Detalle!A$1:A$534,Presupuesto_Regional!A23)</f>
        <v>314862039828</v>
      </c>
      <c r="D23" s="2">
        <v>235165860338</v>
      </c>
      <c r="E23" s="2">
        <v>235165860338</v>
      </c>
      <c r="F23" s="2">
        <v>240119230399</v>
      </c>
      <c r="G23" s="2">
        <v>272637632053</v>
      </c>
      <c r="H23" s="2">
        <v>269294404730</v>
      </c>
      <c r="I23" s="2">
        <v>300545843088</v>
      </c>
      <c r="J23" s="2">
        <v>310592276479</v>
      </c>
      <c r="K23" s="3">
        <f>+Tabla1[[#This Row],[APROPIACIÓN JUNIO]]-Tabla1[[#This Row],[APROPIACIÓN MAYO]]</f>
        <v>10046433391</v>
      </c>
      <c r="L23" s="2">
        <v>314862039828</v>
      </c>
      <c r="M23" s="2">
        <f>+Tabla1[[#This Row],[APROPIACIÓN JULIO]]-Tabla1[[#This Row],[APROPIACIÓN JUNIO]]</f>
        <v>4269763349</v>
      </c>
    </row>
    <row r="24" spans="1:13" x14ac:dyDescent="0.25">
      <c r="A24" s="1" t="s">
        <v>107</v>
      </c>
      <c r="B24" t="str">
        <f>VLOOKUP(A24,Detalle!$A20:$B502,2,0)</f>
        <v>ICBF DIRECCIÓN REGIONAL NORTE DE SANTANDER</v>
      </c>
      <c r="C24" s="2">
        <f>SUMIFS(Detalle!T$1:T$534,Detalle!A$1:A$534,Presupuesto_Regional!A24)</f>
        <v>205888335147</v>
      </c>
      <c r="D24" s="2">
        <v>165516756897</v>
      </c>
      <c r="E24" s="2">
        <v>165516756897</v>
      </c>
      <c r="F24" s="2">
        <v>166251999237</v>
      </c>
      <c r="G24" s="2">
        <v>183030952284</v>
      </c>
      <c r="H24" s="2">
        <v>184761106932</v>
      </c>
      <c r="I24" s="2">
        <v>200987579036</v>
      </c>
      <c r="J24" s="2">
        <v>204060665817</v>
      </c>
      <c r="K24" s="3">
        <f>+Tabla1[[#This Row],[APROPIACIÓN JUNIO]]-Tabla1[[#This Row],[APROPIACIÓN MAYO]]</f>
        <v>3073086781</v>
      </c>
      <c r="L24" s="2">
        <v>205888335147</v>
      </c>
      <c r="M24" s="2">
        <f>+Tabla1[[#This Row],[APROPIACIÓN JULIO]]-Tabla1[[#This Row],[APROPIACIÓN JUNIO]]</f>
        <v>1827669330</v>
      </c>
    </row>
    <row r="25" spans="1:13" x14ac:dyDescent="0.25">
      <c r="A25" s="1" t="s">
        <v>109</v>
      </c>
      <c r="B25" t="str">
        <f>VLOOKUP(A25,Detalle!$A21:$B503,2,0)</f>
        <v>ICBF DIRECCIÓN REGIONAL QUINDIO</v>
      </c>
      <c r="C25" s="2">
        <f>SUMIFS(Detalle!T$1:T$534,Detalle!A$1:A$534,Presupuesto_Regional!A25)</f>
        <v>79725789313</v>
      </c>
      <c r="D25" s="2">
        <v>47866005254</v>
      </c>
      <c r="E25" s="2">
        <v>47866005254</v>
      </c>
      <c r="F25" s="2">
        <v>48695091389</v>
      </c>
      <c r="G25" s="2">
        <v>68250150990</v>
      </c>
      <c r="H25" s="2">
        <v>71108192138</v>
      </c>
      <c r="I25" s="2">
        <v>76766129278</v>
      </c>
      <c r="J25" s="2">
        <v>78505917416</v>
      </c>
      <c r="K25" s="3">
        <f>+Tabla1[[#This Row],[APROPIACIÓN JUNIO]]-Tabla1[[#This Row],[APROPIACIÓN MAYO]]</f>
        <v>1739788138</v>
      </c>
      <c r="L25" s="2">
        <v>79725789313</v>
      </c>
      <c r="M25" s="2">
        <f>+Tabla1[[#This Row],[APROPIACIÓN JULIO]]-Tabla1[[#This Row],[APROPIACIÓN JUNIO]]</f>
        <v>1219871897</v>
      </c>
    </row>
    <row r="26" spans="1:13" x14ac:dyDescent="0.25">
      <c r="A26" s="1" t="s">
        <v>111</v>
      </c>
      <c r="B26" t="str">
        <f>VLOOKUP(A26,Detalle!$A22:$B504,2,0)</f>
        <v>ICBF DIRECCIÓN REGIONAL RISARALDA</v>
      </c>
      <c r="C26" s="2">
        <f>SUMIFS(Detalle!T$1:T$534,Detalle!A$1:A$534,Presupuesto_Regional!A26)</f>
        <v>127872825746</v>
      </c>
      <c r="D26" s="2">
        <v>88968139332</v>
      </c>
      <c r="E26" s="2">
        <v>88968139332</v>
      </c>
      <c r="F26" s="2">
        <v>89249860621</v>
      </c>
      <c r="G26" s="2">
        <v>112478414449</v>
      </c>
      <c r="H26" s="2">
        <v>116342215398</v>
      </c>
      <c r="I26" s="2">
        <v>127459590762</v>
      </c>
      <c r="J26" s="2">
        <v>130444196907</v>
      </c>
      <c r="K26" s="3">
        <f>+Tabla1[[#This Row],[APROPIACIÓN JUNIO]]-Tabla1[[#This Row],[APROPIACIÓN MAYO]]</f>
        <v>2984606145</v>
      </c>
      <c r="L26" s="2">
        <v>127872825746</v>
      </c>
      <c r="M26" s="2">
        <f>+Tabla1[[#This Row],[APROPIACIÓN JULIO]]-Tabla1[[#This Row],[APROPIACIÓN JUNIO]]</f>
        <v>-2571371161</v>
      </c>
    </row>
    <row r="27" spans="1:13" x14ac:dyDescent="0.25">
      <c r="A27" s="1" t="s">
        <v>113</v>
      </c>
      <c r="B27" t="str">
        <f>VLOOKUP(A27,Detalle!$A23:$B505,2,0)</f>
        <v>ICBF DIRECCIÓN REGIONAL SANTANDER</v>
      </c>
      <c r="C27" s="2">
        <f>SUMIFS(Detalle!T$1:T$534,Detalle!A$1:A$534,Presupuesto_Regional!A27)</f>
        <v>258844504559</v>
      </c>
      <c r="D27" s="2">
        <v>200751943889</v>
      </c>
      <c r="E27" s="2">
        <v>200751943889</v>
      </c>
      <c r="F27" s="2">
        <v>212077601009</v>
      </c>
      <c r="G27" s="2">
        <v>234981342788</v>
      </c>
      <c r="H27" s="2">
        <v>242911247973</v>
      </c>
      <c r="I27" s="2">
        <v>262475759338</v>
      </c>
      <c r="J27" s="2">
        <v>265691611430</v>
      </c>
      <c r="K27" s="3">
        <f>+Tabla1[[#This Row],[APROPIACIÓN JUNIO]]-Tabla1[[#This Row],[APROPIACIÓN MAYO]]</f>
        <v>3215852092</v>
      </c>
      <c r="L27" s="2">
        <v>258844504559</v>
      </c>
      <c r="M27" s="2">
        <f>+Tabla1[[#This Row],[APROPIACIÓN JULIO]]-Tabla1[[#This Row],[APROPIACIÓN JUNIO]]</f>
        <v>-6847106871</v>
      </c>
    </row>
    <row r="28" spans="1:13" x14ac:dyDescent="0.25">
      <c r="A28" s="1" t="s">
        <v>115</v>
      </c>
      <c r="B28" t="str">
        <f>VLOOKUP(A28,Detalle!$A24:$B506,2,0)</f>
        <v>ICBF DIRECCIÓN REGIONAL SUCRE</v>
      </c>
      <c r="C28" s="2">
        <f>SUMIFS(Detalle!T$1:T$534,Detalle!A$1:A$534,Presupuesto_Regional!A28)</f>
        <v>175053805963</v>
      </c>
      <c r="D28" s="2">
        <v>151888923304</v>
      </c>
      <c r="E28" s="2">
        <v>151888923304</v>
      </c>
      <c r="F28" s="2">
        <v>153027398925</v>
      </c>
      <c r="G28" s="2">
        <v>156063938083</v>
      </c>
      <c r="H28" s="2">
        <v>154316958010</v>
      </c>
      <c r="I28" s="2">
        <v>171431595340</v>
      </c>
      <c r="J28" s="2">
        <v>175244525973</v>
      </c>
      <c r="K28" s="3">
        <f>+Tabla1[[#This Row],[APROPIACIÓN JUNIO]]-Tabla1[[#This Row],[APROPIACIÓN MAYO]]</f>
        <v>3812930633</v>
      </c>
      <c r="L28" s="2">
        <v>175053805963</v>
      </c>
      <c r="M28" s="2">
        <f>+Tabla1[[#This Row],[APROPIACIÓN JULIO]]-Tabla1[[#This Row],[APROPIACIÓN JUNIO]]</f>
        <v>-190720010</v>
      </c>
    </row>
    <row r="29" spans="1:13" x14ac:dyDescent="0.25">
      <c r="A29" s="1" t="s">
        <v>117</v>
      </c>
      <c r="B29" t="str">
        <f>VLOOKUP(A29,Detalle!$A25:$B507,2,0)</f>
        <v>ICBF DIRECCIÓN REGIONAL TOLIMA</v>
      </c>
      <c r="C29" s="2">
        <f>SUMIFS(Detalle!T$1:T$534,Detalle!A$1:A$534,Presupuesto_Regional!A29)</f>
        <v>223472668608</v>
      </c>
      <c r="D29" s="2">
        <v>147794183481</v>
      </c>
      <c r="E29" s="2">
        <v>147794183481</v>
      </c>
      <c r="F29" s="2">
        <v>163610603408</v>
      </c>
      <c r="G29" s="2">
        <v>193984462217</v>
      </c>
      <c r="H29" s="2">
        <v>198536459562</v>
      </c>
      <c r="I29" s="2">
        <v>216038660677</v>
      </c>
      <c r="J29" s="2">
        <v>218442672615</v>
      </c>
      <c r="K29" s="3">
        <f>+Tabla1[[#This Row],[APROPIACIÓN JUNIO]]-Tabla1[[#This Row],[APROPIACIÓN MAYO]]</f>
        <v>2404011938</v>
      </c>
      <c r="L29" s="2">
        <v>223472668608</v>
      </c>
      <c r="M29" s="2">
        <f>+Tabla1[[#This Row],[APROPIACIÓN JULIO]]-Tabla1[[#This Row],[APROPIACIÓN JUNIO]]</f>
        <v>5029995993</v>
      </c>
    </row>
    <row r="30" spans="1:13" x14ac:dyDescent="0.25">
      <c r="A30" s="1" t="s">
        <v>119</v>
      </c>
      <c r="B30" t="str">
        <f>VLOOKUP(A30,Detalle!$A26:$B508,2,0)</f>
        <v>ICBF DIRECCIÓN REGIONAL VALLE</v>
      </c>
      <c r="C30" s="2">
        <f>SUMIFS(Detalle!T$1:T$534,Detalle!A$1:A$534,Presupuesto_Regional!A30)</f>
        <v>498902001428</v>
      </c>
      <c r="D30" s="2">
        <v>402213178159</v>
      </c>
      <c r="E30" s="2">
        <v>402213178159</v>
      </c>
      <c r="F30" s="2">
        <v>404070245067</v>
      </c>
      <c r="G30" s="2">
        <v>494840130324</v>
      </c>
      <c r="H30" s="2">
        <v>491427289905</v>
      </c>
      <c r="I30" s="2">
        <v>484567815612</v>
      </c>
      <c r="J30" s="2">
        <v>489927811970</v>
      </c>
      <c r="K30" s="3">
        <f>+Tabla1[[#This Row],[APROPIACIÓN JUNIO]]-Tabla1[[#This Row],[APROPIACIÓN MAYO]]</f>
        <v>5359996358</v>
      </c>
      <c r="L30" s="2">
        <v>498902001428</v>
      </c>
      <c r="M30" s="2">
        <f>+Tabla1[[#This Row],[APROPIACIÓN JULIO]]-Tabla1[[#This Row],[APROPIACIÓN JUNIO]]</f>
        <v>8974189458</v>
      </c>
    </row>
    <row r="31" spans="1:13" x14ac:dyDescent="0.25">
      <c r="A31" s="1" t="s">
        <v>121</v>
      </c>
      <c r="B31" t="str">
        <f>VLOOKUP(A31,Detalle!$A27:$B509,2,0)</f>
        <v>ICBF DIRECCIÓN REGIONAL ARAUCA</v>
      </c>
      <c r="C31" s="2">
        <f>SUMIFS(Detalle!T$1:T$534,Detalle!A$1:A$534,Presupuesto_Regional!A31)</f>
        <v>70987218368</v>
      </c>
      <c r="D31" s="2">
        <v>53621017882</v>
      </c>
      <c r="E31" s="2">
        <v>53621017882</v>
      </c>
      <c r="F31" s="2">
        <v>57693572709</v>
      </c>
      <c r="G31" s="2">
        <v>63048187876</v>
      </c>
      <c r="H31" s="2">
        <v>64056455104</v>
      </c>
      <c r="I31" s="2">
        <v>70355397252</v>
      </c>
      <c r="J31" s="2">
        <v>71756771757</v>
      </c>
      <c r="K31" s="3">
        <f>+Tabla1[[#This Row],[APROPIACIÓN JUNIO]]-Tabla1[[#This Row],[APROPIACIÓN MAYO]]</f>
        <v>1401374505</v>
      </c>
      <c r="L31" s="2">
        <v>70987218368</v>
      </c>
      <c r="M31" s="2">
        <f>+Tabla1[[#This Row],[APROPIACIÓN JULIO]]-Tabla1[[#This Row],[APROPIACIÓN JUNIO]]</f>
        <v>-769553389</v>
      </c>
    </row>
    <row r="32" spans="1:13" x14ac:dyDescent="0.25">
      <c r="A32" s="1" t="s">
        <v>123</v>
      </c>
      <c r="B32" t="str">
        <f>VLOOKUP(A32,Detalle!$A28:$B510,2,0)</f>
        <v>ICBF DIRECCIÓN REGIONAL CASANARE</v>
      </c>
      <c r="C32" s="2">
        <f>SUMIFS(Detalle!T$1:T$534,Detalle!A$1:A$534,Presupuesto_Regional!A32)</f>
        <v>72638118765</v>
      </c>
      <c r="D32" s="2">
        <v>47850351002</v>
      </c>
      <c r="E32" s="2">
        <v>47850351002</v>
      </c>
      <c r="F32" s="2">
        <v>55713063598</v>
      </c>
      <c r="G32" s="2">
        <v>62175127347</v>
      </c>
      <c r="H32" s="2">
        <v>62336486142</v>
      </c>
      <c r="I32" s="2">
        <v>70977976108</v>
      </c>
      <c r="J32" s="2">
        <v>73386379868</v>
      </c>
      <c r="K32" s="3">
        <f>+Tabla1[[#This Row],[APROPIACIÓN JUNIO]]-Tabla1[[#This Row],[APROPIACIÓN MAYO]]</f>
        <v>2408403760</v>
      </c>
      <c r="L32" s="2">
        <v>72638118765</v>
      </c>
      <c r="M32" s="2">
        <f>+Tabla1[[#This Row],[APROPIACIÓN JULIO]]-Tabla1[[#This Row],[APROPIACIÓN JUNIO]]</f>
        <v>-748261103</v>
      </c>
    </row>
    <row r="33" spans="1:13" x14ac:dyDescent="0.25">
      <c r="A33" s="1" t="s">
        <v>125</v>
      </c>
      <c r="B33" t="str">
        <f>VLOOKUP(A33,Detalle!$A29:$B511,2,0)</f>
        <v>ICBF DIRECCIÓN REGIONAL PUTUMAYO</v>
      </c>
      <c r="C33" s="2">
        <f>SUMIFS(Detalle!T$1:T$534,Detalle!A$1:A$534,Presupuesto_Regional!A33)</f>
        <v>77390402209</v>
      </c>
      <c r="D33" s="2">
        <v>47843439328</v>
      </c>
      <c r="E33" s="2">
        <v>47843439328</v>
      </c>
      <c r="F33" s="2">
        <v>54968609319</v>
      </c>
      <c r="G33" s="2">
        <v>58817402121</v>
      </c>
      <c r="H33" s="2">
        <v>59820568066</v>
      </c>
      <c r="I33" s="2">
        <v>71452662172</v>
      </c>
      <c r="J33" s="2">
        <v>76073651657</v>
      </c>
      <c r="K33" s="3">
        <f>+Tabla1[[#This Row],[APROPIACIÓN JUNIO]]-Tabla1[[#This Row],[APROPIACIÓN MAYO]]</f>
        <v>4620989485</v>
      </c>
      <c r="L33" s="2">
        <v>77390402209</v>
      </c>
      <c r="M33" s="2">
        <f>+Tabla1[[#This Row],[APROPIACIÓN JULIO]]-Tabla1[[#This Row],[APROPIACIÓN JUNIO]]</f>
        <v>1316750552</v>
      </c>
    </row>
    <row r="34" spans="1:13" x14ac:dyDescent="0.25">
      <c r="A34" s="1" t="s">
        <v>127</v>
      </c>
      <c r="B34" t="str">
        <f>VLOOKUP(A34,Detalle!$A30:$B512,2,0)</f>
        <v>ICBF DIRECCIÓN REGIONAL SAN ANDRES</v>
      </c>
      <c r="C34" s="2">
        <f>SUMIFS(Detalle!T$1:T$534,Detalle!A$1:A$534,Presupuesto_Regional!A34)</f>
        <v>13908979193</v>
      </c>
      <c r="D34" s="2">
        <v>8902567926</v>
      </c>
      <c r="E34" s="2">
        <v>8902567926</v>
      </c>
      <c r="F34" s="2">
        <v>9089081366</v>
      </c>
      <c r="G34" s="2">
        <v>9923578020</v>
      </c>
      <c r="H34" s="2">
        <v>10426049620</v>
      </c>
      <c r="I34" s="2">
        <v>11206651169</v>
      </c>
      <c r="J34" s="2">
        <v>11977213384</v>
      </c>
      <c r="K34" s="3">
        <f>+Tabla1[[#This Row],[APROPIACIÓN JUNIO]]-Tabla1[[#This Row],[APROPIACIÓN MAYO]]</f>
        <v>770562215</v>
      </c>
      <c r="L34" s="2">
        <v>13908979193</v>
      </c>
      <c r="M34" s="2">
        <f>+Tabla1[[#This Row],[APROPIACIÓN JULIO]]-Tabla1[[#This Row],[APROPIACIÓN JUNIO]]</f>
        <v>1931765809</v>
      </c>
    </row>
    <row r="35" spans="1:13" x14ac:dyDescent="0.25">
      <c r="A35" s="1" t="s">
        <v>129</v>
      </c>
      <c r="B35" t="str">
        <f>VLOOKUP(A35,Detalle!$A31:$B513,2,0)</f>
        <v>ICBF DIRECCIÓN REGIONAL AMAZONAS</v>
      </c>
      <c r="C35" s="2">
        <f>SUMIFS(Detalle!T$1:T$534,Detalle!A$1:A$534,Presupuesto_Regional!A35)</f>
        <v>29715360143</v>
      </c>
      <c r="D35" s="2">
        <v>20109909763</v>
      </c>
      <c r="E35" s="2">
        <v>20109909763</v>
      </c>
      <c r="F35" s="2">
        <v>22992809775</v>
      </c>
      <c r="G35" s="2">
        <v>24992942653</v>
      </c>
      <c r="H35" s="2">
        <v>25235482554</v>
      </c>
      <c r="I35" s="2">
        <v>28880517856</v>
      </c>
      <c r="J35" s="2">
        <v>30513173158</v>
      </c>
      <c r="K35" s="3">
        <f>+Tabla1[[#This Row],[APROPIACIÓN JUNIO]]-Tabla1[[#This Row],[APROPIACIÓN MAYO]]</f>
        <v>1632655302</v>
      </c>
      <c r="L35" s="2">
        <v>29715360143</v>
      </c>
      <c r="M35" s="2">
        <f>+Tabla1[[#This Row],[APROPIACIÓN JULIO]]-Tabla1[[#This Row],[APROPIACIÓN JUNIO]]</f>
        <v>-797813015</v>
      </c>
    </row>
    <row r="36" spans="1:13" x14ac:dyDescent="0.25">
      <c r="A36" s="1" t="s">
        <v>131</v>
      </c>
      <c r="B36" t="str">
        <f>VLOOKUP(A36,Detalle!$A32:$B514,2,0)</f>
        <v>ICBF DIRECCIÓN REGIONAL GUAINIA</v>
      </c>
      <c r="C36" s="2">
        <f>SUMIFS(Detalle!T$1:T$534,Detalle!A$1:A$534,Presupuesto_Regional!A36)</f>
        <v>20467906820</v>
      </c>
      <c r="D36" s="2">
        <v>17272131453</v>
      </c>
      <c r="E36" s="2">
        <v>17272131453</v>
      </c>
      <c r="F36" s="2">
        <v>16765073424</v>
      </c>
      <c r="G36" s="2">
        <v>17073993549</v>
      </c>
      <c r="H36" s="2">
        <v>17231932587</v>
      </c>
      <c r="I36" s="2">
        <v>19666242917</v>
      </c>
      <c r="J36" s="2">
        <v>20372747579</v>
      </c>
      <c r="K36" s="3">
        <f>+Tabla1[[#This Row],[APROPIACIÓN JUNIO]]-Tabla1[[#This Row],[APROPIACIÓN MAYO]]</f>
        <v>706504662</v>
      </c>
      <c r="L36" s="2">
        <v>20467906820</v>
      </c>
      <c r="M36" s="2">
        <f>+Tabla1[[#This Row],[APROPIACIÓN JULIO]]-Tabla1[[#This Row],[APROPIACIÓN JUNIO]]</f>
        <v>95159241</v>
      </c>
    </row>
    <row r="37" spans="1:13" x14ac:dyDescent="0.25">
      <c r="A37" s="1" t="s">
        <v>133</v>
      </c>
      <c r="B37" t="str">
        <f>VLOOKUP(A37,Detalle!$A33:$B515,2,0)</f>
        <v>ICBF DIRECCIÓN REGIONAL GUAVIARE</v>
      </c>
      <c r="C37" s="2">
        <f>SUMIFS(Detalle!T$1:T$534,Detalle!A$1:A$534,Presupuesto_Regional!A37)</f>
        <v>23215383984</v>
      </c>
      <c r="D37" s="2">
        <v>18279031422</v>
      </c>
      <c r="E37" s="2">
        <v>18279031422</v>
      </c>
      <c r="F37" s="2">
        <v>19353111503</v>
      </c>
      <c r="G37" s="2">
        <v>20738765671</v>
      </c>
      <c r="H37" s="2">
        <v>20477844716</v>
      </c>
      <c r="I37" s="2">
        <v>22175837000</v>
      </c>
      <c r="J37" s="2">
        <v>23153348292</v>
      </c>
      <c r="K37" s="3">
        <f>+Tabla1[[#This Row],[APROPIACIÓN JUNIO]]-Tabla1[[#This Row],[APROPIACIÓN MAYO]]</f>
        <v>977511292</v>
      </c>
      <c r="L37" s="2">
        <v>23215383984</v>
      </c>
      <c r="M37" s="2">
        <f>+Tabla1[[#This Row],[APROPIACIÓN JULIO]]-Tabla1[[#This Row],[APROPIACIÓN JUNIO]]</f>
        <v>62035692</v>
      </c>
    </row>
    <row r="38" spans="1:13" x14ac:dyDescent="0.25">
      <c r="A38" s="1" t="s">
        <v>135</v>
      </c>
      <c r="B38" t="str">
        <f>VLOOKUP(A38,Detalle!$A34:$B516,2,0)</f>
        <v>ICBF DIRECCIÓN REGIONAL VAUPÉS</v>
      </c>
      <c r="C38" s="2">
        <f>SUMIFS(Detalle!T$1:T$534,Detalle!A$1:A$534,Presupuesto_Regional!A38)</f>
        <v>16316082615</v>
      </c>
      <c r="D38" s="2">
        <v>9560477283</v>
      </c>
      <c r="E38" s="2">
        <v>9560477283</v>
      </c>
      <c r="F38" s="2">
        <v>15752746708</v>
      </c>
      <c r="G38" s="2">
        <v>16321211278</v>
      </c>
      <c r="H38" s="2">
        <v>16530099639</v>
      </c>
      <c r="I38" s="2">
        <v>18708098349</v>
      </c>
      <c r="J38" s="2">
        <v>19951995628</v>
      </c>
      <c r="K38" s="3">
        <f>+Tabla1[[#This Row],[APROPIACIÓN JUNIO]]-Tabla1[[#This Row],[APROPIACIÓN MAYO]]</f>
        <v>1243897279</v>
      </c>
      <c r="L38" s="2">
        <v>16316082615</v>
      </c>
      <c r="M38" s="2">
        <f>+Tabla1[[#This Row],[APROPIACIÓN JULIO]]-Tabla1[[#This Row],[APROPIACIÓN JUNIO]]</f>
        <v>-3635913013</v>
      </c>
    </row>
    <row r="39" spans="1:13" x14ac:dyDescent="0.25">
      <c r="A39" s="1" t="s">
        <v>137</v>
      </c>
      <c r="B39" t="str">
        <f>VLOOKUP(A39,Detalle!$A35:$B517,2,0)</f>
        <v>ICBF DIRECCIÓN REGIONAL VICHADA</v>
      </c>
      <c r="C39" s="2">
        <f>SUMIFS(Detalle!T$1:T$534,Detalle!A$1:A$534,Presupuesto_Regional!A39)</f>
        <v>25148674434</v>
      </c>
      <c r="D39" s="2">
        <v>13554730172</v>
      </c>
      <c r="E39" s="2">
        <v>13554730172</v>
      </c>
      <c r="F39" s="2">
        <v>14084664409</v>
      </c>
      <c r="G39" s="2">
        <v>14933327843</v>
      </c>
      <c r="H39" s="2">
        <v>15489932666</v>
      </c>
      <c r="I39" s="2">
        <v>22668199571</v>
      </c>
      <c r="J39" s="2">
        <v>24508509026</v>
      </c>
      <c r="K39" s="3">
        <f>+Tabla1[[#This Row],[APROPIACIÓN JUNIO]]-Tabla1[[#This Row],[APROPIACIÓN MAYO]]</f>
        <v>1840309455</v>
      </c>
      <c r="L39" s="2">
        <v>25148674434</v>
      </c>
      <c r="M39" s="2">
        <f>+Tabla1[[#This Row],[APROPIACIÓN JULIO]]-Tabla1[[#This Row],[APROPIACIÓN JUNIO]]</f>
        <v>640165408</v>
      </c>
    </row>
    <row r="40" spans="1:13" x14ac:dyDescent="0.25">
      <c r="A40" s="1" t="s">
        <v>139</v>
      </c>
      <c r="B40" t="str">
        <f>VLOOKUP(A40,Detalle!$A39:$B521,2,0)</f>
        <v>ICBF PROGRAMA PARA DESARROLLAR HABILIDADES DEL SIGLO 21 EN LA ADOLESCENCIA Y LA JUVENTUD COLOMBIANA - CRÉDITO BID.</v>
      </c>
      <c r="C40" s="2">
        <f>SUMIFS(Detalle!T$1:T$534,Detalle!A$1:A$534,Presupuesto_Regional!A40)</f>
        <v>5211645021</v>
      </c>
      <c r="D40" s="2">
        <v>5211645021</v>
      </c>
      <c r="E40" s="2">
        <v>5211645021</v>
      </c>
      <c r="F40" s="2">
        <v>5211645021</v>
      </c>
      <c r="G40" s="2">
        <v>5211645021</v>
      </c>
      <c r="H40" s="2">
        <v>5211645021</v>
      </c>
      <c r="I40" s="2">
        <v>5211645021</v>
      </c>
      <c r="J40" s="2">
        <v>5211645021</v>
      </c>
      <c r="K40" s="3">
        <f>+Tabla1[[#This Row],[APROPIACIÓN JUNIO]]-Tabla1[[#This Row],[APROPIACIÓN MAYO]]</f>
        <v>0</v>
      </c>
      <c r="L40" s="2">
        <v>5211645021</v>
      </c>
      <c r="M40" s="2">
        <f>+Tabla1[[#This Row],[APROPIACIÓN JULIO]]-Tabla1[[#This Row],[APROPIACIÓN JUNIO]]</f>
        <v>0</v>
      </c>
    </row>
    <row r="41" spans="1:13" x14ac:dyDescent="0.25">
      <c r="A41" s="9" t="s">
        <v>149</v>
      </c>
      <c r="C41" s="2">
        <f>SUMIFS(Detalle!T$1:T$534,Detalle!A$1:A$534,Presupuesto_Regional!#REF!)</f>
        <v>0</v>
      </c>
      <c r="D41" s="23">
        <f ca="1">SUM(D6:D41)</f>
        <v>8037549689719</v>
      </c>
      <c r="E41" s="2">
        <f ca="1">SUBTOTAL(109,Tabla1[APROPIACION ENERO])</f>
        <v>8037549689719</v>
      </c>
      <c r="F41" s="2">
        <f ca="1">SUBTOTAL(109,Tabla1[APROPIACIÓN FEBRERO])</f>
        <v>8309351827695</v>
      </c>
      <c r="G41" s="2">
        <v>9067056410666</v>
      </c>
      <c r="H41" s="2">
        <f>SUBTOTAL(109,H6:H40)</f>
        <v>9208021989410</v>
      </c>
      <c r="I41" s="2">
        <f>SUBTOTAL(109,I6:I40)</f>
        <v>9411290518756</v>
      </c>
      <c r="J41" s="2">
        <f>SUBTOTAL(109,J6:J40)</f>
        <v>9530106228567</v>
      </c>
      <c r="K41" s="3">
        <f>+Tabla1[[#This Row],[APROPIACIÓN JUNIO]]-Tabla1[[#This Row],[APROPIACIÓN MAYO]]</f>
        <v>118815709811</v>
      </c>
      <c r="L41" s="2">
        <f>SUBTOTAL(109,L6:L40)</f>
        <v>9466703672922</v>
      </c>
      <c r="M41" s="2">
        <f>+Tabla1[[#This Row],[APROPIACIÓN JULIO]]-Tabla1[[#This Row],[APROPIACIÓN JUNIO]]</f>
        <v>-63402555645</v>
      </c>
    </row>
    <row r="42" spans="1:13" x14ac:dyDescent="0.25">
      <c r="C42" s="3"/>
      <c r="D42" s="3"/>
      <c r="E42" s="3"/>
      <c r="F42" s="3"/>
      <c r="G42" s="3"/>
      <c r="H42" s="3"/>
      <c r="I42" s="3"/>
      <c r="J42" s="3"/>
      <c r="K42" s="3"/>
      <c r="L42" s="3"/>
      <c r="M42" s="3">
        <f>+M41-Presupuesto_total!I26</f>
        <v>0</v>
      </c>
    </row>
    <row r="46" spans="1:13" x14ac:dyDescent="0.25">
      <c r="H46" s="3"/>
      <c r="I46" s="3"/>
      <c r="J46" s="3"/>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D7DBA-1AB2-4750-945D-4F22F837313B}">
  <dimension ref="A3:B106"/>
  <sheetViews>
    <sheetView workbookViewId="0">
      <selection activeCell="A20" activeCellId="8" sqref="A4 A6 A8 A10 A12 A14 A16 A18 A20 A22 A24 A26 A28 A30 A32 A34 A36 A38 A40 A42 A44 A46 A48 A50 A52 A54 A56 A58 A60 A62 A64 A66 A68 A70 A72 A74 A76 A78 A80 A82 A84 A86 A88 A90 A92 A94 A96 A98 A100 A102 A104"/>
      <pivotSelection pane="bottomRight" showHeader="1" axis="axisRow" activeRow="19" previousRow="19" click="1" r:id="rId1">
        <pivotArea dataOnly="0" labelOnly="1" fieldPosition="0">
          <references count="1">
            <reference field="0" count="0"/>
          </references>
        </pivotArea>
      </pivotSelection>
    </sheetView>
  </sheetViews>
  <sheetFormatPr baseColWidth="10" defaultRowHeight="15" x14ac:dyDescent="0.25"/>
  <cols>
    <col min="1" max="1" width="139" bestFit="1" customWidth="1"/>
    <col min="2" max="2" width="21.5703125" bestFit="1" customWidth="1"/>
  </cols>
  <sheetData>
    <row r="3" spans="1:2" x14ac:dyDescent="0.25">
      <c r="A3" s="24" t="s">
        <v>141</v>
      </c>
      <c r="B3" t="s">
        <v>237</v>
      </c>
    </row>
    <row r="4" spans="1:2" x14ac:dyDescent="0.25">
      <c r="A4" s="25" t="s">
        <v>23</v>
      </c>
      <c r="B4" s="27">
        <v>2168690332751</v>
      </c>
    </row>
    <row r="5" spans="1:2" x14ac:dyDescent="0.25">
      <c r="A5" s="26" t="s">
        <v>24</v>
      </c>
      <c r="B5" s="27">
        <v>2168690332751</v>
      </c>
    </row>
    <row r="6" spans="1:2" x14ac:dyDescent="0.25">
      <c r="A6" s="25" t="s">
        <v>72</v>
      </c>
      <c r="B6" s="27">
        <v>723800263143</v>
      </c>
    </row>
    <row r="7" spans="1:2" x14ac:dyDescent="0.25">
      <c r="A7" s="26" t="s">
        <v>73</v>
      </c>
      <c r="B7" s="27">
        <v>723800263143</v>
      </c>
    </row>
    <row r="8" spans="1:2" x14ac:dyDescent="0.25">
      <c r="A8" s="25" t="s">
        <v>75</v>
      </c>
      <c r="B8" s="27">
        <v>347902575600</v>
      </c>
    </row>
    <row r="9" spans="1:2" x14ac:dyDescent="0.25">
      <c r="A9" s="26" t="s">
        <v>76</v>
      </c>
      <c r="B9" s="27">
        <v>347902575600</v>
      </c>
    </row>
    <row r="10" spans="1:2" x14ac:dyDescent="0.25">
      <c r="A10" s="25" t="s">
        <v>77</v>
      </c>
      <c r="B10" s="27">
        <v>576183596567</v>
      </c>
    </row>
    <row r="11" spans="1:2" x14ac:dyDescent="0.25">
      <c r="A11" s="26" t="s">
        <v>78</v>
      </c>
      <c r="B11" s="27">
        <v>576183596567</v>
      </c>
    </row>
    <row r="12" spans="1:2" x14ac:dyDescent="0.25">
      <c r="A12" s="25" t="s">
        <v>79</v>
      </c>
      <c r="B12" s="27">
        <v>402135900128</v>
      </c>
    </row>
    <row r="13" spans="1:2" x14ac:dyDescent="0.25">
      <c r="A13" s="26" t="s">
        <v>80</v>
      </c>
      <c r="B13" s="27">
        <v>402135900128</v>
      </c>
    </row>
    <row r="14" spans="1:2" x14ac:dyDescent="0.25">
      <c r="A14" s="25" t="s">
        <v>81</v>
      </c>
      <c r="B14" s="27">
        <v>160029303994</v>
      </c>
    </row>
    <row r="15" spans="1:2" x14ac:dyDescent="0.25">
      <c r="A15" s="26" t="s">
        <v>82</v>
      </c>
      <c r="B15" s="27">
        <v>160029303994</v>
      </c>
    </row>
    <row r="16" spans="1:2" x14ac:dyDescent="0.25">
      <c r="A16" s="25" t="s">
        <v>83</v>
      </c>
      <c r="B16" s="27">
        <v>161683275115</v>
      </c>
    </row>
    <row r="17" spans="1:2" x14ac:dyDescent="0.25">
      <c r="A17" s="26" t="s">
        <v>84</v>
      </c>
      <c r="B17" s="27">
        <v>161683275115</v>
      </c>
    </row>
    <row r="18" spans="1:2" x14ac:dyDescent="0.25">
      <c r="A18" s="25" t="s">
        <v>85</v>
      </c>
      <c r="B18" s="27">
        <v>100028047028</v>
      </c>
    </row>
    <row r="19" spans="1:2" x14ac:dyDescent="0.25">
      <c r="A19" s="26" t="s">
        <v>86</v>
      </c>
      <c r="B19" s="27">
        <v>100028047028</v>
      </c>
    </row>
    <row r="20" spans="1:2" x14ac:dyDescent="0.25">
      <c r="A20" s="25" t="s">
        <v>87</v>
      </c>
      <c r="B20" s="27">
        <v>286446974818</v>
      </c>
    </row>
    <row r="21" spans="1:2" x14ac:dyDescent="0.25">
      <c r="A21" s="26" t="s">
        <v>88</v>
      </c>
      <c r="B21" s="27">
        <v>286446974818</v>
      </c>
    </row>
    <row r="22" spans="1:2" x14ac:dyDescent="0.25">
      <c r="A22" s="25" t="s">
        <v>89</v>
      </c>
      <c r="B22" s="27">
        <v>265849411307</v>
      </c>
    </row>
    <row r="23" spans="1:2" x14ac:dyDescent="0.25">
      <c r="A23" s="26" t="s">
        <v>90</v>
      </c>
      <c r="B23" s="27">
        <v>265849411307</v>
      </c>
    </row>
    <row r="24" spans="1:2" x14ac:dyDescent="0.25">
      <c r="A24" s="25" t="s">
        <v>91</v>
      </c>
      <c r="B24" s="27">
        <v>327960246031</v>
      </c>
    </row>
    <row r="25" spans="1:2" x14ac:dyDescent="0.25">
      <c r="A25" s="26" t="s">
        <v>92</v>
      </c>
      <c r="B25" s="27">
        <v>327960246031</v>
      </c>
    </row>
    <row r="26" spans="1:2" x14ac:dyDescent="0.25">
      <c r="A26" s="25" t="s">
        <v>93</v>
      </c>
      <c r="B26" s="27">
        <v>286602738847</v>
      </c>
    </row>
    <row r="27" spans="1:2" x14ac:dyDescent="0.25">
      <c r="A27" s="26" t="s">
        <v>94</v>
      </c>
      <c r="B27" s="27">
        <v>286602738847</v>
      </c>
    </row>
    <row r="28" spans="1:2" x14ac:dyDescent="0.25">
      <c r="A28" s="25" t="s">
        <v>95</v>
      </c>
      <c r="B28" s="27">
        <v>233383580606</v>
      </c>
    </row>
    <row r="29" spans="1:2" x14ac:dyDescent="0.25">
      <c r="A29" s="26" t="s">
        <v>96</v>
      </c>
      <c r="B29" s="27">
        <v>233383580606</v>
      </c>
    </row>
    <row r="30" spans="1:2" x14ac:dyDescent="0.25">
      <c r="A30" s="25" t="s">
        <v>97</v>
      </c>
      <c r="B30" s="27">
        <v>185659765587</v>
      </c>
    </row>
    <row r="31" spans="1:2" x14ac:dyDescent="0.25">
      <c r="A31" s="26" t="s">
        <v>98</v>
      </c>
      <c r="B31" s="27">
        <v>185659765587</v>
      </c>
    </row>
    <row r="32" spans="1:2" x14ac:dyDescent="0.25">
      <c r="A32" s="25" t="s">
        <v>99</v>
      </c>
      <c r="B32" s="27">
        <v>645308283279</v>
      </c>
    </row>
    <row r="33" spans="1:2" x14ac:dyDescent="0.25">
      <c r="A33" s="26" t="s">
        <v>100</v>
      </c>
      <c r="B33" s="27">
        <v>645308283279</v>
      </c>
    </row>
    <row r="34" spans="1:2" x14ac:dyDescent="0.25">
      <c r="A34" s="25" t="s">
        <v>101</v>
      </c>
      <c r="B34" s="27">
        <v>278119006999</v>
      </c>
    </row>
    <row r="35" spans="1:2" x14ac:dyDescent="0.25">
      <c r="A35" s="26" t="s">
        <v>102</v>
      </c>
      <c r="B35" s="27">
        <v>278119006999</v>
      </c>
    </row>
    <row r="36" spans="1:2" x14ac:dyDescent="0.25">
      <c r="A36" s="25" t="s">
        <v>103</v>
      </c>
      <c r="B36" s="27">
        <v>150507812790</v>
      </c>
    </row>
    <row r="37" spans="1:2" x14ac:dyDescent="0.25">
      <c r="A37" s="26" t="s">
        <v>104</v>
      </c>
      <c r="B37" s="27">
        <v>150507812790</v>
      </c>
    </row>
    <row r="38" spans="1:2" x14ac:dyDescent="0.25">
      <c r="A38" s="25" t="s">
        <v>105</v>
      </c>
      <c r="B38" s="27">
        <v>310592276479</v>
      </c>
    </row>
    <row r="39" spans="1:2" x14ac:dyDescent="0.25">
      <c r="A39" s="26" t="s">
        <v>106</v>
      </c>
      <c r="B39" s="27">
        <v>310592276479</v>
      </c>
    </row>
    <row r="40" spans="1:2" x14ac:dyDescent="0.25">
      <c r="A40" s="25" t="s">
        <v>107</v>
      </c>
      <c r="B40" s="27">
        <v>204060665817</v>
      </c>
    </row>
    <row r="41" spans="1:2" x14ac:dyDescent="0.25">
      <c r="A41" s="26" t="s">
        <v>108</v>
      </c>
      <c r="B41" s="27">
        <v>204060665817</v>
      </c>
    </row>
    <row r="42" spans="1:2" x14ac:dyDescent="0.25">
      <c r="A42" s="25" t="s">
        <v>109</v>
      </c>
      <c r="B42" s="27">
        <v>78505917416</v>
      </c>
    </row>
    <row r="43" spans="1:2" x14ac:dyDescent="0.25">
      <c r="A43" s="26" t="s">
        <v>110</v>
      </c>
      <c r="B43" s="27">
        <v>78505917416</v>
      </c>
    </row>
    <row r="44" spans="1:2" x14ac:dyDescent="0.25">
      <c r="A44" s="25" t="s">
        <v>111</v>
      </c>
      <c r="B44" s="27">
        <v>130444196907</v>
      </c>
    </row>
    <row r="45" spans="1:2" x14ac:dyDescent="0.25">
      <c r="A45" s="26" t="s">
        <v>112</v>
      </c>
      <c r="B45" s="27">
        <v>130444196907</v>
      </c>
    </row>
    <row r="46" spans="1:2" x14ac:dyDescent="0.25">
      <c r="A46" s="25" t="s">
        <v>113</v>
      </c>
      <c r="B46" s="27">
        <v>265691611430</v>
      </c>
    </row>
    <row r="47" spans="1:2" x14ac:dyDescent="0.25">
      <c r="A47" s="26" t="s">
        <v>114</v>
      </c>
      <c r="B47" s="27">
        <v>265691611430</v>
      </c>
    </row>
    <row r="48" spans="1:2" x14ac:dyDescent="0.25">
      <c r="A48" s="25" t="s">
        <v>115</v>
      </c>
      <c r="B48" s="27">
        <v>175244525973</v>
      </c>
    </row>
    <row r="49" spans="1:2" x14ac:dyDescent="0.25">
      <c r="A49" s="26" t="s">
        <v>116</v>
      </c>
      <c r="B49" s="27">
        <v>175244525973</v>
      </c>
    </row>
    <row r="50" spans="1:2" x14ac:dyDescent="0.25">
      <c r="A50" s="25" t="s">
        <v>117</v>
      </c>
      <c r="B50" s="27">
        <v>218442672615</v>
      </c>
    </row>
    <row r="51" spans="1:2" x14ac:dyDescent="0.25">
      <c r="A51" s="26" t="s">
        <v>118</v>
      </c>
      <c r="B51" s="27">
        <v>218442672615</v>
      </c>
    </row>
    <row r="52" spans="1:2" x14ac:dyDescent="0.25">
      <c r="A52" s="25" t="s">
        <v>119</v>
      </c>
      <c r="B52" s="27">
        <v>489927811970</v>
      </c>
    </row>
    <row r="53" spans="1:2" x14ac:dyDescent="0.25">
      <c r="A53" s="26" t="s">
        <v>120</v>
      </c>
      <c r="B53" s="27">
        <v>489927811970</v>
      </c>
    </row>
    <row r="54" spans="1:2" x14ac:dyDescent="0.25">
      <c r="A54" s="25" t="s">
        <v>121</v>
      </c>
      <c r="B54" s="27">
        <v>71756771757</v>
      </c>
    </row>
    <row r="55" spans="1:2" x14ac:dyDescent="0.25">
      <c r="A55" s="26" t="s">
        <v>122</v>
      </c>
      <c r="B55" s="27">
        <v>71756771757</v>
      </c>
    </row>
    <row r="56" spans="1:2" x14ac:dyDescent="0.25">
      <c r="A56" s="25" t="s">
        <v>123</v>
      </c>
      <c r="B56" s="27">
        <v>73386379868</v>
      </c>
    </row>
    <row r="57" spans="1:2" x14ac:dyDescent="0.25">
      <c r="A57" s="26" t="s">
        <v>124</v>
      </c>
      <c r="B57" s="27">
        <v>73386379868</v>
      </c>
    </row>
    <row r="58" spans="1:2" x14ac:dyDescent="0.25">
      <c r="A58" s="25" t="s">
        <v>125</v>
      </c>
      <c r="B58" s="27">
        <v>76073651657</v>
      </c>
    </row>
    <row r="59" spans="1:2" x14ac:dyDescent="0.25">
      <c r="A59" s="26" t="s">
        <v>126</v>
      </c>
      <c r="B59" s="27">
        <v>76073651657</v>
      </c>
    </row>
    <row r="60" spans="1:2" x14ac:dyDescent="0.25">
      <c r="A60" s="25" t="s">
        <v>127</v>
      </c>
      <c r="B60" s="27">
        <v>11977213384</v>
      </c>
    </row>
    <row r="61" spans="1:2" x14ac:dyDescent="0.25">
      <c r="A61" s="26" t="s">
        <v>128</v>
      </c>
      <c r="B61" s="27">
        <v>11977213384</v>
      </c>
    </row>
    <row r="62" spans="1:2" x14ac:dyDescent="0.25">
      <c r="A62" s="25" t="s">
        <v>129</v>
      </c>
      <c r="B62" s="27">
        <v>30513173158</v>
      </c>
    </row>
    <row r="63" spans="1:2" x14ac:dyDescent="0.25">
      <c r="A63" s="26" t="s">
        <v>130</v>
      </c>
      <c r="B63" s="27">
        <v>30513173158</v>
      </c>
    </row>
    <row r="64" spans="1:2" x14ac:dyDescent="0.25">
      <c r="A64" s="25" t="s">
        <v>131</v>
      </c>
      <c r="B64" s="27">
        <v>20372747579</v>
      </c>
    </row>
    <row r="65" spans="1:2" x14ac:dyDescent="0.25">
      <c r="A65" s="26" t="s">
        <v>132</v>
      </c>
      <c r="B65" s="27">
        <v>20372747579</v>
      </c>
    </row>
    <row r="66" spans="1:2" x14ac:dyDescent="0.25">
      <c r="A66" s="25" t="s">
        <v>133</v>
      </c>
      <c r="B66" s="27">
        <v>23153348292</v>
      </c>
    </row>
    <row r="67" spans="1:2" x14ac:dyDescent="0.25">
      <c r="A67" s="26" t="s">
        <v>134</v>
      </c>
      <c r="B67" s="27">
        <v>23153348292</v>
      </c>
    </row>
    <row r="68" spans="1:2" x14ac:dyDescent="0.25">
      <c r="A68" s="25" t="s">
        <v>135</v>
      </c>
      <c r="B68" s="27">
        <v>19951995628</v>
      </c>
    </row>
    <row r="69" spans="1:2" x14ac:dyDescent="0.25">
      <c r="A69" s="26" t="s">
        <v>136</v>
      </c>
      <c r="B69" s="27">
        <v>19951995628</v>
      </c>
    </row>
    <row r="70" spans="1:2" x14ac:dyDescent="0.25">
      <c r="A70" s="25" t="s">
        <v>137</v>
      </c>
      <c r="B70" s="27">
        <v>24508509026</v>
      </c>
    </row>
    <row r="71" spans="1:2" x14ac:dyDescent="0.25">
      <c r="A71" s="26" t="s">
        <v>138</v>
      </c>
      <c r="B71" s="27">
        <v>24508509026</v>
      </c>
    </row>
    <row r="72" spans="1:2" x14ac:dyDescent="0.25">
      <c r="A72" s="25" t="s">
        <v>139</v>
      </c>
      <c r="B72" s="27">
        <v>5211645021</v>
      </c>
    </row>
    <row r="73" spans="1:2" x14ac:dyDescent="0.25">
      <c r="A73" s="26" t="s">
        <v>140</v>
      </c>
      <c r="B73" s="27">
        <v>5211645021</v>
      </c>
    </row>
    <row r="74" spans="1:2" x14ac:dyDescent="0.25">
      <c r="A74" s="25" t="s">
        <v>164</v>
      </c>
      <c r="B74" s="27">
        <v>982991250</v>
      </c>
    </row>
    <row r="75" spans="1:2" x14ac:dyDescent="0.25">
      <c r="A75" s="26" t="s">
        <v>165</v>
      </c>
      <c r="B75" s="27">
        <v>982991250</v>
      </c>
    </row>
    <row r="76" spans="1:2" x14ac:dyDescent="0.25">
      <c r="A76" s="25" t="s">
        <v>166</v>
      </c>
      <c r="B76" s="27">
        <v>3868504145</v>
      </c>
    </row>
    <row r="77" spans="1:2" x14ac:dyDescent="0.25">
      <c r="A77" s="26" t="s">
        <v>167</v>
      </c>
      <c r="B77" s="27">
        <v>3868504145</v>
      </c>
    </row>
    <row r="78" spans="1:2" x14ac:dyDescent="0.25">
      <c r="A78" s="25" t="s">
        <v>168</v>
      </c>
      <c r="B78" s="27">
        <v>1633208000</v>
      </c>
    </row>
    <row r="79" spans="1:2" x14ac:dyDescent="0.25">
      <c r="A79" s="26" t="s">
        <v>169</v>
      </c>
      <c r="B79" s="27">
        <v>1633208000</v>
      </c>
    </row>
    <row r="80" spans="1:2" x14ac:dyDescent="0.25">
      <c r="A80" s="25" t="s">
        <v>170</v>
      </c>
      <c r="B80" s="27">
        <v>2387538000</v>
      </c>
    </row>
    <row r="81" spans="1:2" x14ac:dyDescent="0.25">
      <c r="A81" s="26" t="s">
        <v>171</v>
      </c>
      <c r="B81" s="27">
        <v>2387538000</v>
      </c>
    </row>
    <row r="82" spans="1:2" x14ac:dyDescent="0.25">
      <c r="A82" s="25" t="s">
        <v>172</v>
      </c>
      <c r="B82" s="27">
        <v>3347487000</v>
      </c>
    </row>
    <row r="83" spans="1:2" x14ac:dyDescent="0.25">
      <c r="A83" s="26" t="s">
        <v>173</v>
      </c>
      <c r="B83" s="27">
        <v>3347487000</v>
      </c>
    </row>
    <row r="84" spans="1:2" x14ac:dyDescent="0.25">
      <c r="A84" s="25" t="s">
        <v>174</v>
      </c>
      <c r="B84" s="27">
        <v>6394587000</v>
      </c>
    </row>
    <row r="85" spans="1:2" x14ac:dyDescent="0.25">
      <c r="A85" s="26" t="s">
        <v>175</v>
      </c>
      <c r="B85" s="27">
        <v>6394587000</v>
      </c>
    </row>
    <row r="86" spans="1:2" x14ac:dyDescent="0.25">
      <c r="A86" s="25" t="s">
        <v>176</v>
      </c>
      <c r="B86" s="27">
        <v>1928918000</v>
      </c>
    </row>
    <row r="87" spans="1:2" x14ac:dyDescent="0.25">
      <c r="A87" s="26" t="s">
        <v>177</v>
      </c>
      <c r="B87" s="27">
        <v>1928918000</v>
      </c>
    </row>
    <row r="88" spans="1:2" x14ac:dyDescent="0.25">
      <c r="A88" s="25" t="s">
        <v>178</v>
      </c>
      <c r="B88" s="27">
        <v>2771895000</v>
      </c>
    </row>
    <row r="89" spans="1:2" x14ac:dyDescent="0.25">
      <c r="A89" s="26" t="s">
        <v>179</v>
      </c>
      <c r="B89" s="27">
        <v>2771895000</v>
      </c>
    </row>
    <row r="90" spans="1:2" x14ac:dyDescent="0.25">
      <c r="A90" s="25" t="s">
        <v>180</v>
      </c>
      <c r="B90" s="27">
        <v>5450788000</v>
      </c>
    </row>
    <row r="91" spans="1:2" x14ac:dyDescent="0.25">
      <c r="A91" s="26" t="s">
        <v>181</v>
      </c>
      <c r="B91" s="27">
        <v>5450788000</v>
      </c>
    </row>
    <row r="92" spans="1:2" x14ac:dyDescent="0.25">
      <c r="A92" s="25" t="s">
        <v>182</v>
      </c>
      <c r="B92" s="27">
        <v>4333065000</v>
      </c>
    </row>
    <row r="93" spans="1:2" x14ac:dyDescent="0.25">
      <c r="A93" s="26" t="s">
        <v>183</v>
      </c>
      <c r="B93" s="27">
        <v>4333065000</v>
      </c>
    </row>
    <row r="94" spans="1:2" x14ac:dyDescent="0.25">
      <c r="A94" s="25" t="s">
        <v>184</v>
      </c>
      <c r="B94" s="27">
        <v>3872710000</v>
      </c>
    </row>
    <row r="95" spans="1:2" x14ac:dyDescent="0.25">
      <c r="A95" s="26" t="s">
        <v>185</v>
      </c>
      <c r="B95" s="27">
        <v>3872710000</v>
      </c>
    </row>
    <row r="96" spans="1:2" x14ac:dyDescent="0.25">
      <c r="A96" s="25" t="s">
        <v>186</v>
      </c>
      <c r="B96" s="27">
        <v>3547737000</v>
      </c>
    </row>
    <row r="97" spans="1:2" x14ac:dyDescent="0.25">
      <c r="A97" s="26" t="s">
        <v>187</v>
      </c>
      <c r="B97" s="27">
        <v>3547737000</v>
      </c>
    </row>
    <row r="98" spans="1:2" x14ac:dyDescent="0.25">
      <c r="A98" s="25" t="s">
        <v>188</v>
      </c>
      <c r="B98" s="27">
        <v>3529359000</v>
      </c>
    </row>
    <row r="99" spans="1:2" x14ac:dyDescent="0.25">
      <c r="A99" s="26" t="s">
        <v>189</v>
      </c>
      <c r="B99" s="27">
        <v>3529359000</v>
      </c>
    </row>
    <row r="100" spans="1:2" x14ac:dyDescent="0.25">
      <c r="A100" s="25" t="s">
        <v>190</v>
      </c>
      <c r="B100" s="27">
        <v>5854578975</v>
      </c>
    </row>
    <row r="101" spans="1:2" x14ac:dyDescent="0.25">
      <c r="A101" s="26" t="s">
        <v>191</v>
      </c>
      <c r="B101" s="27">
        <v>5854578975</v>
      </c>
    </row>
    <row r="102" spans="1:2" x14ac:dyDescent="0.25">
      <c r="A102" s="25" t="s">
        <v>192</v>
      </c>
      <c r="B102" s="27">
        <v>1387093500</v>
      </c>
    </row>
    <row r="103" spans="1:2" x14ac:dyDescent="0.25">
      <c r="A103" s="26" t="s">
        <v>193</v>
      </c>
      <c r="B103" s="27">
        <v>1387093500</v>
      </c>
    </row>
    <row r="104" spans="1:2" x14ac:dyDescent="0.25">
      <c r="A104" s="25" t="s">
        <v>194</v>
      </c>
      <c r="B104" s="27">
        <v>2245034000</v>
      </c>
    </row>
    <row r="105" spans="1:2" x14ac:dyDescent="0.25">
      <c r="A105" s="26" t="s">
        <v>195</v>
      </c>
      <c r="B105" s="27">
        <v>2245034000</v>
      </c>
    </row>
    <row r="106" spans="1:2" x14ac:dyDescent="0.25">
      <c r="A106" s="25" t="s">
        <v>142</v>
      </c>
      <c r="B106" s="27">
        <v>9583641722437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97C79-C61F-4947-8E4A-EABF77223D6F}">
  <dimension ref="A3:C57"/>
  <sheetViews>
    <sheetView topLeftCell="A29" workbookViewId="0">
      <selection activeCell="C40" sqref="C40:C55"/>
    </sheetView>
  </sheetViews>
  <sheetFormatPr baseColWidth="10" defaultRowHeight="15" x14ac:dyDescent="0.25"/>
  <cols>
    <col min="1" max="1" width="27" customWidth="1"/>
    <col min="2" max="2" width="135.28515625" bestFit="1" customWidth="1"/>
    <col min="3" max="3" width="20.42578125" bestFit="1" customWidth="1"/>
  </cols>
  <sheetData>
    <row r="3" spans="1:3" x14ac:dyDescent="0.25">
      <c r="A3" s="24" t="s">
        <v>237</v>
      </c>
    </row>
    <row r="4" spans="1:3" x14ac:dyDescent="0.25">
      <c r="A4" s="24" t="s">
        <v>0</v>
      </c>
      <c r="B4" s="24" t="s">
        <v>1</v>
      </c>
      <c r="C4" t="s">
        <v>244</v>
      </c>
    </row>
    <row r="5" spans="1:3" x14ac:dyDescent="0.25">
      <c r="A5" t="s">
        <v>23</v>
      </c>
      <c r="B5" t="s">
        <v>24</v>
      </c>
      <c r="C5" s="27">
        <v>1964168505197</v>
      </c>
    </row>
    <row r="6" spans="1:3" x14ac:dyDescent="0.25">
      <c r="A6" t="s">
        <v>72</v>
      </c>
      <c r="B6" t="s">
        <v>73</v>
      </c>
      <c r="C6" s="27">
        <v>744664930036</v>
      </c>
    </row>
    <row r="7" spans="1:3" x14ac:dyDescent="0.25">
      <c r="A7" t="s">
        <v>75</v>
      </c>
      <c r="B7" t="s">
        <v>76</v>
      </c>
      <c r="C7" s="27">
        <v>357501921944</v>
      </c>
    </row>
    <row r="8" spans="1:3" x14ac:dyDescent="0.25">
      <c r="A8" t="s">
        <v>77</v>
      </c>
      <c r="B8" t="s">
        <v>78</v>
      </c>
      <c r="C8" s="27">
        <v>574871175241</v>
      </c>
    </row>
    <row r="9" spans="1:3" x14ac:dyDescent="0.25">
      <c r="A9" t="s">
        <v>79</v>
      </c>
      <c r="B9" t="s">
        <v>80</v>
      </c>
      <c r="C9" s="27">
        <v>412882155520</v>
      </c>
    </row>
    <row r="10" spans="1:3" x14ac:dyDescent="0.25">
      <c r="A10" t="s">
        <v>81</v>
      </c>
      <c r="B10" t="s">
        <v>82</v>
      </c>
      <c r="C10" s="27">
        <v>163763056213</v>
      </c>
    </row>
    <row r="11" spans="1:3" x14ac:dyDescent="0.25">
      <c r="A11" t="s">
        <v>83</v>
      </c>
      <c r="B11" t="s">
        <v>84</v>
      </c>
      <c r="C11" s="27">
        <v>165071495387</v>
      </c>
    </row>
    <row r="12" spans="1:3" x14ac:dyDescent="0.25">
      <c r="A12" t="s">
        <v>85</v>
      </c>
      <c r="B12" t="s">
        <v>86</v>
      </c>
      <c r="C12" s="27">
        <v>100098305177</v>
      </c>
    </row>
    <row r="13" spans="1:3" x14ac:dyDescent="0.25">
      <c r="A13" t="s">
        <v>87</v>
      </c>
      <c r="B13" t="s">
        <v>88</v>
      </c>
      <c r="C13" s="27">
        <v>290189373054</v>
      </c>
    </row>
    <row r="14" spans="1:3" x14ac:dyDescent="0.25">
      <c r="A14" t="s">
        <v>89</v>
      </c>
      <c r="B14" t="s">
        <v>90</v>
      </c>
      <c r="C14" s="27">
        <v>280866541411</v>
      </c>
    </row>
    <row r="15" spans="1:3" x14ac:dyDescent="0.25">
      <c r="A15" t="s">
        <v>91</v>
      </c>
      <c r="B15" t="s">
        <v>92</v>
      </c>
      <c r="C15" s="27">
        <v>336114918461</v>
      </c>
    </row>
    <row r="16" spans="1:3" x14ac:dyDescent="0.25">
      <c r="A16" t="s">
        <v>93</v>
      </c>
      <c r="B16" t="s">
        <v>94</v>
      </c>
      <c r="C16" s="27">
        <v>288163060481</v>
      </c>
    </row>
    <row r="17" spans="1:3" x14ac:dyDescent="0.25">
      <c r="A17" t="s">
        <v>95</v>
      </c>
      <c r="B17" t="s">
        <v>96</v>
      </c>
      <c r="C17" s="27">
        <v>236599984532</v>
      </c>
    </row>
    <row r="18" spans="1:3" x14ac:dyDescent="0.25">
      <c r="A18" t="s">
        <v>97</v>
      </c>
      <c r="B18" t="s">
        <v>98</v>
      </c>
      <c r="C18" s="27">
        <v>184793049869</v>
      </c>
    </row>
    <row r="19" spans="1:3" x14ac:dyDescent="0.25">
      <c r="A19" t="s">
        <v>99</v>
      </c>
      <c r="B19" t="s">
        <v>100</v>
      </c>
      <c r="C19" s="27">
        <v>697816230399</v>
      </c>
    </row>
    <row r="20" spans="1:3" x14ac:dyDescent="0.25">
      <c r="A20" t="s">
        <v>101</v>
      </c>
      <c r="B20" t="s">
        <v>102</v>
      </c>
      <c r="C20" s="27">
        <v>278433322149</v>
      </c>
    </row>
    <row r="21" spans="1:3" x14ac:dyDescent="0.25">
      <c r="A21" t="s">
        <v>103</v>
      </c>
      <c r="B21" t="s">
        <v>104</v>
      </c>
      <c r="C21" s="27">
        <v>151083905707</v>
      </c>
    </row>
    <row r="22" spans="1:3" x14ac:dyDescent="0.25">
      <c r="A22" t="s">
        <v>105</v>
      </c>
      <c r="B22" t="s">
        <v>106</v>
      </c>
      <c r="C22" s="27">
        <v>314862039828</v>
      </c>
    </row>
    <row r="23" spans="1:3" x14ac:dyDescent="0.25">
      <c r="A23" t="s">
        <v>107</v>
      </c>
      <c r="B23" t="s">
        <v>108</v>
      </c>
      <c r="C23" s="27">
        <v>205888335147</v>
      </c>
    </row>
    <row r="24" spans="1:3" x14ac:dyDescent="0.25">
      <c r="A24" t="s">
        <v>109</v>
      </c>
      <c r="B24" t="s">
        <v>110</v>
      </c>
      <c r="C24" s="27">
        <v>79725789313</v>
      </c>
    </row>
    <row r="25" spans="1:3" x14ac:dyDescent="0.25">
      <c r="A25" t="s">
        <v>111</v>
      </c>
      <c r="B25" t="s">
        <v>112</v>
      </c>
      <c r="C25" s="27">
        <v>127872825746</v>
      </c>
    </row>
    <row r="26" spans="1:3" x14ac:dyDescent="0.25">
      <c r="A26" t="s">
        <v>113</v>
      </c>
      <c r="B26" t="s">
        <v>114</v>
      </c>
      <c r="C26" s="27">
        <v>258844504559</v>
      </c>
    </row>
    <row r="27" spans="1:3" x14ac:dyDescent="0.25">
      <c r="A27" t="s">
        <v>115</v>
      </c>
      <c r="B27" t="s">
        <v>116</v>
      </c>
      <c r="C27" s="27">
        <v>175053805963</v>
      </c>
    </row>
    <row r="28" spans="1:3" x14ac:dyDescent="0.25">
      <c r="A28" t="s">
        <v>117</v>
      </c>
      <c r="B28" t="s">
        <v>118</v>
      </c>
      <c r="C28" s="27">
        <v>223472668608</v>
      </c>
    </row>
    <row r="29" spans="1:3" x14ac:dyDescent="0.25">
      <c r="A29" t="s">
        <v>119</v>
      </c>
      <c r="B29" t="s">
        <v>120</v>
      </c>
      <c r="C29" s="27">
        <v>498902001428</v>
      </c>
    </row>
    <row r="30" spans="1:3" x14ac:dyDescent="0.25">
      <c r="A30" t="s">
        <v>121</v>
      </c>
      <c r="B30" t="s">
        <v>122</v>
      </c>
      <c r="C30" s="27">
        <v>70987218368</v>
      </c>
    </row>
    <row r="31" spans="1:3" x14ac:dyDescent="0.25">
      <c r="A31" t="s">
        <v>123</v>
      </c>
      <c r="B31" t="s">
        <v>124</v>
      </c>
      <c r="C31" s="27">
        <v>72638118765</v>
      </c>
    </row>
    <row r="32" spans="1:3" x14ac:dyDescent="0.25">
      <c r="A32" t="s">
        <v>125</v>
      </c>
      <c r="B32" t="s">
        <v>126</v>
      </c>
      <c r="C32" s="27">
        <v>77390402209</v>
      </c>
    </row>
    <row r="33" spans="1:3" x14ac:dyDescent="0.25">
      <c r="A33" t="s">
        <v>127</v>
      </c>
      <c r="B33" t="s">
        <v>128</v>
      </c>
      <c r="C33" s="27">
        <v>13908979193</v>
      </c>
    </row>
    <row r="34" spans="1:3" x14ac:dyDescent="0.25">
      <c r="A34" t="s">
        <v>129</v>
      </c>
      <c r="B34" t="s">
        <v>130</v>
      </c>
      <c r="C34" s="27">
        <v>29715360143</v>
      </c>
    </row>
    <row r="35" spans="1:3" x14ac:dyDescent="0.25">
      <c r="A35" t="s">
        <v>131</v>
      </c>
      <c r="B35" t="s">
        <v>132</v>
      </c>
      <c r="C35" s="27">
        <v>20467906820</v>
      </c>
    </row>
    <row r="36" spans="1:3" x14ac:dyDescent="0.25">
      <c r="A36" t="s">
        <v>133</v>
      </c>
      <c r="B36" t="s">
        <v>134</v>
      </c>
      <c r="C36" s="27">
        <v>23215383984</v>
      </c>
    </row>
    <row r="37" spans="1:3" x14ac:dyDescent="0.25">
      <c r="A37" t="s">
        <v>135</v>
      </c>
      <c r="B37" t="s">
        <v>136</v>
      </c>
      <c r="C37" s="27">
        <v>16316082615</v>
      </c>
    </row>
    <row r="38" spans="1:3" x14ac:dyDescent="0.25">
      <c r="A38" t="s">
        <v>137</v>
      </c>
      <c r="B38" t="s">
        <v>138</v>
      </c>
      <c r="C38" s="27">
        <v>25148674434</v>
      </c>
    </row>
    <row r="39" spans="1:3" x14ac:dyDescent="0.25">
      <c r="A39" t="s">
        <v>139</v>
      </c>
      <c r="B39" t="s">
        <v>140</v>
      </c>
      <c r="C39" s="27">
        <v>5211645021</v>
      </c>
    </row>
    <row r="40" spans="1:3" x14ac:dyDescent="0.25">
      <c r="A40" t="s">
        <v>164</v>
      </c>
      <c r="B40" t="s">
        <v>165</v>
      </c>
      <c r="C40" s="27">
        <v>982991250</v>
      </c>
    </row>
    <row r="41" spans="1:3" x14ac:dyDescent="0.25">
      <c r="A41" t="s">
        <v>166</v>
      </c>
      <c r="B41" t="s">
        <v>167</v>
      </c>
      <c r="C41" s="27">
        <v>3868504145</v>
      </c>
    </row>
    <row r="42" spans="1:3" x14ac:dyDescent="0.25">
      <c r="A42" t="s">
        <v>168</v>
      </c>
      <c r="B42" t="s">
        <v>169</v>
      </c>
      <c r="C42" s="27">
        <v>1633208000</v>
      </c>
    </row>
    <row r="43" spans="1:3" x14ac:dyDescent="0.25">
      <c r="A43" t="s">
        <v>170</v>
      </c>
      <c r="B43" t="s">
        <v>171</v>
      </c>
      <c r="C43" s="27">
        <v>2387538000</v>
      </c>
    </row>
    <row r="44" spans="1:3" x14ac:dyDescent="0.25">
      <c r="A44" t="s">
        <v>172</v>
      </c>
      <c r="B44" t="s">
        <v>173</v>
      </c>
      <c r="C44" s="27">
        <v>3347487000</v>
      </c>
    </row>
    <row r="45" spans="1:3" x14ac:dyDescent="0.25">
      <c r="A45" t="s">
        <v>174</v>
      </c>
      <c r="B45" t="s">
        <v>175</v>
      </c>
      <c r="C45" s="27">
        <v>6394587000</v>
      </c>
    </row>
    <row r="46" spans="1:3" x14ac:dyDescent="0.25">
      <c r="A46" t="s">
        <v>176</v>
      </c>
      <c r="B46" t="s">
        <v>177</v>
      </c>
      <c r="C46" s="27">
        <v>1928918000</v>
      </c>
    </row>
    <row r="47" spans="1:3" x14ac:dyDescent="0.25">
      <c r="A47" t="s">
        <v>178</v>
      </c>
      <c r="B47" t="s">
        <v>179</v>
      </c>
      <c r="C47" s="27">
        <v>2771895000</v>
      </c>
    </row>
    <row r="48" spans="1:3" x14ac:dyDescent="0.25">
      <c r="A48" t="s">
        <v>180</v>
      </c>
      <c r="B48" t="s">
        <v>181</v>
      </c>
      <c r="C48" s="27">
        <v>5450788000</v>
      </c>
    </row>
    <row r="49" spans="1:3" x14ac:dyDescent="0.25">
      <c r="A49" t="s">
        <v>182</v>
      </c>
      <c r="B49" t="s">
        <v>183</v>
      </c>
      <c r="C49" s="27">
        <v>4333065000</v>
      </c>
    </row>
    <row r="50" spans="1:3" x14ac:dyDescent="0.25">
      <c r="A50" t="s">
        <v>184</v>
      </c>
      <c r="B50" t="s">
        <v>185</v>
      </c>
      <c r="C50" s="27">
        <v>3872710000</v>
      </c>
    </row>
    <row r="51" spans="1:3" x14ac:dyDescent="0.25">
      <c r="A51" t="s">
        <v>186</v>
      </c>
      <c r="B51" t="s">
        <v>187</v>
      </c>
      <c r="C51" s="27">
        <v>3547737000</v>
      </c>
    </row>
    <row r="52" spans="1:3" x14ac:dyDescent="0.25">
      <c r="A52" t="s">
        <v>188</v>
      </c>
      <c r="B52" t="s">
        <v>189</v>
      </c>
      <c r="C52" s="27">
        <v>3529359000</v>
      </c>
    </row>
    <row r="53" spans="1:3" x14ac:dyDescent="0.25">
      <c r="A53" t="s">
        <v>190</v>
      </c>
      <c r="B53" t="s">
        <v>191</v>
      </c>
      <c r="C53" s="27">
        <v>5854578975</v>
      </c>
    </row>
    <row r="54" spans="1:3" x14ac:dyDescent="0.25">
      <c r="A54" t="s">
        <v>192</v>
      </c>
      <c r="B54" t="s">
        <v>193</v>
      </c>
      <c r="C54" s="27">
        <v>1387093500</v>
      </c>
    </row>
    <row r="55" spans="1:3" x14ac:dyDescent="0.25">
      <c r="A55" t="s">
        <v>194</v>
      </c>
      <c r="B55" t="s">
        <v>195</v>
      </c>
      <c r="C55" s="27">
        <v>2245034000</v>
      </c>
    </row>
    <row r="56" spans="1:3" x14ac:dyDescent="0.25">
      <c r="A56" t="s">
        <v>142</v>
      </c>
      <c r="C56" s="27">
        <v>9520239166792</v>
      </c>
    </row>
    <row r="57" spans="1:3" x14ac:dyDescent="0.25">
      <c r="C57" s="3">
        <f>+GETPIVOTDATA("APR. VIGENTE",$A$3)-Presupuesto_Regional!L41</f>
        <v>53535493870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611"/>
  <sheetViews>
    <sheetView showGridLines="0" workbookViewId="0">
      <selection activeCell="B520" sqref="B520"/>
    </sheetView>
  </sheetViews>
  <sheetFormatPr baseColWidth="10" defaultColWidth="11.42578125" defaultRowHeight="15" x14ac:dyDescent="0.25"/>
  <cols>
    <col min="1" max="1" width="13.42578125" customWidth="1"/>
    <col min="2" max="2" width="27" customWidth="1"/>
    <col min="3" max="3" width="21.5703125" customWidth="1"/>
    <col min="4" max="11" width="5.42578125" customWidth="1"/>
    <col min="12" max="12" width="7" customWidth="1"/>
    <col min="13" max="13" width="9.5703125" customWidth="1"/>
    <col min="14" max="14" width="8" customWidth="1"/>
    <col min="15" max="15" width="9.5703125" customWidth="1"/>
    <col min="16" max="16" width="27.5703125" customWidth="1"/>
    <col min="17" max="27" width="18.85546875" customWidth="1"/>
    <col min="28" max="28" width="0" hidden="1" customWidth="1"/>
    <col min="29" max="29" width="6.42578125" customWidth="1"/>
  </cols>
  <sheetData>
    <row r="1" spans="1:27" x14ac:dyDescent="0.25">
      <c r="A1" s="32" t="s">
        <v>153</v>
      </c>
      <c r="B1" s="32">
        <v>2024</v>
      </c>
      <c r="C1" s="29" t="s">
        <v>199</v>
      </c>
      <c r="D1" s="29" t="s">
        <v>199</v>
      </c>
      <c r="E1" s="29" t="s">
        <v>199</v>
      </c>
      <c r="F1" s="29" t="s">
        <v>199</v>
      </c>
      <c r="G1" s="29" t="s">
        <v>199</v>
      </c>
      <c r="H1" s="29" t="s">
        <v>199</v>
      </c>
      <c r="I1" s="29" t="s">
        <v>199</v>
      </c>
      <c r="J1" s="29" t="s">
        <v>199</v>
      </c>
      <c r="K1" s="29" t="s">
        <v>199</v>
      </c>
      <c r="L1" s="29" t="s">
        <v>199</v>
      </c>
      <c r="M1" s="29" t="s">
        <v>199</v>
      </c>
      <c r="N1" s="29" t="s">
        <v>199</v>
      </c>
      <c r="O1" s="29" t="s">
        <v>199</v>
      </c>
      <c r="P1" s="29" t="s">
        <v>199</v>
      </c>
      <c r="Q1" s="29" t="s">
        <v>199</v>
      </c>
      <c r="R1" s="29" t="s">
        <v>199</v>
      </c>
      <c r="S1" s="29" t="s">
        <v>199</v>
      </c>
      <c r="T1" s="29" t="s">
        <v>199</v>
      </c>
      <c r="U1" s="29" t="s">
        <v>199</v>
      </c>
      <c r="V1" s="29" t="s">
        <v>199</v>
      </c>
      <c r="W1" s="29" t="s">
        <v>199</v>
      </c>
      <c r="X1" s="29" t="s">
        <v>199</v>
      </c>
      <c r="Y1" s="29" t="s">
        <v>199</v>
      </c>
      <c r="Z1" s="29" t="s">
        <v>199</v>
      </c>
      <c r="AA1" s="29" t="s">
        <v>199</v>
      </c>
    </row>
    <row r="2" spans="1:27" x14ac:dyDescent="0.25">
      <c r="A2" s="32" t="s">
        <v>154</v>
      </c>
      <c r="B2" s="32" t="s">
        <v>155</v>
      </c>
      <c r="C2" s="29" t="s">
        <v>199</v>
      </c>
      <c r="D2" s="29" t="s">
        <v>199</v>
      </c>
      <c r="E2" s="29" t="s">
        <v>199</v>
      </c>
      <c r="F2" s="29" t="s">
        <v>199</v>
      </c>
      <c r="G2" s="29" t="s">
        <v>199</v>
      </c>
      <c r="H2" s="29" t="s">
        <v>199</v>
      </c>
      <c r="I2" s="29" t="s">
        <v>199</v>
      </c>
      <c r="J2" s="29" t="s">
        <v>199</v>
      </c>
      <c r="K2" s="29" t="s">
        <v>199</v>
      </c>
      <c r="L2" s="29" t="s">
        <v>199</v>
      </c>
      <c r="M2" s="29" t="s">
        <v>199</v>
      </c>
      <c r="N2" s="29" t="s">
        <v>199</v>
      </c>
      <c r="O2" s="29" t="s">
        <v>199</v>
      </c>
      <c r="P2" s="29" t="s">
        <v>199</v>
      </c>
      <c r="Q2" s="29" t="s">
        <v>199</v>
      </c>
      <c r="R2" s="29" t="s">
        <v>199</v>
      </c>
      <c r="S2" s="29" t="s">
        <v>199</v>
      </c>
      <c r="T2" s="29" t="s">
        <v>199</v>
      </c>
      <c r="U2" s="29" t="s">
        <v>199</v>
      </c>
      <c r="V2" s="29" t="s">
        <v>199</v>
      </c>
      <c r="W2" s="29" t="s">
        <v>199</v>
      </c>
      <c r="X2" s="29" t="s">
        <v>199</v>
      </c>
      <c r="Y2" s="29" t="s">
        <v>199</v>
      </c>
      <c r="Z2" s="29" t="s">
        <v>199</v>
      </c>
      <c r="AA2" s="29" t="s">
        <v>199</v>
      </c>
    </row>
    <row r="3" spans="1:27" x14ac:dyDescent="0.25">
      <c r="A3" s="32" t="s">
        <v>156</v>
      </c>
      <c r="B3" s="32" t="s">
        <v>241</v>
      </c>
      <c r="C3" s="29" t="s">
        <v>199</v>
      </c>
      <c r="D3" s="29" t="s">
        <v>199</v>
      </c>
      <c r="E3" s="29" t="s">
        <v>199</v>
      </c>
      <c r="F3" s="29" t="s">
        <v>199</v>
      </c>
      <c r="G3" s="29" t="s">
        <v>199</v>
      </c>
      <c r="H3" s="29" t="s">
        <v>199</v>
      </c>
      <c r="I3" s="29" t="s">
        <v>199</v>
      </c>
      <c r="J3" s="29" t="s">
        <v>199</v>
      </c>
      <c r="K3" s="29" t="s">
        <v>199</v>
      </c>
      <c r="L3" s="29" t="s">
        <v>199</v>
      </c>
      <c r="M3" s="29" t="s">
        <v>199</v>
      </c>
      <c r="N3" s="29" t="s">
        <v>199</v>
      </c>
      <c r="O3" s="29" t="s">
        <v>199</v>
      </c>
      <c r="P3" s="29" t="s">
        <v>199</v>
      </c>
      <c r="Q3" s="29" t="s">
        <v>199</v>
      </c>
      <c r="R3" s="29" t="s">
        <v>199</v>
      </c>
      <c r="S3" s="29" t="s">
        <v>199</v>
      </c>
      <c r="T3" s="29" t="s">
        <v>199</v>
      </c>
      <c r="U3" s="29" t="s">
        <v>199</v>
      </c>
      <c r="V3" s="29" t="s">
        <v>199</v>
      </c>
      <c r="W3" s="29" t="s">
        <v>199</v>
      </c>
      <c r="X3" s="29" t="s">
        <v>199</v>
      </c>
      <c r="Y3" s="29" t="s">
        <v>199</v>
      </c>
      <c r="Z3" s="29" t="s">
        <v>199</v>
      </c>
      <c r="AA3" s="29" t="s">
        <v>199</v>
      </c>
    </row>
    <row r="4" spans="1:27" ht="24" x14ac:dyDescent="0.25">
      <c r="A4" s="32" t="s">
        <v>0</v>
      </c>
      <c r="B4" s="32" t="s">
        <v>1</v>
      </c>
      <c r="C4" s="32" t="s">
        <v>2</v>
      </c>
      <c r="D4" s="32" t="s">
        <v>3</v>
      </c>
      <c r="E4" s="32" t="s">
        <v>4</v>
      </c>
      <c r="F4" s="32" t="s">
        <v>200</v>
      </c>
      <c r="G4" s="32" t="s">
        <v>5</v>
      </c>
      <c r="H4" s="32" t="s">
        <v>6</v>
      </c>
      <c r="I4" s="32" t="s">
        <v>201</v>
      </c>
      <c r="J4" s="32" t="s">
        <v>7</v>
      </c>
      <c r="K4" s="32" t="s">
        <v>202</v>
      </c>
      <c r="L4" s="32" t="s">
        <v>203</v>
      </c>
      <c r="M4" s="32" t="s">
        <v>8</v>
      </c>
      <c r="N4" s="32" t="s">
        <v>9</v>
      </c>
      <c r="O4" s="32" t="s">
        <v>10</v>
      </c>
      <c r="P4" s="32" t="s">
        <v>11</v>
      </c>
      <c r="Q4" s="32" t="s">
        <v>12</v>
      </c>
      <c r="R4" s="32" t="s">
        <v>13</v>
      </c>
      <c r="S4" s="32" t="s">
        <v>14</v>
      </c>
      <c r="T4" s="32" t="s">
        <v>15</v>
      </c>
      <c r="U4" s="32" t="s">
        <v>16</v>
      </c>
      <c r="V4" s="32" t="s">
        <v>17</v>
      </c>
      <c r="W4" s="32" t="s">
        <v>18</v>
      </c>
      <c r="X4" s="32" t="s">
        <v>19</v>
      </c>
      <c r="Y4" s="32" t="s">
        <v>20</v>
      </c>
      <c r="Z4" s="32" t="s">
        <v>21</v>
      </c>
      <c r="AA4" s="32" t="s">
        <v>22</v>
      </c>
    </row>
    <row r="5" spans="1:27" ht="22.5" x14ac:dyDescent="0.25">
      <c r="A5" s="30" t="s">
        <v>23</v>
      </c>
      <c r="B5" s="31" t="s">
        <v>24</v>
      </c>
      <c r="C5" s="19" t="s">
        <v>25</v>
      </c>
      <c r="D5" s="17" t="s">
        <v>26</v>
      </c>
      <c r="E5" s="17" t="s">
        <v>204</v>
      </c>
      <c r="F5" s="17" t="s">
        <v>204</v>
      </c>
      <c r="G5" s="17" t="s">
        <v>204</v>
      </c>
      <c r="H5" s="17"/>
      <c r="I5" s="17"/>
      <c r="J5" s="17"/>
      <c r="K5" s="17"/>
      <c r="L5" s="17"/>
      <c r="M5" s="17" t="s">
        <v>27</v>
      </c>
      <c r="N5" s="17" t="s">
        <v>205</v>
      </c>
      <c r="O5" s="17" t="s">
        <v>28</v>
      </c>
      <c r="P5" s="18" t="s">
        <v>29</v>
      </c>
      <c r="Q5" s="20">
        <v>481354000000</v>
      </c>
      <c r="R5" s="20">
        <v>1100000000</v>
      </c>
      <c r="S5" s="20">
        <v>1100000000</v>
      </c>
      <c r="T5" s="20">
        <v>481354000000</v>
      </c>
      <c r="U5" s="20">
        <v>0</v>
      </c>
      <c r="V5" s="20">
        <v>481354000000</v>
      </c>
      <c r="W5" s="20">
        <v>0</v>
      </c>
      <c r="X5" s="20">
        <v>312090445286</v>
      </c>
      <c r="Y5" s="20">
        <v>312001903707</v>
      </c>
      <c r="Z5" s="20">
        <v>312001903707</v>
      </c>
      <c r="AA5" s="20">
        <v>312001903707</v>
      </c>
    </row>
    <row r="6" spans="1:27" ht="22.5" x14ac:dyDescent="0.25">
      <c r="A6" s="17" t="s">
        <v>23</v>
      </c>
      <c r="B6" s="18" t="s">
        <v>24</v>
      </c>
      <c r="C6" s="19" t="s">
        <v>30</v>
      </c>
      <c r="D6" s="17" t="s">
        <v>26</v>
      </c>
      <c r="E6" s="17" t="s">
        <v>204</v>
      </c>
      <c r="F6" s="17" t="s">
        <v>204</v>
      </c>
      <c r="G6" s="17" t="s">
        <v>206</v>
      </c>
      <c r="H6" s="17"/>
      <c r="I6" s="17"/>
      <c r="J6" s="17"/>
      <c r="K6" s="17"/>
      <c r="L6" s="17"/>
      <c r="M6" s="17" t="s">
        <v>27</v>
      </c>
      <c r="N6" s="17" t="s">
        <v>205</v>
      </c>
      <c r="O6" s="17" t="s">
        <v>28</v>
      </c>
      <c r="P6" s="18" t="s">
        <v>31</v>
      </c>
      <c r="Q6" s="20">
        <v>165942000000</v>
      </c>
      <c r="R6" s="20">
        <v>0</v>
      </c>
      <c r="S6" s="20">
        <v>0</v>
      </c>
      <c r="T6" s="20">
        <v>165942000000</v>
      </c>
      <c r="U6" s="20">
        <v>0</v>
      </c>
      <c r="V6" s="20">
        <v>165942000000</v>
      </c>
      <c r="W6" s="20">
        <v>0</v>
      </c>
      <c r="X6" s="20">
        <v>90591309130</v>
      </c>
      <c r="Y6" s="20">
        <v>90587279090</v>
      </c>
      <c r="Z6" s="20">
        <v>90587279090</v>
      </c>
      <c r="AA6" s="20">
        <v>90587279090</v>
      </c>
    </row>
    <row r="7" spans="1:27" ht="33.75" x14ac:dyDescent="0.25">
      <c r="A7" s="17" t="s">
        <v>23</v>
      </c>
      <c r="B7" s="18" t="s">
        <v>24</v>
      </c>
      <c r="C7" s="19" t="s">
        <v>32</v>
      </c>
      <c r="D7" s="17" t="s">
        <v>26</v>
      </c>
      <c r="E7" s="17" t="s">
        <v>204</v>
      </c>
      <c r="F7" s="17" t="s">
        <v>204</v>
      </c>
      <c r="G7" s="17" t="s">
        <v>207</v>
      </c>
      <c r="H7" s="17"/>
      <c r="I7" s="17"/>
      <c r="J7" s="17"/>
      <c r="K7" s="17"/>
      <c r="L7" s="17"/>
      <c r="M7" s="17" t="s">
        <v>27</v>
      </c>
      <c r="N7" s="17" t="s">
        <v>205</v>
      </c>
      <c r="O7" s="17" t="s">
        <v>28</v>
      </c>
      <c r="P7" s="18" t="s">
        <v>33</v>
      </c>
      <c r="Q7" s="20">
        <v>36743000000</v>
      </c>
      <c r="R7" s="20">
        <v>1000000000</v>
      </c>
      <c r="S7" s="20">
        <v>1000000000</v>
      </c>
      <c r="T7" s="20">
        <v>36743000000</v>
      </c>
      <c r="U7" s="20">
        <v>0</v>
      </c>
      <c r="V7" s="20">
        <v>36743000000</v>
      </c>
      <c r="W7" s="20">
        <v>0</v>
      </c>
      <c r="X7" s="20">
        <v>21949804925</v>
      </c>
      <c r="Y7" s="20">
        <v>21909677994</v>
      </c>
      <c r="Z7" s="20">
        <v>21909677994</v>
      </c>
      <c r="AA7" s="20">
        <v>21909677994</v>
      </c>
    </row>
    <row r="8" spans="1:27" ht="22.5" x14ac:dyDescent="0.25">
      <c r="A8" s="17" t="s">
        <v>23</v>
      </c>
      <c r="B8" s="18" t="s">
        <v>24</v>
      </c>
      <c r="C8" s="19" t="s">
        <v>34</v>
      </c>
      <c r="D8" s="17" t="s">
        <v>26</v>
      </c>
      <c r="E8" s="17" t="s">
        <v>206</v>
      </c>
      <c r="F8" s="17"/>
      <c r="G8" s="17"/>
      <c r="H8" s="17"/>
      <c r="I8" s="17"/>
      <c r="J8" s="17"/>
      <c r="K8" s="17"/>
      <c r="L8" s="17"/>
      <c r="M8" s="17" t="s">
        <v>27</v>
      </c>
      <c r="N8" s="17" t="s">
        <v>205</v>
      </c>
      <c r="O8" s="17" t="s">
        <v>28</v>
      </c>
      <c r="P8" s="18" t="s">
        <v>35</v>
      </c>
      <c r="Q8" s="20">
        <v>39923543345</v>
      </c>
      <c r="R8" s="20">
        <v>2594692911</v>
      </c>
      <c r="S8" s="20">
        <v>6141288375</v>
      </c>
      <c r="T8" s="20">
        <v>36376947881</v>
      </c>
      <c r="U8" s="20">
        <v>0</v>
      </c>
      <c r="V8" s="20">
        <v>34026971513.029999</v>
      </c>
      <c r="W8" s="20">
        <v>2349976367.9699998</v>
      </c>
      <c r="X8" s="20">
        <v>28991996222.029999</v>
      </c>
      <c r="Y8" s="20">
        <v>19966404789.98</v>
      </c>
      <c r="Z8" s="20">
        <v>19966404789.98</v>
      </c>
      <c r="AA8" s="20">
        <v>19966404789.98</v>
      </c>
    </row>
    <row r="9" spans="1:27" ht="22.5" x14ac:dyDescent="0.25">
      <c r="A9" s="17" t="s">
        <v>23</v>
      </c>
      <c r="B9" s="18" t="s">
        <v>24</v>
      </c>
      <c r="C9" s="19" t="s">
        <v>157</v>
      </c>
      <c r="D9" s="17" t="s">
        <v>26</v>
      </c>
      <c r="E9" s="17" t="s">
        <v>207</v>
      </c>
      <c r="F9" s="17" t="s">
        <v>207</v>
      </c>
      <c r="G9" s="17" t="s">
        <v>204</v>
      </c>
      <c r="H9" s="17" t="s">
        <v>208</v>
      </c>
      <c r="I9" s="17"/>
      <c r="J9" s="17"/>
      <c r="K9" s="17"/>
      <c r="L9" s="17"/>
      <c r="M9" s="17" t="s">
        <v>27</v>
      </c>
      <c r="N9" s="17" t="s">
        <v>205</v>
      </c>
      <c r="O9" s="17" t="s">
        <v>28</v>
      </c>
      <c r="P9" s="18" t="s">
        <v>158</v>
      </c>
      <c r="Q9" s="20">
        <v>0</v>
      </c>
      <c r="R9" s="20">
        <v>475101526</v>
      </c>
      <c r="S9" s="20">
        <v>0</v>
      </c>
      <c r="T9" s="20">
        <v>475101526</v>
      </c>
      <c r="U9" s="20">
        <v>0</v>
      </c>
      <c r="V9" s="20">
        <v>475101526</v>
      </c>
      <c r="W9" s="20">
        <v>0</v>
      </c>
      <c r="X9" s="20">
        <v>0</v>
      </c>
      <c r="Y9" s="20">
        <v>0</v>
      </c>
      <c r="Z9" s="20">
        <v>0</v>
      </c>
      <c r="AA9" s="20">
        <v>0</v>
      </c>
    </row>
    <row r="10" spans="1:27" ht="22.5" x14ac:dyDescent="0.25">
      <c r="A10" s="17" t="s">
        <v>23</v>
      </c>
      <c r="B10" s="18" t="s">
        <v>24</v>
      </c>
      <c r="C10" s="19" t="s">
        <v>36</v>
      </c>
      <c r="D10" s="17" t="s">
        <v>26</v>
      </c>
      <c r="E10" s="17" t="s">
        <v>207</v>
      </c>
      <c r="F10" s="17" t="s">
        <v>209</v>
      </c>
      <c r="G10" s="17" t="s">
        <v>206</v>
      </c>
      <c r="H10" s="17" t="s">
        <v>210</v>
      </c>
      <c r="I10" s="17"/>
      <c r="J10" s="17"/>
      <c r="K10" s="17"/>
      <c r="L10" s="17"/>
      <c r="M10" s="17" t="s">
        <v>27</v>
      </c>
      <c r="N10" s="17" t="s">
        <v>205</v>
      </c>
      <c r="O10" s="17" t="s">
        <v>28</v>
      </c>
      <c r="P10" s="18" t="s">
        <v>37</v>
      </c>
      <c r="Q10" s="20">
        <v>98333664</v>
      </c>
      <c r="R10" s="20">
        <v>0</v>
      </c>
      <c r="S10" s="20">
        <v>0</v>
      </c>
      <c r="T10" s="20">
        <v>98333664</v>
      </c>
      <c r="U10" s="20">
        <v>0</v>
      </c>
      <c r="V10" s="20">
        <v>98333664</v>
      </c>
      <c r="W10" s="20">
        <v>0</v>
      </c>
      <c r="X10" s="20">
        <v>31200000</v>
      </c>
      <c r="Y10" s="20">
        <v>31200000</v>
      </c>
      <c r="Z10" s="20">
        <v>31200000</v>
      </c>
      <c r="AA10" s="20">
        <v>31200000</v>
      </c>
    </row>
    <row r="11" spans="1:27" ht="33.75" x14ac:dyDescent="0.25">
      <c r="A11" s="17" t="s">
        <v>23</v>
      </c>
      <c r="B11" s="18" t="s">
        <v>24</v>
      </c>
      <c r="C11" s="19" t="s">
        <v>38</v>
      </c>
      <c r="D11" s="17" t="s">
        <v>26</v>
      </c>
      <c r="E11" s="17" t="s">
        <v>207</v>
      </c>
      <c r="F11" s="17" t="s">
        <v>209</v>
      </c>
      <c r="G11" s="17" t="s">
        <v>206</v>
      </c>
      <c r="H11" s="17" t="s">
        <v>211</v>
      </c>
      <c r="I11" s="17"/>
      <c r="J11" s="17"/>
      <c r="K11" s="17"/>
      <c r="L11" s="17"/>
      <c r="M11" s="17" t="s">
        <v>27</v>
      </c>
      <c r="N11" s="17" t="s">
        <v>205</v>
      </c>
      <c r="O11" s="17" t="s">
        <v>28</v>
      </c>
      <c r="P11" s="18" t="s">
        <v>39</v>
      </c>
      <c r="Q11" s="20">
        <v>5502000000</v>
      </c>
      <c r="R11" s="20">
        <v>0</v>
      </c>
      <c r="S11" s="20">
        <v>0</v>
      </c>
      <c r="T11" s="20">
        <v>5502000000</v>
      </c>
      <c r="U11" s="20">
        <v>0</v>
      </c>
      <c r="V11" s="20">
        <v>5502000000</v>
      </c>
      <c r="W11" s="20">
        <v>0</v>
      </c>
      <c r="X11" s="20">
        <v>2806135890</v>
      </c>
      <c r="Y11" s="20">
        <v>2806135890</v>
      </c>
      <c r="Z11" s="20">
        <v>2806135890</v>
      </c>
      <c r="AA11" s="20">
        <v>2806135890</v>
      </c>
    </row>
    <row r="12" spans="1:27" ht="22.5" x14ac:dyDescent="0.25">
      <c r="A12" s="17" t="s">
        <v>23</v>
      </c>
      <c r="B12" s="18" t="s">
        <v>24</v>
      </c>
      <c r="C12" s="19" t="s">
        <v>40</v>
      </c>
      <c r="D12" s="17" t="s">
        <v>26</v>
      </c>
      <c r="E12" s="17" t="s">
        <v>207</v>
      </c>
      <c r="F12" s="17" t="s">
        <v>212</v>
      </c>
      <c r="G12" s="17"/>
      <c r="H12" s="17"/>
      <c r="I12" s="17"/>
      <c r="J12" s="17"/>
      <c r="K12" s="17"/>
      <c r="L12" s="17"/>
      <c r="M12" s="17" t="s">
        <v>27</v>
      </c>
      <c r="N12" s="17" t="s">
        <v>205</v>
      </c>
      <c r="O12" s="17" t="s">
        <v>28</v>
      </c>
      <c r="P12" s="18" t="s">
        <v>41</v>
      </c>
      <c r="Q12" s="20">
        <v>6937250286</v>
      </c>
      <c r="R12" s="20">
        <v>0</v>
      </c>
      <c r="S12" s="20">
        <v>0</v>
      </c>
      <c r="T12" s="20">
        <v>6937250286</v>
      </c>
      <c r="U12" s="20">
        <v>0</v>
      </c>
      <c r="V12" s="20">
        <v>6500000000</v>
      </c>
      <c r="W12" s="20">
        <v>437250286</v>
      </c>
      <c r="X12" s="20">
        <v>3414514730.3099999</v>
      </c>
      <c r="Y12" s="20">
        <v>3414514730.3099999</v>
      </c>
      <c r="Z12" s="20">
        <v>3414514730.3099999</v>
      </c>
      <c r="AA12" s="20">
        <v>3414514730.3099999</v>
      </c>
    </row>
    <row r="13" spans="1:27" ht="22.5" x14ac:dyDescent="0.25">
      <c r="A13" s="17" t="s">
        <v>23</v>
      </c>
      <c r="B13" s="18" t="s">
        <v>24</v>
      </c>
      <c r="C13" s="19" t="s">
        <v>42</v>
      </c>
      <c r="D13" s="17" t="s">
        <v>26</v>
      </c>
      <c r="E13" s="17" t="s">
        <v>213</v>
      </c>
      <c r="F13" s="17" t="s">
        <v>204</v>
      </c>
      <c r="G13" s="17" t="s">
        <v>209</v>
      </c>
      <c r="H13" s="17" t="s">
        <v>214</v>
      </c>
      <c r="I13" s="17"/>
      <c r="J13" s="17"/>
      <c r="K13" s="17"/>
      <c r="L13" s="17"/>
      <c r="M13" s="17" t="s">
        <v>27</v>
      </c>
      <c r="N13" s="17" t="s">
        <v>205</v>
      </c>
      <c r="O13" s="17" t="s">
        <v>28</v>
      </c>
      <c r="P13" s="18" t="s">
        <v>43</v>
      </c>
      <c r="Q13" s="20">
        <v>79730600</v>
      </c>
      <c r="R13" s="20">
        <v>0</v>
      </c>
      <c r="S13" s="20">
        <v>0</v>
      </c>
      <c r="T13" s="20">
        <v>79730600</v>
      </c>
      <c r="U13" s="20">
        <v>0</v>
      </c>
      <c r="V13" s="20">
        <v>0</v>
      </c>
      <c r="W13" s="20">
        <v>79730600</v>
      </c>
      <c r="X13" s="20">
        <v>0</v>
      </c>
      <c r="Y13" s="20">
        <v>0</v>
      </c>
      <c r="Z13" s="20">
        <v>0</v>
      </c>
      <c r="AA13" s="20">
        <v>0</v>
      </c>
    </row>
    <row r="14" spans="1:27" ht="22.5" x14ac:dyDescent="0.25">
      <c r="A14" s="17" t="s">
        <v>23</v>
      </c>
      <c r="B14" s="18" t="s">
        <v>24</v>
      </c>
      <c r="C14" s="19" t="s">
        <v>44</v>
      </c>
      <c r="D14" s="17" t="s">
        <v>26</v>
      </c>
      <c r="E14" s="17" t="s">
        <v>215</v>
      </c>
      <c r="F14" s="17" t="s">
        <v>204</v>
      </c>
      <c r="G14" s="17"/>
      <c r="H14" s="17"/>
      <c r="I14" s="17"/>
      <c r="J14" s="17"/>
      <c r="K14" s="17"/>
      <c r="L14" s="17"/>
      <c r="M14" s="17" t="s">
        <v>27</v>
      </c>
      <c r="N14" s="17" t="s">
        <v>205</v>
      </c>
      <c r="O14" s="17" t="s">
        <v>28</v>
      </c>
      <c r="P14" s="18" t="s">
        <v>45</v>
      </c>
      <c r="Q14" s="20">
        <v>0</v>
      </c>
      <c r="R14" s="20">
        <v>1137038574</v>
      </c>
      <c r="S14" s="20">
        <v>0</v>
      </c>
      <c r="T14" s="20">
        <v>1137038574</v>
      </c>
      <c r="U14" s="20">
        <v>0</v>
      </c>
      <c r="V14" s="20">
        <v>1131530094</v>
      </c>
      <c r="W14" s="20">
        <v>5508480</v>
      </c>
      <c r="X14" s="20">
        <v>1117235286</v>
      </c>
      <c r="Y14" s="20">
        <v>1117235286</v>
      </c>
      <c r="Z14" s="20">
        <v>1117235286</v>
      </c>
      <c r="AA14" s="20">
        <v>1117235286</v>
      </c>
    </row>
    <row r="15" spans="1:27" ht="22.5" x14ac:dyDescent="0.25">
      <c r="A15" s="17" t="s">
        <v>23</v>
      </c>
      <c r="B15" s="18" t="s">
        <v>24</v>
      </c>
      <c r="C15" s="19" t="s">
        <v>46</v>
      </c>
      <c r="D15" s="17" t="s">
        <v>26</v>
      </c>
      <c r="E15" s="17" t="s">
        <v>215</v>
      </c>
      <c r="F15" s="17" t="s">
        <v>209</v>
      </c>
      <c r="G15" s="17" t="s">
        <v>204</v>
      </c>
      <c r="H15" s="17"/>
      <c r="I15" s="17"/>
      <c r="J15" s="17"/>
      <c r="K15" s="17"/>
      <c r="L15" s="17"/>
      <c r="M15" s="17" t="s">
        <v>27</v>
      </c>
      <c r="N15" s="17" t="s">
        <v>205</v>
      </c>
      <c r="O15" s="17" t="s">
        <v>28</v>
      </c>
      <c r="P15" s="18" t="s">
        <v>47</v>
      </c>
      <c r="Q15" s="20">
        <v>22565944200</v>
      </c>
      <c r="R15" s="20">
        <v>0</v>
      </c>
      <c r="S15" s="20">
        <v>0</v>
      </c>
      <c r="T15" s="20">
        <v>22565944200</v>
      </c>
      <c r="U15" s="20">
        <v>0</v>
      </c>
      <c r="V15" s="20">
        <v>0</v>
      </c>
      <c r="W15" s="20">
        <v>22565944200</v>
      </c>
      <c r="X15" s="20">
        <v>0</v>
      </c>
      <c r="Y15" s="20">
        <v>0</v>
      </c>
      <c r="Z15" s="20">
        <v>0</v>
      </c>
      <c r="AA15" s="20">
        <v>0</v>
      </c>
    </row>
    <row r="16" spans="1:27" ht="22.5" x14ac:dyDescent="0.25">
      <c r="A16" s="17" t="s">
        <v>23</v>
      </c>
      <c r="B16" s="18" t="s">
        <v>24</v>
      </c>
      <c r="C16" s="19" t="s">
        <v>48</v>
      </c>
      <c r="D16" s="17" t="s">
        <v>26</v>
      </c>
      <c r="E16" s="17" t="s">
        <v>215</v>
      </c>
      <c r="F16" s="17" t="s">
        <v>209</v>
      </c>
      <c r="G16" s="17" t="s">
        <v>207</v>
      </c>
      <c r="H16" s="17"/>
      <c r="I16" s="17"/>
      <c r="J16" s="17"/>
      <c r="K16" s="17"/>
      <c r="L16" s="17"/>
      <c r="M16" s="17" t="s">
        <v>27</v>
      </c>
      <c r="N16" s="17" t="s">
        <v>205</v>
      </c>
      <c r="O16" s="17" t="s">
        <v>28</v>
      </c>
      <c r="P16" s="18" t="s">
        <v>49</v>
      </c>
      <c r="Q16" s="20">
        <v>454355200</v>
      </c>
      <c r="R16" s="20">
        <v>0</v>
      </c>
      <c r="S16" s="20">
        <v>454355200</v>
      </c>
      <c r="T16" s="20">
        <v>0</v>
      </c>
      <c r="U16" s="20">
        <v>0</v>
      </c>
      <c r="V16" s="20">
        <v>0</v>
      </c>
      <c r="W16" s="20">
        <v>0</v>
      </c>
      <c r="X16" s="20">
        <v>0</v>
      </c>
      <c r="Y16" s="20">
        <v>0</v>
      </c>
      <c r="Z16" s="20">
        <v>0</v>
      </c>
      <c r="AA16" s="20">
        <v>0</v>
      </c>
    </row>
    <row r="17" spans="1:27" ht="78.75" x14ac:dyDescent="0.25">
      <c r="A17" s="17" t="s">
        <v>23</v>
      </c>
      <c r="B17" s="18" t="s">
        <v>24</v>
      </c>
      <c r="C17" s="19" t="s">
        <v>50</v>
      </c>
      <c r="D17" s="17" t="s">
        <v>51</v>
      </c>
      <c r="E17" s="17" t="s">
        <v>216</v>
      </c>
      <c r="F17" s="17" t="s">
        <v>217</v>
      </c>
      <c r="G17" s="17" t="s">
        <v>218</v>
      </c>
      <c r="H17" s="17" t="s">
        <v>219</v>
      </c>
      <c r="I17" s="17"/>
      <c r="J17" s="17"/>
      <c r="K17" s="17"/>
      <c r="L17" s="17"/>
      <c r="M17" s="17" t="s">
        <v>27</v>
      </c>
      <c r="N17" s="17" t="s">
        <v>205</v>
      </c>
      <c r="O17" s="17" t="s">
        <v>28</v>
      </c>
      <c r="P17" s="18" t="s">
        <v>52</v>
      </c>
      <c r="Q17" s="20">
        <v>31269641629</v>
      </c>
      <c r="R17" s="20">
        <v>0</v>
      </c>
      <c r="S17" s="20">
        <v>0</v>
      </c>
      <c r="T17" s="20">
        <v>31269641629</v>
      </c>
      <c r="U17" s="20">
        <v>0</v>
      </c>
      <c r="V17" s="20">
        <v>31269641628.860001</v>
      </c>
      <c r="W17" s="20">
        <v>0.14000000000000001</v>
      </c>
      <c r="X17" s="20">
        <v>31269641628.860001</v>
      </c>
      <c r="Y17" s="20">
        <v>19829393307.619999</v>
      </c>
      <c r="Z17" s="20">
        <v>19829393307.619999</v>
      </c>
      <c r="AA17" s="20">
        <v>19829393307.619999</v>
      </c>
    </row>
    <row r="18" spans="1:27" ht="78.75" x14ac:dyDescent="0.25">
      <c r="A18" s="17" t="s">
        <v>23</v>
      </c>
      <c r="B18" s="18" t="s">
        <v>24</v>
      </c>
      <c r="C18" s="19" t="s">
        <v>53</v>
      </c>
      <c r="D18" s="17" t="s">
        <v>51</v>
      </c>
      <c r="E18" s="17" t="s">
        <v>216</v>
      </c>
      <c r="F18" s="17" t="s">
        <v>217</v>
      </c>
      <c r="G18" s="17" t="s">
        <v>220</v>
      </c>
      <c r="H18" s="17" t="s">
        <v>219</v>
      </c>
      <c r="I18" s="17"/>
      <c r="J18" s="17"/>
      <c r="K18" s="17"/>
      <c r="L18" s="17"/>
      <c r="M18" s="17" t="s">
        <v>27</v>
      </c>
      <c r="N18" s="17" t="s">
        <v>205</v>
      </c>
      <c r="O18" s="17" t="s">
        <v>28</v>
      </c>
      <c r="P18" s="18" t="s">
        <v>52</v>
      </c>
      <c r="Q18" s="20">
        <v>7887794988</v>
      </c>
      <c r="R18" s="20">
        <v>0</v>
      </c>
      <c r="S18" s="20">
        <v>0</v>
      </c>
      <c r="T18" s="20">
        <v>7887794988</v>
      </c>
      <c r="U18" s="20">
        <v>0</v>
      </c>
      <c r="V18" s="20">
        <v>7887794986.3999996</v>
      </c>
      <c r="W18" s="20">
        <v>1.6</v>
      </c>
      <c r="X18" s="20">
        <v>7887794986.3999996</v>
      </c>
      <c r="Y18" s="20">
        <v>7840374665.1700001</v>
      </c>
      <c r="Z18" s="20">
        <v>7840374665.1700001</v>
      </c>
      <c r="AA18" s="20">
        <v>7840374665.1700001</v>
      </c>
    </row>
    <row r="19" spans="1:27" ht="56.25" x14ac:dyDescent="0.25">
      <c r="A19" s="17" t="s">
        <v>23</v>
      </c>
      <c r="B19" s="18" t="s">
        <v>24</v>
      </c>
      <c r="C19" s="19" t="s">
        <v>54</v>
      </c>
      <c r="D19" s="17" t="s">
        <v>51</v>
      </c>
      <c r="E19" s="17" t="s">
        <v>216</v>
      </c>
      <c r="F19" s="17" t="s">
        <v>217</v>
      </c>
      <c r="G19" s="17" t="s">
        <v>221</v>
      </c>
      <c r="H19" s="17" t="s">
        <v>222</v>
      </c>
      <c r="I19" s="17"/>
      <c r="J19" s="17"/>
      <c r="K19" s="17"/>
      <c r="L19" s="17"/>
      <c r="M19" s="17" t="s">
        <v>27</v>
      </c>
      <c r="N19" s="17" t="s">
        <v>205</v>
      </c>
      <c r="O19" s="17" t="s">
        <v>28</v>
      </c>
      <c r="P19" s="18" t="s">
        <v>55</v>
      </c>
      <c r="Q19" s="20">
        <v>12827150000</v>
      </c>
      <c r="R19" s="20">
        <v>909003335</v>
      </c>
      <c r="S19" s="20">
        <v>4015488246</v>
      </c>
      <c r="T19" s="20">
        <v>9720665089</v>
      </c>
      <c r="U19" s="20">
        <v>0</v>
      </c>
      <c r="V19" s="20">
        <v>6330147914</v>
      </c>
      <c r="W19" s="20">
        <v>3390517175</v>
      </c>
      <c r="X19" s="20">
        <v>4991298302</v>
      </c>
      <c r="Y19" s="20">
        <v>2543153183</v>
      </c>
      <c r="Z19" s="20">
        <v>2543153183</v>
      </c>
      <c r="AA19" s="20">
        <v>2543153183</v>
      </c>
    </row>
    <row r="20" spans="1:27" ht="56.25" x14ac:dyDescent="0.25">
      <c r="A20" s="17" t="s">
        <v>23</v>
      </c>
      <c r="B20" s="18" t="s">
        <v>24</v>
      </c>
      <c r="C20" s="19" t="s">
        <v>56</v>
      </c>
      <c r="D20" s="17" t="s">
        <v>51</v>
      </c>
      <c r="E20" s="17" t="s">
        <v>216</v>
      </c>
      <c r="F20" s="17" t="s">
        <v>217</v>
      </c>
      <c r="G20" s="17" t="s">
        <v>223</v>
      </c>
      <c r="H20" s="17" t="s">
        <v>57</v>
      </c>
      <c r="I20" s="17"/>
      <c r="J20" s="17"/>
      <c r="K20" s="17"/>
      <c r="L20" s="17"/>
      <c r="M20" s="17" t="s">
        <v>27</v>
      </c>
      <c r="N20" s="17" t="s">
        <v>205</v>
      </c>
      <c r="O20" s="17" t="s">
        <v>28</v>
      </c>
      <c r="P20" s="18" t="s">
        <v>58</v>
      </c>
      <c r="Q20" s="20">
        <v>239249194587</v>
      </c>
      <c r="R20" s="20">
        <v>29199638272</v>
      </c>
      <c r="S20" s="20">
        <v>33076087883</v>
      </c>
      <c r="T20" s="20">
        <v>235372744976</v>
      </c>
      <c r="U20" s="20">
        <v>0</v>
      </c>
      <c r="V20" s="20">
        <v>232757110144</v>
      </c>
      <c r="W20" s="20">
        <v>2615634832</v>
      </c>
      <c r="X20" s="20">
        <v>230871221510</v>
      </c>
      <c r="Y20" s="20">
        <v>51858097207</v>
      </c>
      <c r="Z20" s="20">
        <v>51858097207</v>
      </c>
      <c r="AA20" s="20">
        <v>51858097207</v>
      </c>
    </row>
    <row r="21" spans="1:27" ht="78.75" x14ac:dyDescent="0.25">
      <c r="A21" s="17" t="s">
        <v>23</v>
      </c>
      <c r="B21" s="18" t="s">
        <v>24</v>
      </c>
      <c r="C21" s="19" t="s">
        <v>59</v>
      </c>
      <c r="D21" s="17" t="s">
        <v>51</v>
      </c>
      <c r="E21" s="17" t="s">
        <v>216</v>
      </c>
      <c r="F21" s="17" t="s">
        <v>217</v>
      </c>
      <c r="G21" s="17" t="s">
        <v>224</v>
      </c>
      <c r="H21" s="17" t="s">
        <v>225</v>
      </c>
      <c r="I21" s="17"/>
      <c r="J21" s="17"/>
      <c r="K21" s="17"/>
      <c r="L21" s="17"/>
      <c r="M21" s="17" t="s">
        <v>60</v>
      </c>
      <c r="N21" s="17" t="s">
        <v>212</v>
      </c>
      <c r="O21" s="17" t="s">
        <v>28</v>
      </c>
      <c r="P21" s="18" t="s">
        <v>61</v>
      </c>
      <c r="Q21" s="20">
        <v>835090852</v>
      </c>
      <c r="R21" s="20">
        <v>835090852</v>
      </c>
      <c r="S21" s="20">
        <v>835090852</v>
      </c>
      <c r="T21" s="20">
        <v>835090852</v>
      </c>
      <c r="U21" s="20">
        <v>0</v>
      </c>
      <c r="V21" s="20">
        <v>835090852</v>
      </c>
      <c r="W21" s="20">
        <v>0</v>
      </c>
      <c r="X21" s="20">
        <v>812873821.75</v>
      </c>
      <c r="Y21" s="20">
        <v>430123905.82999998</v>
      </c>
      <c r="Z21" s="20">
        <v>430123905.82999998</v>
      </c>
      <c r="AA21" s="20">
        <v>430123905.82999998</v>
      </c>
    </row>
    <row r="22" spans="1:27" ht="90" x14ac:dyDescent="0.25">
      <c r="A22" s="17" t="s">
        <v>23</v>
      </c>
      <c r="B22" s="18" t="s">
        <v>24</v>
      </c>
      <c r="C22" s="19" t="s">
        <v>62</v>
      </c>
      <c r="D22" s="17" t="s">
        <v>51</v>
      </c>
      <c r="E22" s="17" t="s">
        <v>216</v>
      </c>
      <c r="F22" s="17" t="s">
        <v>217</v>
      </c>
      <c r="G22" s="17" t="s">
        <v>226</v>
      </c>
      <c r="H22" s="17" t="s">
        <v>227</v>
      </c>
      <c r="I22" s="17"/>
      <c r="J22" s="17"/>
      <c r="K22" s="17"/>
      <c r="L22" s="17"/>
      <c r="M22" s="17" t="s">
        <v>60</v>
      </c>
      <c r="N22" s="17" t="s">
        <v>212</v>
      </c>
      <c r="O22" s="17" t="s">
        <v>28</v>
      </c>
      <c r="P22" s="18" t="s">
        <v>63</v>
      </c>
      <c r="Q22" s="20">
        <v>186915624560</v>
      </c>
      <c r="R22" s="20">
        <v>628269157210.78003</v>
      </c>
      <c r="S22" s="20">
        <v>665425813217.78003</v>
      </c>
      <c r="T22" s="20">
        <v>149758968553</v>
      </c>
      <c r="U22" s="20">
        <v>0</v>
      </c>
      <c r="V22" s="20">
        <v>73427729834.880005</v>
      </c>
      <c r="W22" s="20">
        <v>76331238718.119995</v>
      </c>
      <c r="X22" s="20">
        <v>72277780771.720001</v>
      </c>
      <c r="Y22" s="20">
        <v>38838476951.209999</v>
      </c>
      <c r="Z22" s="20">
        <v>38838476951.209999</v>
      </c>
      <c r="AA22" s="20">
        <v>38838476951.209999</v>
      </c>
    </row>
    <row r="23" spans="1:27" ht="90" x14ac:dyDescent="0.25">
      <c r="A23" s="17" t="s">
        <v>23</v>
      </c>
      <c r="B23" s="18" t="s">
        <v>24</v>
      </c>
      <c r="C23" s="19" t="s">
        <v>62</v>
      </c>
      <c r="D23" s="17" t="s">
        <v>51</v>
      </c>
      <c r="E23" s="17" t="s">
        <v>216</v>
      </c>
      <c r="F23" s="17" t="s">
        <v>217</v>
      </c>
      <c r="G23" s="17" t="s">
        <v>226</v>
      </c>
      <c r="H23" s="17" t="s">
        <v>227</v>
      </c>
      <c r="I23" s="17"/>
      <c r="J23" s="17"/>
      <c r="K23" s="17"/>
      <c r="L23" s="17"/>
      <c r="M23" s="17" t="s">
        <v>27</v>
      </c>
      <c r="N23" s="17" t="s">
        <v>228</v>
      </c>
      <c r="O23" s="17" t="s">
        <v>28</v>
      </c>
      <c r="P23" s="18" t="s">
        <v>63</v>
      </c>
      <c r="Q23" s="20">
        <v>0</v>
      </c>
      <c r="R23" s="20">
        <v>2658487214</v>
      </c>
      <c r="S23" s="20">
        <v>249438283</v>
      </c>
      <c r="T23" s="20">
        <v>2409048931</v>
      </c>
      <c r="U23" s="20">
        <v>0</v>
      </c>
      <c r="V23" s="20">
        <v>409048931</v>
      </c>
      <c r="W23" s="20">
        <v>2000000000</v>
      </c>
      <c r="X23" s="20">
        <v>37413985</v>
      </c>
      <c r="Y23" s="20">
        <v>22654367</v>
      </c>
      <c r="Z23" s="20">
        <v>22654367</v>
      </c>
      <c r="AA23" s="20">
        <v>22654367</v>
      </c>
    </row>
    <row r="24" spans="1:27" ht="90" x14ac:dyDescent="0.25">
      <c r="A24" s="17" t="s">
        <v>23</v>
      </c>
      <c r="B24" s="18" t="s">
        <v>24</v>
      </c>
      <c r="C24" s="19" t="s">
        <v>62</v>
      </c>
      <c r="D24" s="17" t="s">
        <v>51</v>
      </c>
      <c r="E24" s="17" t="s">
        <v>216</v>
      </c>
      <c r="F24" s="17" t="s">
        <v>217</v>
      </c>
      <c r="G24" s="17" t="s">
        <v>226</v>
      </c>
      <c r="H24" s="17" t="s">
        <v>227</v>
      </c>
      <c r="I24" s="17"/>
      <c r="J24" s="17"/>
      <c r="K24" s="17"/>
      <c r="L24" s="17"/>
      <c r="M24" s="17" t="s">
        <v>27</v>
      </c>
      <c r="N24" s="17" t="s">
        <v>229</v>
      </c>
      <c r="O24" s="17" t="s">
        <v>28</v>
      </c>
      <c r="P24" s="18" t="s">
        <v>63</v>
      </c>
      <c r="Q24" s="20">
        <v>0</v>
      </c>
      <c r="R24" s="20">
        <v>125862000000</v>
      </c>
      <c r="S24" s="20">
        <v>0</v>
      </c>
      <c r="T24" s="20">
        <v>125862000000</v>
      </c>
      <c r="U24" s="20">
        <v>0</v>
      </c>
      <c r="V24" s="20">
        <v>125862000000</v>
      </c>
      <c r="W24" s="20">
        <v>0</v>
      </c>
      <c r="X24" s="20">
        <v>40411361000</v>
      </c>
      <c r="Y24" s="20">
        <v>40411361000</v>
      </c>
      <c r="Z24" s="20">
        <v>40411361000</v>
      </c>
      <c r="AA24" s="20">
        <v>40411361000</v>
      </c>
    </row>
    <row r="25" spans="1:27" ht="56.25" x14ac:dyDescent="0.25">
      <c r="A25" s="17" t="s">
        <v>23</v>
      </c>
      <c r="B25" s="18" t="s">
        <v>24</v>
      </c>
      <c r="C25" s="19" t="s">
        <v>64</v>
      </c>
      <c r="D25" s="17" t="s">
        <v>51</v>
      </c>
      <c r="E25" s="17" t="s">
        <v>216</v>
      </c>
      <c r="F25" s="17" t="s">
        <v>217</v>
      </c>
      <c r="G25" s="17" t="s">
        <v>226</v>
      </c>
      <c r="H25" s="17" t="s">
        <v>230</v>
      </c>
      <c r="I25" s="17"/>
      <c r="J25" s="17"/>
      <c r="K25" s="17"/>
      <c r="L25" s="17"/>
      <c r="M25" s="17" t="s">
        <v>27</v>
      </c>
      <c r="N25" s="17" t="s">
        <v>205</v>
      </c>
      <c r="O25" s="17" t="s">
        <v>28</v>
      </c>
      <c r="P25" s="18" t="s">
        <v>65</v>
      </c>
      <c r="Q25" s="20">
        <v>24589679237</v>
      </c>
      <c r="R25" s="20">
        <v>29414082116</v>
      </c>
      <c r="S25" s="20">
        <v>1019598601</v>
      </c>
      <c r="T25" s="20">
        <v>52984162752</v>
      </c>
      <c r="U25" s="20">
        <v>0</v>
      </c>
      <c r="V25" s="20">
        <v>30775914169</v>
      </c>
      <c r="W25" s="20">
        <v>22208248583</v>
      </c>
      <c r="X25" s="20">
        <v>27005911563</v>
      </c>
      <c r="Y25" s="20">
        <v>14192504968.139999</v>
      </c>
      <c r="Z25" s="20">
        <v>14192504968.139999</v>
      </c>
      <c r="AA25" s="20">
        <v>14192504968.139999</v>
      </c>
    </row>
    <row r="26" spans="1:27" ht="45" x14ac:dyDescent="0.25">
      <c r="A26" s="17" t="s">
        <v>23</v>
      </c>
      <c r="B26" s="18" t="s">
        <v>24</v>
      </c>
      <c r="C26" s="19" t="s">
        <v>66</v>
      </c>
      <c r="D26" s="17" t="s">
        <v>51</v>
      </c>
      <c r="E26" s="17" t="s">
        <v>216</v>
      </c>
      <c r="F26" s="17" t="s">
        <v>217</v>
      </c>
      <c r="G26" s="17" t="s">
        <v>212</v>
      </c>
      <c r="H26" s="17" t="s">
        <v>231</v>
      </c>
      <c r="I26" s="17"/>
      <c r="J26" s="17"/>
      <c r="K26" s="17"/>
      <c r="L26" s="17"/>
      <c r="M26" s="17" t="s">
        <v>60</v>
      </c>
      <c r="N26" s="17" t="s">
        <v>232</v>
      </c>
      <c r="O26" s="17" t="s">
        <v>28</v>
      </c>
      <c r="P26" s="18" t="s">
        <v>67</v>
      </c>
      <c r="Q26" s="20">
        <v>21966024000</v>
      </c>
      <c r="R26" s="20">
        <v>0</v>
      </c>
      <c r="S26" s="20">
        <v>7894546931</v>
      </c>
      <c r="T26" s="20">
        <v>14071477069</v>
      </c>
      <c r="U26" s="20">
        <v>0</v>
      </c>
      <c r="V26" s="20">
        <v>3919461963</v>
      </c>
      <c r="W26" s="20">
        <v>10152015106</v>
      </c>
      <c r="X26" s="20">
        <v>866024000</v>
      </c>
      <c r="Y26" s="20">
        <v>0</v>
      </c>
      <c r="Z26" s="20">
        <v>0</v>
      </c>
      <c r="AA26" s="20">
        <v>0</v>
      </c>
    </row>
    <row r="27" spans="1:27" ht="45" x14ac:dyDescent="0.25">
      <c r="A27" s="17" t="s">
        <v>23</v>
      </c>
      <c r="B27" s="18" t="s">
        <v>24</v>
      </c>
      <c r="C27" s="19" t="s">
        <v>66</v>
      </c>
      <c r="D27" s="17" t="s">
        <v>51</v>
      </c>
      <c r="E27" s="17" t="s">
        <v>216</v>
      </c>
      <c r="F27" s="17" t="s">
        <v>217</v>
      </c>
      <c r="G27" s="17" t="s">
        <v>212</v>
      </c>
      <c r="H27" s="17" t="s">
        <v>231</v>
      </c>
      <c r="I27" s="17"/>
      <c r="J27" s="17"/>
      <c r="K27" s="17"/>
      <c r="L27" s="17"/>
      <c r="M27" s="17" t="s">
        <v>27</v>
      </c>
      <c r="N27" s="17" t="s">
        <v>229</v>
      </c>
      <c r="O27" s="17" t="s">
        <v>28</v>
      </c>
      <c r="P27" s="18" t="s">
        <v>67</v>
      </c>
      <c r="Q27" s="20">
        <v>4233976000</v>
      </c>
      <c r="R27" s="20">
        <v>121389039086</v>
      </c>
      <c r="S27" s="20">
        <v>18444684266</v>
      </c>
      <c r="T27" s="20">
        <v>107178330820</v>
      </c>
      <c r="U27" s="20">
        <v>0</v>
      </c>
      <c r="V27" s="20">
        <v>103167056063.62</v>
      </c>
      <c r="W27" s="20">
        <v>4011274756.3800001</v>
      </c>
      <c r="X27" s="20">
        <v>102685175511.62</v>
      </c>
      <c r="Y27" s="20">
        <v>42437112842.699997</v>
      </c>
      <c r="Z27" s="20">
        <v>42437112842.699997</v>
      </c>
      <c r="AA27" s="20">
        <v>42437112842.699997</v>
      </c>
    </row>
    <row r="28" spans="1:27" ht="45" x14ac:dyDescent="0.25">
      <c r="A28" s="17" t="s">
        <v>23</v>
      </c>
      <c r="B28" s="18" t="s">
        <v>24</v>
      </c>
      <c r="C28" s="19" t="s">
        <v>66</v>
      </c>
      <c r="D28" s="17" t="s">
        <v>51</v>
      </c>
      <c r="E28" s="17" t="s">
        <v>216</v>
      </c>
      <c r="F28" s="17" t="s">
        <v>217</v>
      </c>
      <c r="G28" s="17" t="s">
        <v>212</v>
      </c>
      <c r="H28" s="17" t="s">
        <v>231</v>
      </c>
      <c r="I28" s="17"/>
      <c r="J28" s="17"/>
      <c r="K28" s="17"/>
      <c r="L28" s="17"/>
      <c r="M28" s="17" t="s">
        <v>27</v>
      </c>
      <c r="N28" s="17" t="s">
        <v>205</v>
      </c>
      <c r="O28" s="17" t="s">
        <v>28</v>
      </c>
      <c r="P28" s="18" t="s">
        <v>67</v>
      </c>
      <c r="Q28" s="20">
        <v>18523372591</v>
      </c>
      <c r="R28" s="20">
        <v>18495229487</v>
      </c>
      <c r="S28" s="20">
        <v>678772938</v>
      </c>
      <c r="T28" s="20">
        <v>36339829140</v>
      </c>
      <c r="U28" s="20">
        <v>0</v>
      </c>
      <c r="V28" s="20">
        <v>32869702141</v>
      </c>
      <c r="W28" s="20">
        <v>3470126999</v>
      </c>
      <c r="X28" s="20">
        <v>24602606477</v>
      </c>
      <c r="Y28" s="20">
        <v>14581845276.01</v>
      </c>
      <c r="Z28" s="20">
        <v>14581845276.01</v>
      </c>
      <c r="AA28" s="20">
        <v>14581845276.01</v>
      </c>
    </row>
    <row r="29" spans="1:27" ht="56.25" x14ac:dyDescent="0.25">
      <c r="A29" s="17" t="s">
        <v>23</v>
      </c>
      <c r="B29" s="18" t="s">
        <v>24</v>
      </c>
      <c r="C29" s="19" t="s">
        <v>68</v>
      </c>
      <c r="D29" s="17" t="s">
        <v>51</v>
      </c>
      <c r="E29" s="17" t="s">
        <v>233</v>
      </c>
      <c r="F29" s="17" t="s">
        <v>217</v>
      </c>
      <c r="G29" s="17" t="s">
        <v>218</v>
      </c>
      <c r="H29" s="17" t="s">
        <v>230</v>
      </c>
      <c r="I29" s="17"/>
      <c r="J29" s="17"/>
      <c r="K29" s="17"/>
      <c r="L29" s="17"/>
      <c r="M29" s="17" t="s">
        <v>27</v>
      </c>
      <c r="N29" s="17" t="s">
        <v>205</v>
      </c>
      <c r="O29" s="17" t="s">
        <v>28</v>
      </c>
      <c r="P29" s="18" t="s">
        <v>65</v>
      </c>
      <c r="Q29" s="20">
        <v>137834277380</v>
      </c>
      <c r="R29" s="20">
        <v>15868164891</v>
      </c>
      <c r="S29" s="20">
        <v>52289073307</v>
      </c>
      <c r="T29" s="20">
        <v>101413368964</v>
      </c>
      <c r="U29" s="20">
        <v>0</v>
      </c>
      <c r="V29" s="20">
        <v>90796854776.990005</v>
      </c>
      <c r="W29" s="20">
        <v>10616514187.01</v>
      </c>
      <c r="X29" s="20">
        <v>72248181249.619995</v>
      </c>
      <c r="Y29" s="20">
        <v>43928065052.919998</v>
      </c>
      <c r="Z29" s="20">
        <v>43928065052.919998</v>
      </c>
      <c r="AA29" s="20">
        <v>43928065052.919998</v>
      </c>
    </row>
    <row r="30" spans="1:27" ht="45" x14ac:dyDescent="0.25">
      <c r="A30" s="17" t="s">
        <v>23</v>
      </c>
      <c r="B30" s="18" t="s">
        <v>24</v>
      </c>
      <c r="C30" s="19" t="s">
        <v>69</v>
      </c>
      <c r="D30" s="17" t="s">
        <v>51</v>
      </c>
      <c r="E30" s="17" t="s">
        <v>233</v>
      </c>
      <c r="F30" s="17" t="s">
        <v>217</v>
      </c>
      <c r="G30" s="17" t="s">
        <v>220</v>
      </c>
      <c r="H30" s="17" t="s">
        <v>70</v>
      </c>
      <c r="I30" s="17"/>
      <c r="J30" s="17"/>
      <c r="K30" s="17"/>
      <c r="L30" s="17"/>
      <c r="M30" s="17" t="s">
        <v>27</v>
      </c>
      <c r="N30" s="17" t="s">
        <v>205</v>
      </c>
      <c r="O30" s="17" t="s">
        <v>28</v>
      </c>
      <c r="P30" s="18" t="s">
        <v>71</v>
      </c>
      <c r="Q30" s="20">
        <v>403214447998</v>
      </c>
      <c r="R30" s="20">
        <v>24062060868</v>
      </c>
      <c r="S30" s="20">
        <v>95422474163</v>
      </c>
      <c r="T30" s="20">
        <v>331854034703</v>
      </c>
      <c r="U30" s="20">
        <v>0</v>
      </c>
      <c r="V30" s="20">
        <v>293202471202.89001</v>
      </c>
      <c r="W30" s="20">
        <v>38651563500.110001</v>
      </c>
      <c r="X30" s="20">
        <v>264962123064.28</v>
      </c>
      <c r="Y30" s="20">
        <v>110247305599.71001</v>
      </c>
      <c r="Z30" s="20">
        <v>110247305599.71001</v>
      </c>
      <c r="AA30" s="20">
        <v>110247305599.71001</v>
      </c>
    </row>
    <row r="31" spans="1:27" ht="22.5" x14ac:dyDescent="0.25">
      <c r="A31" s="17" t="s">
        <v>72</v>
      </c>
      <c r="B31" s="18" t="s">
        <v>73</v>
      </c>
      <c r="C31" s="19" t="s">
        <v>34</v>
      </c>
      <c r="D31" s="17" t="s">
        <v>26</v>
      </c>
      <c r="E31" s="17" t="s">
        <v>206</v>
      </c>
      <c r="F31" s="17"/>
      <c r="G31" s="17"/>
      <c r="H31" s="17"/>
      <c r="I31" s="17"/>
      <c r="J31" s="17"/>
      <c r="K31" s="17"/>
      <c r="L31" s="17"/>
      <c r="M31" s="17" t="s">
        <v>27</v>
      </c>
      <c r="N31" s="17" t="s">
        <v>205</v>
      </c>
      <c r="O31" s="17" t="s">
        <v>28</v>
      </c>
      <c r="P31" s="18" t="s">
        <v>35</v>
      </c>
      <c r="Q31" s="20">
        <v>811599089</v>
      </c>
      <c r="R31" s="20">
        <v>206690888</v>
      </c>
      <c r="S31" s="20">
        <v>7000000</v>
      </c>
      <c r="T31" s="20">
        <v>1011289977</v>
      </c>
      <c r="U31" s="20">
        <v>0</v>
      </c>
      <c r="V31" s="20">
        <v>1010989966</v>
      </c>
      <c r="W31" s="20">
        <v>300011</v>
      </c>
      <c r="X31" s="20">
        <v>586647953.44000006</v>
      </c>
      <c r="Y31" s="20">
        <v>461990676.44</v>
      </c>
      <c r="Z31" s="20">
        <v>461990676.44</v>
      </c>
      <c r="AA31" s="20">
        <v>461990676.44</v>
      </c>
    </row>
    <row r="32" spans="1:27" ht="22.5" x14ac:dyDescent="0.25">
      <c r="A32" s="17" t="s">
        <v>72</v>
      </c>
      <c r="B32" s="18" t="s">
        <v>73</v>
      </c>
      <c r="C32" s="19" t="s">
        <v>44</v>
      </c>
      <c r="D32" s="17" t="s">
        <v>26</v>
      </c>
      <c r="E32" s="17" t="s">
        <v>215</v>
      </c>
      <c r="F32" s="17" t="s">
        <v>204</v>
      </c>
      <c r="G32" s="17"/>
      <c r="H32" s="17"/>
      <c r="I32" s="17"/>
      <c r="J32" s="17"/>
      <c r="K32" s="17"/>
      <c r="L32" s="17"/>
      <c r="M32" s="17" t="s">
        <v>27</v>
      </c>
      <c r="N32" s="17" t="s">
        <v>205</v>
      </c>
      <c r="O32" s="17" t="s">
        <v>28</v>
      </c>
      <c r="P32" s="18" t="s">
        <v>45</v>
      </c>
      <c r="Q32" s="20">
        <v>0</v>
      </c>
      <c r="R32" s="20">
        <v>444218536</v>
      </c>
      <c r="S32" s="20">
        <v>0</v>
      </c>
      <c r="T32" s="20">
        <v>444218536</v>
      </c>
      <c r="U32" s="20">
        <v>0</v>
      </c>
      <c r="V32" s="20">
        <v>430965052</v>
      </c>
      <c r="W32" s="20">
        <v>13253484</v>
      </c>
      <c r="X32" s="20">
        <v>410477654.19999999</v>
      </c>
      <c r="Y32" s="20">
        <v>408184328.97000003</v>
      </c>
      <c r="Z32" s="20">
        <v>408184328.97000003</v>
      </c>
      <c r="AA32" s="20">
        <v>408184328.97000003</v>
      </c>
    </row>
    <row r="33" spans="1:27" ht="78.75" x14ac:dyDescent="0.25">
      <c r="A33" s="17" t="s">
        <v>72</v>
      </c>
      <c r="B33" s="18" t="s">
        <v>73</v>
      </c>
      <c r="C33" s="19" t="s">
        <v>50</v>
      </c>
      <c r="D33" s="17" t="s">
        <v>51</v>
      </c>
      <c r="E33" s="17" t="s">
        <v>216</v>
      </c>
      <c r="F33" s="17" t="s">
        <v>217</v>
      </c>
      <c r="G33" s="17" t="s">
        <v>218</v>
      </c>
      <c r="H33" s="17" t="s">
        <v>219</v>
      </c>
      <c r="I33" s="17"/>
      <c r="J33" s="17"/>
      <c r="K33" s="17"/>
      <c r="L33" s="17"/>
      <c r="M33" s="17" t="s">
        <v>27</v>
      </c>
      <c r="N33" s="17" t="s">
        <v>205</v>
      </c>
      <c r="O33" s="17" t="s">
        <v>28</v>
      </c>
      <c r="P33" s="18" t="s">
        <v>52</v>
      </c>
      <c r="Q33" s="20">
        <v>35581750362</v>
      </c>
      <c r="R33" s="20">
        <v>0</v>
      </c>
      <c r="S33" s="20">
        <v>1243996537</v>
      </c>
      <c r="T33" s="20">
        <v>34337753825</v>
      </c>
      <c r="U33" s="20">
        <v>0</v>
      </c>
      <c r="V33" s="20">
        <v>34337753825</v>
      </c>
      <c r="W33" s="20">
        <v>0</v>
      </c>
      <c r="X33" s="20">
        <v>34337753825</v>
      </c>
      <c r="Y33" s="20">
        <v>32996471162</v>
      </c>
      <c r="Z33" s="20">
        <v>32996471162</v>
      </c>
      <c r="AA33" s="20">
        <v>32996471162</v>
      </c>
    </row>
    <row r="34" spans="1:27" ht="78.75" x14ac:dyDescent="0.25">
      <c r="A34" s="17" t="s">
        <v>72</v>
      </c>
      <c r="B34" s="18" t="s">
        <v>73</v>
      </c>
      <c r="C34" s="19" t="s">
        <v>53</v>
      </c>
      <c r="D34" s="17" t="s">
        <v>51</v>
      </c>
      <c r="E34" s="17" t="s">
        <v>216</v>
      </c>
      <c r="F34" s="17" t="s">
        <v>217</v>
      </c>
      <c r="G34" s="17" t="s">
        <v>220</v>
      </c>
      <c r="H34" s="17" t="s">
        <v>219</v>
      </c>
      <c r="I34" s="17"/>
      <c r="J34" s="17"/>
      <c r="K34" s="17"/>
      <c r="L34" s="17"/>
      <c r="M34" s="17" t="s">
        <v>27</v>
      </c>
      <c r="N34" s="17" t="s">
        <v>205</v>
      </c>
      <c r="O34" s="17" t="s">
        <v>28</v>
      </c>
      <c r="P34" s="18" t="s">
        <v>52</v>
      </c>
      <c r="Q34" s="20">
        <v>7753075278</v>
      </c>
      <c r="R34" s="20">
        <v>0</v>
      </c>
      <c r="S34" s="20">
        <v>135595682</v>
      </c>
      <c r="T34" s="20">
        <v>7617479596</v>
      </c>
      <c r="U34" s="20">
        <v>0</v>
      </c>
      <c r="V34" s="20">
        <v>7617479596</v>
      </c>
      <c r="W34" s="20">
        <v>0</v>
      </c>
      <c r="X34" s="20">
        <v>7617479596</v>
      </c>
      <c r="Y34" s="20">
        <v>7375554687</v>
      </c>
      <c r="Z34" s="20">
        <v>7375554687</v>
      </c>
      <c r="AA34" s="20">
        <v>7375554687</v>
      </c>
    </row>
    <row r="35" spans="1:27" ht="56.25" x14ac:dyDescent="0.25">
      <c r="A35" s="17" t="s">
        <v>72</v>
      </c>
      <c r="B35" s="18" t="s">
        <v>73</v>
      </c>
      <c r="C35" s="19" t="s">
        <v>54</v>
      </c>
      <c r="D35" s="17" t="s">
        <v>51</v>
      </c>
      <c r="E35" s="17" t="s">
        <v>216</v>
      </c>
      <c r="F35" s="17" t="s">
        <v>217</v>
      </c>
      <c r="G35" s="17" t="s">
        <v>221</v>
      </c>
      <c r="H35" s="17" t="s">
        <v>222</v>
      </c>
      <c r="I35" s="17"/>
      <c r="J35" s="17"/>
      <c r="K35" s="17"/>
      <c r="L35" s="17"/>
      <c r="M35" s="17" t="s">
        <v>27</v>
      </c>
      <c r="N35" s="17" t="s">
        <v>205</v>
      </c>
      <c r="O35" s="17" t="s">
        <v>28</v>
      </c>
      <c r="P35" s="18" t="s">
        <v>55</v>
      </c>
      <c r="Q35" s="20">
        <v>1089700000</v>
      </c>
      <c r="R35" s="20">
        <v>60010000</v>
      </c>
      <c r="S35" s="20">
        <v>57450002</v>
      </c>
      <c r="T35" s="20">
        <v>1092259998</v>
      </c>
      <c r="U35" s="20">
        <v>0</v>
      </c>
      <c r="V35" s="20">
        <v>1092259998</v>
      </c>
      <c r="W35" s="20">
        <v>0</v>
      </c>
      <c r="X35" s="20">
        <v>1000343408.3099999</v>
      </c>
      <c r="Y35" s="20">
        <v>438243813.31</v>
      </c>
      <c r="Z35" s="20">
        <v>438243813.31</v>
      </c>
      <c r="AA35" s="20">
        <v>438243813.31</v>
      </c>
    </row>
    <row r="36" spans="1:27" ht="56.25" x14ac:dyDescent="0.25">
      <c r="A36" s="17" t="s">
        <v>72</v>
      </c>
      <c r="B36" s="18" t="s">
        <v>73</v>
      </c>
      <c r="C36" s="19" t="s">
        <v>56</v>
      </c>
      <c r="D36" s="17" t="s">
        <v>51</v>
      </c>
      <c r="E36" s="17" t="s">
        <v>216</v>
      </c>
      <c r="F36" s="17" t="s">
        <v>217</v>
      </c>
      <c r="G36" s="17" t="s">
        <v>223</v>
      </c>
      <c r="H36" s="17" t="s">
        <v>57</v>
      </c>
      <c r="I36" s="17"/>
      <c r="J36" s="17"/>
      <c r="K36" s="17"/>
      <c r="L36" s="17"/>
      <c r="M36" s="17" t="s">
        <v>27</v>
      </c>
      <c r="N36" s="17" t="s">
        <v>205</v>
      </c>
      <c r="O36" s="17" t="s">
        <v>28</v>
      </c>
      <c r="P36" s="18" t="s">
        <v>58</v>
      </c>
      <c r="Q36" s="20">
        <v>13810509</v>
      </c>
      <c r="R36" s="20">
        <v>3488773361</v>
      </c>
      <c r="S36" s="20">
        <v>1566601582</v>
      </c>
      <c r="T36" s="20">
        <v>1935982288</v>
      </c>
      <c r="U36" s="20">
        <v>0</v>
      </c>
      <c r="V36" s="20">
        <v>176662726</v>
      </c>
      <c r="W36" s="20">
        <v>1759319562</v>
      </c>
      <c r="X36" s="20">
        <v>163464342</v>
      </c>
      <c r="Y36" s="20">
        <v>63743242</v>
      </c>
      <c r="Z36" s="20">
        <v>63743242</v>
      </c>
      <c r="AA36" s="20">
        <v>63743242</v>
      </c>
    </row>
    <row r="37" spans="1:27" ht="90" x14ac:dyDescent="0.25">
      <c r="A37" s="17" t="s">
        <v>72</v>
      </c>
      <c r="B37" s="18" t="s">
        <v>73</v>
      </c>
      <c r="C37" s="19" t="s">
        <v>74</v>
      </c>
      <c r="D37" s="17" t="s">
        <v>51</v>
      </c>
      <c r="E37" s="17" t="s">
        <v>216</v>
      </c>
      <c r="F37" s="17" t="s">
        <v>217</v>
      </c>
      <c r="G37" s="17" t="s">
        <v>234</v>
      </c>
      <c r="H37" s="17" t="s">
        <v>227</v>
      </c>
      <c r="I37" s="17"/>
      <c r="J37" s="17"/>
      <c r="K37" s="17"/>
      <c r="L37" s="17"/>
      <c r="M37" s="17" t="s">
        <v>60</v>
      </c>
      <c r="N37" s="17" t="s">
        <v>212</v>
      </c>
      <c r="O37" s="17" t="s">
        <v>28</v>
      </c>
      <c r="P37" s="18" t="s">
        <v>63</v>
      </c>
      <c r="Q37" s="20">
        <v>31691806884</v>
      </c>
      <c r="R37" s="20">
        <v>0</v>
      </c>
      <c r="S37" s="20">
        <v>31691806884</v>
      </c>
      <c r="T37" s="20">
        <v>0</v>
      </c>
      <c r="U37" s="20">
        <v>0</v>
      </c>
      <c r="V37" s="20">
        <v>0</v>
      </c>
      <c r="W37" s="20">
        <v>0</v>
      </c>
      <c r="X37" s="20">
        <v>0</v>
      </c>
      <c r="Y37" s="20">
        <v>0</v>
      </c>
      <c r="Z37" s="20">
        <v>0</v>
      </c>
      <c r="AA37" s="20">
        <v>0</v>
      </c>
    </row>
    <row r="38" spans="1:27" ht="90" x14ac:dyDescent="0.25">
      <c r="A38" s="17" t="s">
        <v>72</v>
      </c>
      <c r="B38" s="18" t="s">
        <v>73</v>
      </c>
      <c r="C38" s="19" t="s">
        <v>62</v>
      </c>
      <c r="D38" s="17" t="s">
        <v>51</v>
      </c>
      <c r="E38" s="17" t="s">
        <v>216</v>
      </c>
      <c r="F38" s="17" t="s">
        <v>217</v>
      </c>
      <c r="G38" s="17" t="s">
        <v>226</v>
      </c>
      <c r="H38" s="17" t="s">
        <v>227</v>
      </c>
      <c r="I38" s="17"/>
      <c r="J38" s="17"/>
      <c r="K38" s="17"/>
      <c r="L38" s="17"/>
      <c r="M38" s="17" t="s">
        <v>60</v>
      </c>
      <c r="N38" s="17" t="s">
        <v>212</v>
      </c>
      <c r="O38" s="17" t="s">
        <v>28</v>
      </c>
      <c r="P38" s="18" t="s">
        <v>63</v>
      </c>
      <c r="Q38" s="20">
        <v>0</v>
      </c>
      <c r="R38" s="20">
        <v>571165714633</v>
      </c>
      <c r="S38" s="20">
        <v>97093359926</v>
      </c>
      <c r="T38" s="20">
        <v>474072354707</v>
      </c>
      <c r="U38" s="20">
        <v>0</v>
      </c>
      <c r="V38" s="20">
        <v>461505760234</v>
      </c>
      <c r="W38" s="20">
        <v>12566594473</v>
      </c>
      <c r="X38" s="20">
        <v>459650228277</v>
      </c>
      <c r="Y38" s="20">
        <v>246975643399</v>
      </c>
      <c r="Z38" s="20">
        <v>246975643399</v>
      </c>
      <c r="AA38" s="20">
        <v>246975643399</v>
      </c>
    </row>
    <row r="39" spans="1:27" ht="90" x14ac:dyDescent="0.25">
      <c r="A39" s="17" t="s">
        <v>72</v>
      </c>
      <c r="B39" s="18" t="s">
        <v>73</v>
      </c>
      <c r="C39" s="19" t="s">
        <v>62</v>
      </c>
      <c r="D39" s="17" t="s">
        <v>51</v>
      </c>
      <c r="E39" s="17" t="s">
        <v>216</v>
      </c>
      <c r="F39" s="17" t="s">
        <v>217</v>
      </c>
      <c r="G39" s="17" t="s">
        <v>226</v>
      </c>
      <c r="H39" s="17" t="s">
        <v>227</v>
      </c>
      <c r="I39" s="17"/>
      <c r="J39" s="17"/>
      <c r="K39" s="17"/>
      <c r="L39" s="17"/>
      <c r="M39" s="17" t="s">
        <v>27</v>
      </c>
      <c r="N39" s="17" t="s">
        <v>228</v>
      </c>
      <c r="O39" s="17" t="s">
        <v>28</v>
      </c>
      <c r="P39" s="18" t="s">
        <v>63</v>
      </c>
      <c r="Q39" s="20">
        <v>0</v>
      </c>
      <c r="R39" s="20">
        <v>6000000</v>
      </c>
      <c r="S39" s="20">
        <v>6000000</v>
      </c>
      <c r="T39" s="20">
        <v>0</v>
      </c>
      <c r="U39" s="20">
        <v>0</v>
      </c>
      <c r="V39" s="20">
        <v>0</v>
      </c>
      <c r="W39" s="20">
        <v>0</v>
      </c>
      <c r="X39" s="20">
        <v>0</v>
      </c>
      <c r="Y39" s="20">
        <v>0</v>
      </c>
      <c r="Z39" s="20">
        <v>0</v>
      </c>
      <c r="AA39" s="20">
        <v>0</v>
      </c>
    </row>
    <row r="40" spans="1:27" ht="56.25" x14ac:dyDescent="0.25">
      <c r="A40" s="17" t="s">
        <v>72</v>
      </c>
      <c r="B40" s="18" t="s">
        <v>73</v>
      </c>
      <c r="C40" s="19" t="s">
        <v>64</v>
      </c>
      <c r="D40" s="17" t="s">
        <v>51</v>
      </c>
      <c r="E40" s="17" t="s">
        <v>216</v>
      </c>
      <c r="F40" s="17" t="s">
        <v>217</v>
      </c>
      <c r="G40" s="17" t="s">
        <v>226</v>
      </c>
      <c r="H40" s="17" t="s">
        <v>230</v>
      </c>
      <c r="I40" s="17"/>
      <c r="J40" s="17"/>
      <c r="K40" s="17"/>
      <c r="L40" s="17"/>
      <c r="M40" s="17" t="s">
        <v>27</v>
      </c>
      <c r="N40" s="17" t="s">
        <v>205</v>
      </c>
      <c r="O40" s="17" t="s">
        <v>28</v>
      </c>
      <c r="P40" s="18" t="s">
        <v>65</v>
      </c>
      <c r="Q40" s="20">
        <v>31903264292</v>
      </c>
      <c r="R40" s="20">
        <v>82586623104</v>
      </c>
      <c r="S40" s="20">
        <v>28477156354</v>
      </c>
      <c r="T40" s="20">
        <v>86012731042</v>
      </c>
      <c r="U40" s="20">
        <v>0</v>
      </c>
      <c r="V40" s="20">
        <v>80142419188</v>
      </c>
      <c r="W40" s="20">
        <v>5870311854</v>
      </c>
      <c r="X40" s="20">
        <v>76470941302.309998</v>
      </c>
      <c r="Y40" s="20">
        <v>61929881960.309998</v>
      </c>
      <c r="Z40" s="20">
        <v>61929881960.309998</v>
      </c>
      <c r="AA40" s="20">
        <v>61929881960.309998</v>
      </c>
    </row>
    <row r="41" spans="1:27" ht="45" x14ac:dyDescent="0.25">
      <c r="A41" s="17" t="s">
        <v>72</v>
      </c>
      <c r="B41" s="18" t="s">
        <v>73</v>
      </c>
      <c r="C41" s="19" t="s">
        <v>66</v>
      </c>
      <c r="D41" s="17" t="s">
        <v>51</v>
      </c>
      <c r="E41" s="17" t="s">
        <v>216</v>
      </c>
      <c r="F41" s="17" t="s">
        <v>217</v>
      </c>
      <c r="G41" s="17" t="s">
        <v>212</v>
      </c>
      <c r="H41" s="17" t="s">
        <v>231</v>
      </c>
      <c r="I41" s="17"/>
      <c r="J41" s="17"/>
      <c r="K41" s="17"/>
      <c r="L41" s="17"/>
      <c r="M41" s="17" t="s">
        <v>60</v>
      </c>
      <c r="N41" s="17" t="s">
        <v>232</v>
      </c>
      <c r="O41" s="17" t="s">
        <v>28</v>
      </c>
      <c r="P41" s="18" t="s">
        <v>67</v>
      </c>
      <c r="Q41" s="20">
        <v>279063392</v>
      </c>
      <c r="R41" s="20">
        <v>23791294894</v>
      </c>
      <c r="S41" s="20">
        <v>0</v>
      </c>
      <c r="T41" s="20">
        <v>24070358286</v>
      </c>
      <c r="U41" s="20">
        <v>0</v>
      </c>
      <c r="V41" s="20">
        <v>22900652318</v>
      </c>
      <c r="W41" s="20">
        <v>1169705968</v>
      </c>
      <c r="X41" s="20">
        <v>22453402148</v>
      </c>
      <c r="Y41" s="20">
        <v>10768592578</v>
      </c>
      <c r="Z41" s="20">
        <v>10768592578</v>
      </c>
      <c r="AA41" s="20">
        <v>10768592578</v>
      </c>
    </row>
    <row r="42" spans="1:27" ht="45" x14ac:dyDescent="0.25">
      <c r="A42" s="17" t="s">
        <v>72</v>
      </c>
      <c r="B42" s="18" t="s">
        <v>73</v>
      </c>
      <c r="C42" s="19" t="s">
        <v>66</v>
      </c>
      <c r="D42" s="17" t="s">
        <v>51</v>
      </c>
      <c r="E42" s="17" t="s">
        <v>216</v>
      </c>
      <c r="F42" s="17" t="s">
        <v>217</v>
      </c>
      <c r="G42" s="17" t="s">
        <v>212</v>
      </c>
      <c r="H42" s="17" t="s">
        <v>231</v>
      </c>
      <c r="I42" s="17"/>
      <c r="J42" s="17"/>
      <c r="K42" s="17"/>
      <c r="L42" s="17"/>
      <c r="M42" s="17" t="s">
        <v>27</v>
      </c>
      <c r="N42" s="17" t="s">
        <v>229</v>
      </c>
      <c r="O42" s="17" t="s">
        <v>28</v>
      </c>
      <c r="P42" s="18" t="s">
        <v>67</v>
      </c>
      <c r="Q42" s="20">
        <v>892441125</v>
      </c>
      <c r="R42" s="20">
        <v>89031516540</v>
      </c>
      <c r="S42" s="20">
        <v>0</v>
      </c>
      <c r="T42" s="20">
        <v>89923957665</v>
      </c>
      <c r="U42" s="20">
        <v>0</v>
      </c>
      <c r="V42" s="20">
        <v>89274935257</v>
      </c>
      <c r="W42" s="20">
        <v>649022408</v>
      </c>
      <c r="X42" s="20">
        <v>83531622075</v>
      </c>
      <c r="Y42" s="20">
        <v>43765986768</v>
      </c>
      <c r="Z42" s="20">
        <v>43765986768</v>
      </c>
      <c r="AA42" s="20">
        <v>43765986768</v>
      </c>
    </row>
    <row r="43" spans="1:27" ht="45" x14ac:dyDescent="0.25">
      <c r="A43" s="17" t="s">
        <v>72</v>
      </c>
      <c r="B43" s="18" t="s">
        <v>73</v>
      </c>
      <c r="C43" s="19" t="s">
        <v>66</v>
      </c>
      <c r="D43" s="17" t="s">
        <v>51</v>
      </c>
      <c r="E43" s="17" t="s">
        <v>216</v>
      </c>
      <c r="F43" s="17" t="s">
        <v>217</v>
      </c>
      <c r="G43" s="17" t="s">
        <v>212</v>
      </c>
      <c r="H43" s="17" t="s">
        <v>231</v>
      </c>
      <c r="I43" s="17"/>
      <c r="J43" s="17"/>
      <c r="K43" s="17"/>
      <c r="L43" s="17"/>
      <c r="M43" s="17" t="s">
        <v>27</v>
      </c>
      <c r="N43" s="17" t="s">
        <v>205</v>
      </c>
      <c r="O43" s="17" t="s">
        <v>28</v>
      </c>
      <c r="P43" s="18" t="s">
        <v>67</v>
      </c>
      <c r="Q43" s="20">
        <v>9540476502</v>
      </c>
      <c r="R43" s="20">
        <v>7747373135</v>
      </c>
      <c r="S43" s="20">
        <v>0</v>
      </c>
      <c r="T43" s="20">
        <v>17287849637</v>
      </c>
      <c r="U43" s="20">
        <v>0</v>
      </c>
      <c r="V43" s="20">
        <v>17153252542</v>
      </c>
      <c r="W43" s="20">
        <v>134597095</v>
      </c>
      <c r="X43" s="20">
        <v>16632537087.66</v>
      </c>
      <c r="Y43" s="20">
        <v>6737609471.6599998</v>
      </c>
      <c r="Z43" s="20">
        <v>6737609471.6599998</v>
      </c>
      <c r="AA43" s="20">
        <v>6737609471.6599998</v>
      </c>
    </row>
    <row r="44" spans="1:27" ht="56.25" x14ac:dyDescent="0.25">
      <c r="A44" s="17" t="s">
        <v>72</v>
      </c>
      <c r="B44" s="18" t="s">
        <v>73</v>
      </c>
      <c r="C44" s="19" t="s">
        <v>68</v>
      </c>
      <c r="D44" s="17" t="s">
        <v>51</v>
      </c>
      <c r="E44" s="17" t="s">
        <v>233</v>
      </c>
      <c r="F44" s="17" t="s">
        <v>217</v>
      </c>
      <c r="G44" s="17" t="s">
        <v>218</v>
      </c>
      <c r="H44" s="17" t="s">
        <v>230</v>
      </c>
      <c r="I44" s="17"/>
      <c r="J44" s="17"/>
      <c r="K44" s="17"/>
      <c r="L44" s="17"/>
      <c r="M44" s="17" t="s">
        <v>27</v>
      </c>
      <c r="N44" s="17" t="s">
        <v>205</v>
      </c>
      <c r="O44" s="17" t="s">
        <v>28</v>
      </c>
      <c r="P44" s="18" t="s">
        <v>65</v>
      </c>
      <c r="Q44" s="20">
        <v>185034595</v>
      </c>
      <c r="R44" s="20">
        <v>0</v>
      </c>
      <c r="S44" s="20">
        <v>2874325</v>
      </c>
      <c r="T44" s="20">
        <v>182160270</v>
      </c>
      <c r="U44" s="20">
        <v>0</v>
      </c>
      <c r="V44" s="20">
        <v>182160270</v>
      </c>
      <c r="W44" s="20">
        <v>0</v>
      </c>
      <c r="X44" s="20">
        <v>174943204</v>
      </c>
      <c r="Y44" s="20">
        <v>81371221</v>
      </c>
      <c r="Z44" s="20">
        <v>81371221</v>
      </c>
      <c r="AA44" s="20">
        <v>81371221</v>
      </c>
    </row>
    <row r="45" spans="1:27" ht="45" x14ac:dyDescent="0.25">
      <c r="A45" s="17" t="s">
        <v>72</v>
      </c>
      <c r="B45" s="18" t="s">
        <v>73</v>
      </c>
      <c r="C45" s="19" t="s">
        <v>69</v>
      </c>
      <c r="D45" s="17" t="s">
        <v>51</v>
      </c>
      <c r="E45" s="17" t="s">
        <v>233</v>
      </c>
      <c r="F45" s="17" t="s">
        <v>217</v>
      </c>
      <c r="G45" s="17" t="s">
        <v>220</v>
      </c>
      <c r="H45" s="17" t="s">
        <v>70</v>
      </c>
      <c r="I45" s="17"/>
      <c r="J45" s="17"/>
      <c r="K45" s="17"/>
      <c r="L45" s="17"/>
      <c r="M45" s="17" t="s">
        <v>27</v>
      </c>
      <c r="N45" s="17" t="s">
        <v>205</v>
      </c>
      <c r="O45" s="17" t="s">
        <v>28</v>
      </c>
      <c r="P45" s="18" t="s">
        <v>71</v>
      </c>
      <c r="Q45" s="20">
        <v>6234786993</v>
      </c>
      <c r="R45" s="20">
        <v>530894256</v>
      </c>
      <c r="S45" s="20">
        <v>89147040</v>
      </c>
      <c r="T45" s="20">
        <v>6676534209</v>
      </c>
      <c r="U45" s="20">
        <v>0</v>
      </c>
      <c r="V45" s="20">
        <v>6519972619</v>
      </c>
      <c r="W45" s="20">
        <v>156561590</v>
      </c>
      <c r="X45" s="20">
        <v>5327774374.46</v>
      </c>
      <c r="Y45" s="20">
        <v>2793571948.5100002</v>
      </c>
      <c r="Z45" s="20">
        <v>2793571948.5100002</v>
      </c>
      <c r="AA45" s="20">
        <v>2793571948.5100002</v>
      </c>
    </row>
    <row r="46" spans="1:27" ht="22.5" x14ac:dyDescent="0.25">
      <c r="A46" s="17" t="s">
        <v>75</v>
      </c>
      <c r="B46" s="18" t="s">
        <v>76</v>
      </c>
      <c r="C46" s="19" t="s">
        <v>34</v>
      </c>
      <c r="D46" s="17" t="s">
        <v>26</v>
      </c>
      <c r="E46" s="17" t="s">
        <v>206</v>
      </c>
      <c r="F46" s="17"/>
      <c r="G46" s="17"/>
      <c r="H46" s="17"/>
      <c r="I46" s="17"/>
      <c r="J46" s="17"/>
      <c r="K46" s="17"/>
      <c r="L46" s="17"/>
      <c r="M46" s="17" t="s">
        <v>27</v>
      </c>
      <c r="N46" s="17" t="s">
        <v>205</v>
      </c>
      <c r="O46" s="17" t="s">
        <v>28</v>
      </c>
      <c r="P46" s="18" t="s">
        <v>35</v>
      </c>
      <c r="Q46" s="20">
        <v>722148106</v>
      </c>
      <c r="R46" s="20">
        <v>42240137</v>
      </c>
      <c r="S46" s="20">
        <v>0</v>
      </c>
      <c r="T46" s="20">
        <v>764388243</v>
      </c>
      <c r="U46" s="20">
        <v>0</v>
      </c>
      <c r="V46" s="20">
        <v>761388243</v>
      </c>
      <c r="W46" s="20">
        <v>3000000</v>
      </c>
      <c r="X46" s="20">
        <v>719010018</v>
      </c>
      <c r="Y46" s="20">
        <v>341773957</v>
      </c>
      <c r="Z46" s="20">
        <v>341773957</v>
      </c>
      <c r="AA46" s="20">
        <v>341773957</v>
      </c>
    </row>
    <row r="47" spans="1:27" ht="22.5" x14ac:dyDescent="0.25">
      <c r="A47" s="17" t="s">
        <v>75</v>
      </c>
      <c r="B47" s="18" t="s">
        <v>76</v>
      </c>
      <c r="C47" s="19" t="s">
        <v>44</v>
      </c>
      <c r="D47" s="17" t="s">
        <v>26</v>
      </c>
      <c r="E47" s="17" t="s">
        <v>215</v>
      </c>
      <c r="F47" s="17" t="s">
        <v>204</v>
      </c>
      <c r="G47" s="17"/>
      <c r="H47" s="17"/>
      <c r="I47" s="17"/>
      <c r="J47" s="17"/>
      <c r="K47" s="17"/>
      <c r="L47" s="17"/>
      <c r="M47" s="17" t="s">
        <v>27</v>
      </c>
      <c r="N47" s="17" t="s">
        <v>205</v>
      </c>
      <c r="O47" s="17" t="s">
        <v>28</v>
      </c>
      <c r="P47" s="18" t="s">
        <v>45</v>
      </c>
      <c r="Q47" s="20">
        <v>0</v>
      </c>
      <c r="R47" s="20">
        <v>207230878</v>
      </c>
      <c r="S47" s="20">
        <v>33404053</v>
      </c>
      <c r="T47" s="20">
        <v>173826825</v>
      </c>
      <c r="U47" s="20">
        <v>0</v>
      </c>
      <c r="V47" s="20">
        <v>173826825</v>
      </c>
      <c r="W47" s="20">
        <v>0</v>
      </c>
      <c r="X47" s="20">
        <v>173826825</v>
      </c>
      <c r="Y47" s="20">
        <v>173826825</v>
      </c>
      <c r="Z47" s="20">
        <v>173826825</v>
      </c>
      <c r="AA47" s="20">
        <v>173826825</v>
      </c>
    </row>
    <row r="48" spans="1:27" ht="78.75" x14ac:dyDescent="0.25">
      <c r="A48" s="17" t="s">
        <v>75</v>
      </c>
      <c r="B48" s="18" t="s">
        <v>76</v>
      </c>
      <c r="C48" s="19" t="s">
        <v>50</v>
      </c>
      <c r="D48" s="17" t="s">
        <v>51</v>
      </c>
      <c r="E48" s="17" t="s">
        <v>216</v>
      </c>
      <c r="F48" s="17" t="s">
        <v>217</v>
      </c>
      <c r="G48" s="17" t="s">
        <v>218</v>
      </c>
      <c r="H48" s="17" t="s">
        <v>219</v>
      </c>
      <c r="I48" s="17"/>
      <c r="J48" s="17"/>
      <c r="K48" s="17"/>
      <c r="L48" s="17"/>
      <c r="M48" s="17" t="s">
        <v>27</v>
      </c>
      <c r="N48" s="17" t="s">
        <v>205</v>
      </c>
      <c r="O48" s="17" t="s">
        <v>28</v>
      </c>
      <c r="P48" s="18" t="s">
        <v>52</v>
      </c>
      <c r="Q48" s="20">
        <v>7518537939</v>
      </c>
      <c r="R48" s="20">
        <v>0</v>
      </c>
      <c r="S48" s="20">
        <v>14051552</v>
      </c>
      <c r="T48" s="20">
        <v>7504486387</v>
      </c>
      <c r="U48" s="20">
        <v>0</v>
      </c>
      <c r="V48" s="20">
        <v>7504486387</v>
      </c>
      <c r="W48" s="20">
        <v>0</v>
      </c>
      <c r="X48" s="20">
        <v>7504486387</v>
      </c>
      <c r="Y48" s="20">
        <v>6734905109</v>
      </c>
      <c r="Z48" s="20">
        <v>6734905109</v>
      </c>
      <c r="AA48" s="20">
        <v>6734905109</v>
      </c>
    </row>
    <row r="49" spans="1:27" ht="78.75" x14ac:dyDescent="0.25">
      <c r="A49" s="17" t="s">
        <v>75</v>
      </c>
      <c r="B49" s="18" t="s">
        <v>76</v>
      </c>
      <c r="C49" s="19" t="s">
        <v>53</v>
      </c>
      <c r="D49" s="17" t="s">
        <v>51</v>
      </c>
      <c r="E49" s="17" t="s">
        <v>216</v>
      </c>
      <c r="F49" s="17" t="s">
        <v>217</v>
      </c>
      <c r="G49" s="17" t="s">
        <v>220</v>
      </c>
      <c r="H49" s="17" t="s">
        <v>219</v>
      </c>
      <c r="I49" s="17"/>
      <c r="J49" s="17"/>
      <c r="K49" s="17"/>
      <c r="L49" s="17"/>
      <c r="M49" s="17" t="s">
        <v>27</v>
      </c>
      <c r="N49" s="17" t="s">
        <v>205</v>
      </c>
      <c r="O49" s="17" t="s">
        <v>28</v>
      </c>
      <c r="P49" s="18" t="s">
        <v>52</v>
      </c>
      <c r="Q49" s="20">
        <v>1734375171</v>
      </c>
      <c r="R49" s="20">
        <v>0</v>
      </c>
      <c r="S49" s="20">
        <v>36056124</v>
      </c>
      <c r="T49" s="20">
        <v>1698319047</v>
      </c>
      <c r="U49" s="20">
        <v>0</v>
      </c>
      <c r="V49" s="20">
        <v>1698319047</v>
      </c>
      <c r="W49" s="20">
        <v>0</v>
      </c>
      <c r="X49" s="20">
        <v>1698319047</v>
      </c>
      <c r="Y49" s="20">
        <v>1568860029</v>
      </c>
      <c r="Z49" s="20">
        <v>1568860029</v>
      </c>
      <c r="AA49" s="20">
        <v>1568860029</v>
      </c>
    </row>
    <row r="50" spans="1:27" ht="56.25" x14ac:dyDescent="0.25">
      <c r="A50" s="17" t="s">
        <v>75</v>
      </c>
      <c r="B50" s="18" t="s">
        <v>76</v>
      </c>
      <c r="C50" s="19" t="s">
        <v>54</v>
      </c>
      <c r="D50" s="17" t="s">
        <v>51</v>
      </c>
      <c r="E50" s="17" t="s">
        <v>216</v>
      </c>
      <c r="F50" s="17" t="s">
        <v>217</v>
      </c>
      <c r="G50" s="17" t="s">
        <v>221</v>
      </c>
      <c r="H50" s="17" t="s">
        <v>222</v>
      </c>
      <c r="I50" s="17"/>
      <c r="J50" s="17"/>
      <c r="K50" s="17"/>
      <c r="L50" s="17"/>
      <c r="M50" s="17" t="s">
        <v>27</v>
      </c>
      <c r="N50" s="17" t="s">
        <v>205</v>
      </c>
      <c r="O50" s="17" t="s">
        <v>28</v>
      </c>
      <c r="P50" s="18" t="s">
        <v>55</v>
      </c>
      <c r="Q50" s="20">
        <v>327300000</v>
      </c>
      <c r="R50" s="20">
        <v>10000000</v>
      </c>
      <c r="S50" s="20">
        <v>74700000</v>
      </c>
      <c r="T50" s="20">
        <v>262600000</v>
      </c>
      <c r="U50" s="20">
        <v>0</v>
      </c>
      <c r="V50" s="20">
        <v>262600000</v>
      </c>
      <c r="W50" s="20">
        <v>0</v>
      </c>
      <c r="X50" s="20">
        <v>253799086</v>
      </c>
      <c r="Y50" s="20">
        <v>105029391</v>
      </c>
      <c r="Z50" s="20">
        <v>105029391</v>
      </c>
      <c r="AA50" s="20">
        <v>105029391</v>
      </c>
    </row>
    <row r="51" spans="1:27" ht="56.25" x14ac:dyDescent="0.25">
      <c r="A51" s="17" t="s">
        <v>75</v>
      </c>
      <c r="B51" s="18" t="s">
        <v>76</v>
      </c>
      <c r="C51" s="19" t="s">
        <v>56</v>
      </c>
      <c r="D51" s="17" t="s">
        <v>51</v>
      </c>
      <c r="E51" s="17" t="s">
        <v>216</v>
      </c>
      <c r="F51" s="17" t="s">
        <v>217</v>
      </c>
      <c r="G51" s="17" t="s">
        <v>223</v>
      </c>
      <c r="H51" s="17" t="s">
        <v>57</v>
      </c>
      <c r="I51" s="17"/>
      <c r="J51" s="17"/>
      <c r="K51" s="17"/>
      <c r="L51" s="17"/>
      <c r="M51" s="17" t="s">
        <v>27</v>
      </c>
      <c r="N51" s="17" t="s">
        <v>205</v>
      </c>
      <c r="O51" s="17" t="s">
        <v>28</v>
      </c>
      <c r="P51" s="18" t="s">
        <v>58</v>
      </c>
      <c r="Q51" s="20">
        <v>93611085</v>
      </c>
      <c r="R51" s="20">
        <v>1996052280</v>
      </c>
      <c r="S51" s="20">
        <v>0</v>
      </c>
      <c r="T51" s="20">
        <v>2089663365</v>
      </c>
      <c r="U51" s="20">
        <v>0</v>
      </c>
      <c r="V51" s="20">
        <v>2085252874</v>
      </c>
      <c r="W51" s="20">
        <v>4410491</v>
      </c>
      <c r="X51" s="20">
        <v>2079071010</v>
      </c>
      <c r="Y51" s="20">
        <v>276654471</v>
      </c>
      <c r="Z51" s="20">
        <v>276654471</v>
      </c>
      <c r="AA51" s="20">
        <v>276654471</v>
      </c>
    </row>
    <row r="52" spans="1:27" ht="90" x14ac:dyDescent="0.25">
      <c r="A52" s="17" t="s">
        <v>75</v>
      </c>
      <c r="B52" s="18" t="s">
        <v>76</v>
      </c>
      <c r="C52" s="19" t="s">
        <v>74</v>
      </c>
      <c r="D52" s="17" t="s">
        <v>51</v>
      </c>
      <c r="E52" s="17" t="s">
        <v>216</v>
      </c>
      <c r="F52" s="17" t="s">
        <v>217</v>
      </c>
      <c r="G52" s="17" t="s">
        <v>234</v>
      </c>
      <c r="H52" s="17" t="s">
        <v>227</v>
      </c>
      <c r="I52" s="17"/>
      <c r="J52" s="17"/>
      <c r="K52" s="17"/>
      <c r="L52" s="17"/>
      <c r="M52" s="17" t="s">
        <v>60</v>
      </c>
      <c r="N52" s="17" t="s">
        <v>212</v>
      </c>
      <c r="O52" s="17" t="s">
        <v>28</v>
      </c>
      <c r="P52" s="18" t="s">
        <v>63</v>
      </c>
      <c r="Q52" s="20">
        <v>35391274010</v>
      </c>
      <c r="R52" s="20">
        <v>0</v>
      </c>
      <c r="S52" s="20">
        <v>22948677</v>
      </c>
      <c r="T52" s="20">
        <v>35368325333</v>
      </c>
      <c r="U52" s="20">
        <v>0</v>
      </c>
      <c r="V52" s="20">
        <v>35368325333</v>
      </c>
      <c r="W52" s="20">
        <v>0</v>
      </c>
      <c r="X52" s="20">
        <v>35368325333</v>
      </c>
      <c r="Y52" s="20">
        <v>35315202818</v>
      </c>
      <c r="Z52" s="20">
        <v>35315202818</v>
      </c>
      <c r="AA52" s="20">
        <v>35315202818</v>
      </c>
    </row>
    <row r="53" spans="1:27" ht="90" x14ac:dyDescent="0.25">
      <c r="A53" s="17" t="s">
        <v>75</v>
      </c>
      <c r="B53" s="18" t="s">
        <v>76</v>
      </c>
      <c r="C53" s="19" t="s">
        <v>62</v>
      </c>
      <c r="D53" s="17" t="s">
        <v>51</v>
      </c>
      <c r="E53" s="17" t="s">
        <v>216</v>
      </c>
      <c r="F53" s="17" t="s">
        <v>217</v>
      </c>
      <c r="G53" s="17" t="s">
        <v>226</v>
      </c>
      <c r="H53" s="17" t="s">
        <v>227</v>
      </c>
      <c r="I53" s="17"/>
      <c r="J53" s="17"/>
      <c r="K53" s="17"/>
      <c r="L53" s="17"/>
      <c r="M53" s="17" t="s">
        <v>60</v>
      </c>
      <c r="N53" s="17" t="s">
        <v>212</v>
      </c>
      <c r="O53" s="17" t="s">
        <v>28</v>
      </c>
      <c r="P53" s="18" t="s">
        <v>63</v>
      </c>
      <c r="Q53" s="20">
        <v>0</v>
      </c>
      <c r="R53" s="20">
        <v>302302987658</v>
      </c>
      <c r="S53" s="20">
        <v>87038577449</v>
      </c>
      <c r="T53" s="20">
        <v>215264410209</v>
      </c>
      <c r="U53" s="20">
        <v>0</v>
      </c>
      <c r="V53" s="20">
        <v>213708846826</v>
      </c>
      <c r="W53" s="20">
        <v>1555563383</v>
      </c>
      <c r="X53" s="20">
        <v>210314400111</v>
      </c>
      <c r="Y53" s="20">
        <v>135256636412.19</v>
      </c>
      <c r="Z53" s="20">
        <v>135256636412.19</v>
      </c>
      <c r="AA53" s="20">
        <v>135256636412.19</v>
      </c>
    </row>
    <row r="54" spans="1:27" ht="90" x14ac:dyDescent="0.25">
      <c r="A54" s="17" t="s">
        <v>75</v>
      </c>
      <c r="B54" s="18" t="s">
        <v>76</v>
      </c>
      <c r="C54" s="19" t="s">
        <v>62</v>
      </c>
      <c r="D54" s="17" t="s">
        <v>51</v>
      </c>
      <c r="E54" s="17" t="s">
        <v>216</v>
      </c>
      <c r="F54" s="17" t="s">
        <v>217</v>
      </c>
      <c r="G54" s="17" t="s">
        <v>226</v>
      </c>
      <c r="H54" s="17" t="s">
        <v>227</v>
      </c>
      <c r="I54" s="17"/>
      <c r="J54" s="17"/>
      <c r="K54" s="17"/>
      <c r="L54" s="17"/>
      <c r="M54" s="17" t="s">
        <v>27</v>
      </c>
      <c r="N54" s="17" t="s">
        <v>228</v>
      </c>
      <c r="O54" s="17" t="s">
        <v>28</v>
      </c>
      <c r="P54" s="18" t="s">
        <v>63</v>
      </c>
      <c r="Q54" s="20">
        <v>0</v>
      </c>
      <c r="R54" s="20">
        <v>6000000</v>
      </c>
      <c r="S54" s="20">
        <v>6000000</v>
      </c>
      <c r="T54" s="20">
        <v>0</v>
      </c>
      <c r="U54" s="20">
        <v>0</v>
      </c>
      <c r="V54" s="20">
        <v>0</v>
      </c>
      <c r="W54" s="20">
        <v>0</v>
      </c>
      <c r="X54" s="20">
        <v>0</v>
      </c>
      <c r="Y54" s="20">
        <v>0</v>
      </c>
      <c r="Z54" s="20">
        <v>0</v>
      </c>
      <c r="AA54" s="20">
        <v>0</v>
      </c>
    </row>
    <row r="55" spans="1:27" ht="56.25" x14ac:dyDescent="0.25">
      <c r="A55" s="17" t="s">
        <v>75</v>
      </c>
      <c r="B55" s="18" t="s">
        <v>76</v>
      </c>
      <c r="C55" s="19" t="s">
        <v>64</v>
      </c>
      <c r="D55" s="17" t="s">
        <v>51</v>
      </c>
      <c r="E55" s="17" t="s">
        <v>216</v>
      </c>
      <c r="F55" s="17" t="s">
        <v>217</v>
      </c>
      <c r="G55" s="17" t="s">
        <v>226</v>
      </c>
      <c r="H55" s="17" t="s">
        <v>230</v>
      </c>
      <c r="I55" s="17"/>
      <c r="J55" s="17"/>
      <c r="K55" s="17"/>
      <c r="L55" s="17"/>
      <c r="M55" s="17" t="s">
        <v>27</v>
      </c>
      <c r="N55" s="17" t="s">
        <v>205</v>
      </c>
      <c r="O55" s="17" t="s">
        <v>28</v>
      </c>
      <c r="P55" s="18" t="s">
        <v>65</v>
      </c>
      <c r="Q55" s="20">
        <v>3068498413</v>
      </c>
      <c r="R55" s="20">
        <v>57676020037</v>
      </c>
      <c r="S55" s="20">
        <v>0</v>
      </c>
      <c r="T55" s="20">
        <v>60744518450</v>
      </c>
      <c r="U55" s="20">
        <v>0</v>
      </c>
      <c r="V55" s="20">
        <v>46622846655.300003</v>
      </c>
      <c r="W55" s="20">
        <v>14121671794.700001</v>
      </c>
      <c r="X55" s="20">
        <v>44541911559.300003</v>
      </c>
      <c r="Y55" s="20">
        <v>13617847300.299999</v>
      </c>
      <c r="Z55" s="20">
        <v>13617847300.299999</v>
      </c>
      <c r="AA55" s="20">
        <v>13617847300.299999</v>
      </c>
    </row>
    <row r="56" spans="1:27" ht="45" x14ac:dyDescent="0.25">
      <c r="A56" s="17" t="s">
        <v>75</v>
      </c>
      <c r="B56" s="18" t="s">
        <v>76</v>
      </c>
      <c r="C56" s="19" t="s">
        <v>66</v>
      </c>
      <c r="D56" s="17" t="s">
        <v>51</v>
      </c>
      <c r="E56" s="17" t="s">
        <v>216</v>
      </c>
      <c r="F56" s="17" t="s">
        <v>217</v>
      </c>
      <c r="G56" s="17" t="s">
        <v>212</v>
      </c>
      <c r="H56" s="17" t="s">
        <v>231</v>
      </c>
      <c r="I56" s="17"/>
      <c r="J56" s="17"/>
      <c r="K56" s="17"/>
      <c r="L56" s="17"/>
      <c r="M56" s="17" t="s">
        <v>60</v>
      </c>
      <c r="N56" s="17" t="s">
        <v>232</v>
      </c>
      <c r="O56" s="17" t="s">
        <v>28</v>
      </c>
      <c r="P56" s="18" t="s">
        <v>67</v>
      </c>
      <c r="Q56" s="20">
        <v>0</v>
      </c>
      <c r="R56" s="20">
        <v>4708552662</v>
      </c>
      <c r="S56" s="20">
        <v>0</v>
      </c>
      <c r="T56" s="20">
        <v>4708552662</v>
      </c>
      <c r="U56" s="20">
        <v>0</v>
      </c>
      <c r="V56" s="20">
        <v>4538487208</v>
      </c>
      <c r="W56" s="20">
        <v>170065454</v>
      </c>
      <c r="X56" s="20">
        <v>4538487208</v>
      </c>
      <c r="Y56" s="20">
        <v>1669066296</v>
      </c>
      <c r="Z56" s="20">
        <v>1669066296</v>
      </c>
      <c r="AA56" s="20">
        <v>1669066296</v>
      </c>
    </row>
    <row r="57" spans="1:27" ht="45" x14ac:dyDescent="0.25">
      <c r="A57" s="17" t="s">
        <v>75</v>
      </c>
      <c r="B57" s="18" t="s">
        <v>76</v>
      </c>
      <c r="C57" s="19" t="s">
        <v>66</v>
      </c>
      <c r="D57" s="17" t="s">
        <v>51</v>
      </c>
      <c r="E57" s="17" t="s">
        <v>216</v>
      </c>
      <c r="F57" s="17" t="s">
        <v>217</v>
      </c>
      <c r="G57" s="17" t="s">
        <v>212</v>
      </c>
      <c r="H57" s="17" t="s">
        <v>231</v>
      </c>
      <c r="I57" s="17"/>
      <c r="J57" s="17"/>
      <c r="K57" s="17"/>
      <c r="L57" s="17"/>
      <c r="M57" s="17" t="s">
        <v>27</v>
      </c>
      <c r="N57" s="17" t="s">
        <v>229</v>
      </c>
      <c r="O57" s="17" t="s">
        <v>28</v>
      </c>
      <c r="P57" s="18" t="s">
        <v>67</v>
      </c>
      <c r="Q57" s="20">
        <v>366103603</v>
      </c>
      <c r="R57" s="20">
        <v>22374391316</v>
      </c>
      <c r="S57" s="20">
        <v>0</v>
      </c>
      <c r="T57" s="20">
        <v>22740494919</v>
      </c>
      <c r="U57" s="20">
        <v>0</v>
      </c>
      <c r="V57" s="20">
        <v>22721433896</v>
      </c>
      <c r="W57" s="20">
        <v>19061023</v>
      </c>
      <c r="X57" s="20">
        <v>22234124384</v>
      </c>
      <c r="Y57" s="20">
        <v>7838032527</v>
      </c>
      <c r="Z57" s="20">
        <v>7838032527</v>
      </c>
      <c r="AA57" s="20">
        <v>7838032527</v>
      </c>
    </row>
    <row r="58" spans="1:27" ht="45" x14ac:dyDescent="0.25">
      <c r="A58" s="17" t="s">
        <v>75</v>
      </c>
      <c r="B58" s="18" t="s">
        <v>76</v>
      </c>
      <c r="C58" s="19" t="s">
        <v>66</v>
      </c>
      <c r="D58" s="17" t="s">
        <v>51</v>
      </c>
      <c r="E58" s="17" t="s">
        <v>216</v>
      </c>
      <c r="F58" s="17" t="s">
        <v>217</v>
      </c>
      <c r="G58" s="17" t="s">
        <v>212</v>
      </c>
      <c r="H58" s="17" t="s">
        <v>231</v>
      </c>
      <c r="I58" s="17"/>
      <c r="J58" s="17"/>
      <c r="K58" s="17"/>
      <c r="L58" s="17"/>
      <c r="M58" s="17" t="s">
        <v>27</v>
      </c>
      <c r="N58" s="17" t="s">
        <v>205</v>
      </c>
      <c r="O58" s="17" t="s">
        <v>28</v>
      </c>
      <c r="P58" s="18" t="s">
        <v>67</v>
      </c>
      <c r="Q58" s="20">
        <v>2580035960</v>
      </c>
      <c r="R58" s="20">
        <v>205000000</v>
      </c>
      <c r="S58" s="20">
        <v>0</v>
      </c>
      <c r="T58" s="20">
        <v>2785035960</v>
      </c>
      <c r="U58" s="20">
        <v>0</v>
      </c>
      <c r="V58" s="20">
        <v>2720061220.5</v>
      </c>
      <c r="W58" s="20">
        <v>64974739.5</v>
      </c>
      <c r="X58" s="20">
        <v>2240124776</v>
      </c>
      <c r="Y58" s="20">
        <v>1145996141</v>
      </c>
      <c r="Z58" s="20">
        <v>1145996141</v>
      </c>
      <c r="AA58" s="20">
        <v>1145996141</v>
      </c>
    </row>
    <row r="59" spans="1:27" ht="56.25" x14ac:dyDescent="0.25">
      <c r="A59" s="17" t="s">
        <v>75</v>
      </c>
      <c r="B59" s="18" t="s">
        <v>76</v>
      </c>
      <c r="C59" s="19" t="s">
        <v>68</v>
      </c>
      <c r="D59" s="17" t="s">
        <v>51</v>
      </c>
      <c r="E59" s="17" t="s">
        <v>233</v>
      </c>
      <c r="F59" s="17" t="s">
        <v>217</v>
      </c>
      <c r="G59" s="17" t="s">
        <v>218</v>
      </c>
      <c r="H59" s="17" t="s">
        <v>230</v>
      </c>
      <c r="I59" s="17"/>
      <c r="J59" s="17"/>
      <c r="K59" s="17"/>
      <c r="L59" s="17"/>
      <c r="M59" s="17" t="s">
        <v>27</v>
      </c>
      <c r="N59" s="17" t="s">
        <v>205</v>
      </c>
      <c r="O59" s="17" t="s">
        <v>28</v>
      </c>
      <c r="P59" s="18" t="s">
        <v>65</v>
      </c>
      <c r="Q59" s="20">
        <v>183184119</v>
      </c>
      <c r="R59" s="20">
        <v>0</v>
      </c>
      <c r="S59" s="20">
        <v>6853177</v>
      </c>
      <c r="T59" s="20">
        <v>176330942</v>
      </c>
      <c r="U59" s="20">
        <v>0</v>
      </c>
      <c r="V59" s="20">
        <v>176330942</v>
      </c>
      <c r="W59" s="20">
        <v>0</v>
      </c>
      <c r="X59" s="20">
        <v>170848123</v>
      </c>
      <c r="Y59" s="20">
        <v>82327177</v>
      </c>
      <c r="Z59" s="20">
        <v>82327177</v>
      </c>
      <c r="AA59" s="20">
        <v>82327177</v>
      </c>
    </row>
    <row r="60" spans="1:27" ht="45" x14ac:dyDescent="0.25">
      <c r="A60" s="17" t="s">
        <v>75</v>
      </c>
      <c r="B60" s="18" t="s">
        <v>76</v>
      </c>
      <c r="C60" s="19" t="s">
        <v>69</v>
      </c>
      <c r="D60" s="17" t="s">
        <v>51</v>
      </c>
      <c r="E60" s="17" t="s">
        <v>233</v>
      </c>
      <c r="F60" s="17" t="s">
        <v>217</v>
      </c>
      <c r="G60" s="17" t="s">
        <v>220</v>
      </c>
      <c r="H60" s="17" t="s">
        <v>70</v>
      </c>
      <c r="I60" s="17"/>
      <c r="J60" s="17"/>
      <c r="K60" s="17"/>
      <c r="L60" s="17"/>
      <c r="M60" s="17" t="s">
        <v>27</v>
      </c>
      <c r="N60" s="17" t="s">
        <v>205</v>
      </c>
      <c r="O60" s="17" t="s">
        <v>28</v>
      </c>
      <c r="P60" s="18" t="s">
        <v>71</v>
      </c>
      <c r="Q60" s="20">
        <v>2573441823</v>
      </c>
      <c r="R60" s="20">
        <v>677714394</v>
      </c>
      <c r="S60" s="20">
        <v>30186615</v>
      </c>
      <c r="T60" s="20">
        <v>3220969602</v>
      </c>
      <c r="U60" s="20">
        <v>0</v>
      </c>
      <c r="V60" s="20">
        <v>3204967543</v>
      </c>
      <c r="W60" s="20">
        <v>16002059</v>
      </c>
      <c r="X60" s="20">
        <v>2315122832.8099999</v>
      </c>
      <c r="Y60" s="20">
        <v>1487705908.8099999</v>
      </c>
      <c r="Z60" s="20">
        <v>1487705908.8099999</v>
      </c>
      <c r="AA60" s="20">
        <v>1487705908.8099999</v>
      </c>
    </row>
    <row r="61" spans="1:27" ht="22.5" x14ac:dyDescent="0.25">
      <c r="A61" s="17" t="s">
        <v>77</v>
      </c>
      <c r="B61" s="18" t="s">
        <v>78</v>
      </c>
      <c r="C61" s="19" t="s">
        <v>34</v>
      </c>
      <c r="D61" s="17" t="s">
        <v>26</v>
      </c>
      <c r="E61" s="17" t="s">
        <v>206</v>
      </c>
      <c r="F61" s="17"/>
      <c r="G61" s="17"/>
      <c r="H61" s="17"/>
      <c r="I61" s="17"/>
      <c r="J61" s="17"/>
      <c r="K61" s="17"/>
      <c r="L61" s="17"/>
      <c r="M61" s="17" t="s">
        <v>27</v>
      </c>
      <c r="N61" s="17" t="s">
        <v>205</v>
      </c>
      <c r="O61" s="17" t="s">
        <v>28</v>
      </c>
      <c r="P61" s="18" t="s">
        <v>35</v>
      </c>
      <c r="Q61" s="20">
        <v>2315445786</v>
      </c>
      <c r="R61" s="20">
        <v>313198370</v>
      </c>
      <c r="S61" s="20">
        <v>3903811</v>
      </c>
      <c r="T61" s="20">
        <v>2624740345</v>
      </c>
      <c r="U61" s="20">
        <v>0</v>
      </c>
      <c r="V61" s="20">
        <v>2523706019</v>
      </c>
      <c r="W61" s="20">
        <v>101034326</v>
      </c>
      <c r="X61" s="20">
        <v>1200091463</v>
      </c>
      <c r="Y61" s="20">
        <v>785025011</v>
      </c>
      <c r="Z61" s="20">
        <v>785025011</v>
      </c>
      <c r="AA61" s="20">
        <v>785025011</v>
      </c>
    </row>
    <row r="62" spans="1:27" ht="22.5" x14ac:dyDescent="0.25">
      <c r="A62" s="17" t="s">
        <v>77</v>
      </c>
      <c r="B62" s="18" t="s">
        <v>78</v>
      </c>
      <c r="C62" s="19" t="s">
        <v>157</v>
      </c>
      <c r="D62" s="17" t="s">
        <v>26</v>
      </c>
      <c r="E62" s="17" t="s">
        <v>207</v>
      </c>
      <c r="F62" s="17" t="s">
        <v>207</v>
      </c>
      <c r="G62" s="17" t="s">
        <v>204</v>
      </c>
      <c r="H62" s="17" t="s">
        <v>208</v>
      </c>
      <c r="I62" s="17"/>
      <c r="J62" s="17"/>
      <c r="K62" s="17"/>
      <c r="L62" s="17"/>
      <c r="M62" s="17" t="s">
        <v>27</v>
      </c>
      <c r="N62" s="17" t="s">
        <v>205</v>
      </c>
      <c r="O62" s="17" t="s">
        <v>28</v>
      </c>
      <c r="P62" s="18" t="s">
        <v>158</v>
      </c>
      <c r="Q62" s="20">
        <v>0</v>
      </c>
      <c r="R62" s="20">
        <v>80547211</v>
      </c>
      <c r="S62" s="20">
        <v>0</v>
      </c>
      <c r="T62" s="20">
        <v>80547211</v>
      </c>
      <c r="U62" s="20">
        <v>0</v>
      </c>
      <c r="V62" s="20">
        <v>77268850.099999994</v>
      </c>
      <c r="W62" s="20">
        <v>3278360.9</v>
      </c>
      <c r="X62" s="20">
        <v>70804912.099999994</v>
      </c>
      <c r="Y62" s="20">
        <v>19989640</v>
      </c>
      <c r="Z62" s="20">
        <v>19989640</v>
      </c>
      <c r="AA62" s="20">
        <v>19989640</v>
      </c>
    </row>
    <row r="63" spans="1:27" ht="22.5" x14ac:dyDescent="0.25">
      <c r="A63" s="17" t="s">
        <v>77</v>
      </c>
      <c r="B63" s="18" t="s">
        <v>78</v>
      </c>
      <c r="C63" s="19" t="s">
        <v>44</v>
      </c>
      <c r="D63" s="17" t="s">
        <v>26</v>
      </c>
      <c r="E63" s="17" t="s">
        <v>215</v>
      </c>
      <c r="F63" s="17" t="s">
        <v>204</v>
      </c>
      <c r="G63" s="17"/>
      <c r="H63" s="17"/>
      <c r="I63" s="17"/>
      <c r="J63" s="17"/>
      <c r="K63" s="17"/>
      <c r="L63" s="17"/>
      <c r="M63" s="17" t="s">
        <v>27</v>
      </c>
      <c r="N63" s="17" t="s">
        <v>205</v>
      </c>
      <c r="O63" s="17" t="s">
        <v>28</v>
      </c>
      <c r="P63" s="18" t="s">
        <v>45</v>
      </c>
      <c r="Q63" s="20">
        <v>0</v>
      </c>
      <c r="R63" s="20">
        <v>542042572</v>
      </c>
      <c r="S63" s="20">
        <v>88392</v>
      </c>
      <c r="T63" s="20">
        <v>541954180</v>
      </c>
      <c r="U63" s="20">
        <v>0</v>
      </c>
      <c r="V63" s="20">
        <v>541954180</v>
      </c>
      <c r="W63" s="20">
        <v>0</v>
      </c>
      <c r="X63" s="20">
        <v>541954180</v>
      </c>
      <c r="Y63" s="20">
        <v>530439330</v>
      </c>
      <c r="Z63" s="20">
        <v>530439330</v>
      </c>
      <c r="AA63" s="20">
        <v>530439330</v>
      </c>
    </row>
    <row r="64" spans="1:27" ht="78.75" x14ac:dyDescent="0.25">
      <c r="A64" s="17" t="s">
        <v>77</v>
      </c>
      <c r="B64" s="18" t="s">
        <v>78</v>
      </c>
      <c r="C64" s="19" t="s">
        <v>50</v>
      </c>
      <c r="D64" s="17" t="s">
        <v>51</v>
      </c>
      <c r="E64" s="17" t="s">
        <v>216</v>
      </c>
      <c r="F64" s="17" t="s">
        <v>217</v>
      </c>
      <c r="G64" s="17" t="s">
        <v>218</v>
      </c>
      <c r="H64" s="17" t="s">
        <v>219</v>
      </c>
      <c r="I64" s="17"/>
      <c r="J64" s="17"/>
      <c r="K64" s="17"/>
      <c r="L64" s="17"/>
      <c r="M64" s="17" t="s">
        <v>27</v>
      </c>
      <c r="N64" s="17" t="s">
        <v>205</v>
      </c>
      <c r="O64" s="17" t="s">
        <v>28</v>
      </c>
      <c r="P64" s="18" t="s">
        <v>52</v>
      </c>
      <c r="Q64" s="20">
        <v>36505986621</v>
      </c>
      <c r="R64" s="20">
        <v>0</v>
      </c>
      <c r="S64" s="20">
        <v>2140266804</v>
      </c>
      <c r="T64" s="20">
        <v>34365719817</v>
      </c>
      <c r="U64" s="20">
        <v>0</v>
      </c>
      <c r="V64" s="20">
        <v>33733627505</v>
      </c>
      <c r="W64" s="20">
        <v>632092312</v>
      </c>
      <c r="X64" s="20">
        <v>33733627505</v>
      </c>
      <c r="Y64" s="20">
        <v>33733627505</v>
      </c>
      <c r="Z64" s="20">
        <v>33733627505</v>
      </c>
      <c r="AA64" s="20">
        <v>33733627505</v>
      </c>
    </row>
    <row r="65" spans="1:27" ht="78.75" x14ac:dyDescent="0.25">
      <c r="A65" s="17" t="s">
        <v>77</v>
      </c>
      <c r="B65" s="18" t="s">
        <v>78</v>
      </c>
      <c r="C65" s="19" t="s">
        <v>53</v>
      </c>
      <c r="D65" s="17" t="s">
        <v>51</v>
      </c>
      <c r="E65" s="17" t="s">
        <v>216</v>
      </c>
      <c r="F65" s="17" t="s">
        <v>217</v>
      </c>
      <c r="G65" s="17" t="s">
        <v>220</v>
      </c>
      <c r="H65" s="17" t="s">
        <v>219</v>
      </c>
      <c r="I65" s="17"/>
      <c r="J65" s="17"/>
      <c r="K65" s="17"/>
      <c r="L65" s="17"/>
      <c r="M65" s="17" t="s">
        <v>27</v>
      </c>
      <c r="N65" s="17" t="s">
        <v>205</v>
      </c>
      <c r="O65" s="17" t="s">
        <v>28</v>
      </c>
      <c r="P65" s="18" t="s">
        <v>52</v>
      </c>
      <c r="Q65" s="20">
        <v>5442546450</v>
      </c>
      <c r="R65" s="20">
        <v>0</v>
      </c>
      <c r="S65" s="20">
        <v>0</v>
      </c>
      <c r="T65" s="20">
        <v>5442546450</v>
      </c>
      <c r="U65" s="20">
        <v>0</v>
      </c>
      <c r="V65" s="20">
        <v>5181035861</v>
      </c>
      <c r="W65" s="20">
        <v>261510589</v>
      </c>
      <c r="X65" s="20">
        <v>5181035861</v>
      </c>
      <c r="Y65" s="20">
        <v>4646391607</v>
      </c>
      <c r="Z65" s="20">
        <v>4646391607</v>
      </c>
      <c r="AA65" s="20">
        <v>4646391607</v>
      </c>
    </row>
    <row r="66" spans="1:27" ht="56.25" x14ac:dyDescent="0.25">
      <c r="A66" s="17" t="s">
        <v>77</v>
      </c>
      <c r="B66" s="18" t="s">
        <v>78</v>
      </c>
      <c r="C66" s="19" t="s">
        <v>54</v>
      </c>
      <c r="D66" s="17" t="s">
        <v>51</v>
      </c>
      <c r="E66" s="17" t="s">
        <v>216</v>
      </c>
      <c r="F66" s="17" t="s">
        <v>217</v>
      </c>
      <c r="G66" s="17" t="s">
        <v>221</v>
      </c>
      <c r="H66" s="17" t="s">
        <v>222</v>
      </c>
      <c r="I66" s="17"/>
      <c r="J66" s="17"/>
      <c r="K66" s="17"/>
      <c r="L66" s="17"/>
      <c r="M66" s="17" t="s">
        <v>27</v>
      </c>
      <c r="N66" s="17" t="s">
        <v>205</v>
      </c>
      <c r="O66" s="17" t="s">
        <v>28</v>
      </c>
      <c r="P66" s="18" t="s">
        <v>55</v>
      </c>
      <c r="Q66" s="20">
        <v>170050000</v>
      </c>
      <c r="R66" s="20">
        <v>4142500</v>
      </c>
      <c r="S66" s="20">
        <v>0</v>
      </c>
      <c r="T66" s="20">
        <v>174192500</v>
      </c>
      <c r="U66" s="20">
        <v>0</v>
      </c>
      <c r="V66" s="20">
        <v>174192500</v>
      </c>
      <c r="W66" s="20">
        <v>0</v>
      </c>
      <c r="X66" s="20">
        <v>173192500</v>
      </c>
      <c r="Y66" s="20">
        <v>83792500</v>
      </c>
      <c r="Z66" s="20">
        <v>83792500</v>
      </c>
      <c r="AA66" s="20">
        <v>83792500</v>
      </c>
    </row>
    <row r="67" spans="1:27" ht="56.25" x14ac:dyDescent="0.25">
      <c r="A67" s="17" t="s">
        <v>77</v>
      </c>
      <c r="B67" s="18" t="s">
        <v>78</v>
      </c>
      <c r="C67" s="19" t="s">
        <v>56</v>
      </c>
      <c r="D67" s="17" t="s">
        <v>51</v>
      </c>
      <c r="E67" s="17" t="s">
        <v>216</v>
      </c>
      <c r="F67" s="17" t="s">
        <v>217</v>
      </c>
      <c r="G67" s="17" t="s">
        <v>223</v>
      </c>
      <c r="H67" s="17" t="s">
        <v>57</v>
      </c>
      <c r="I67" s="17"/>
      <c r="J67" s="17"/>
      <c r="K67" s="17"/>
      <c r="L67" s="17"/>
      <c r="M67" s="17" t="s">
        <v>27</v>
      </c>
      <c r="N67" s="17" t="s">
        <v>205</v>
      </c>
      <c r="O67" s="17" t="s">
        <v>28</v>
      </c>
      <c r="P67" s="18" t="s">
        <v>58</v>
      </c>
      <c r="Q67" s="20">
        <v>80282474</v>
      </c>
      <c r="R67" s="20">
        <v>1918827141</v>
      </c>
      <c r="S67" s="20">
        <v>1908535990</v>
      </c>
      <c r="T67" s="20">
        <v>90573625</v>
      </c>
      <c r="U67" s="20">
        <v>0</v>
      </c>
      <c r="V67" s="20">
        <v>87032000</v>
      </c>
      <c r="W67" s="20">
        <v>3541625</v>
      </c>
      <c r="X67" s="20">
        <v>87032000</v>
      </c>
      <c r="Y67" s="20">
        <v>39560000</v>
      </c>
      <c r="Z67" s="20">
        <v>39560000</v>
      </c>
      <c r="AA67" s="20">
        <v>39560000</v>
      </c>
    </row>
    <row r="68" spans="1:27" ht="90" x14ac:dyDescent="0.25">
      <c r="A68" s="17" t="s">
        <v>77</v>
      </c>
      <c r="B68" s="18" t="s">
        <v>78</v>
      </c>
      <c r="C68" s="19" t="s">
        <v>74</v>
      </c>
      <c r="D68" s="17" t="s">
        <v>51</v>
      </c>
      <c r="E68" s="17" t="s">
        <v>216</v>
      </c>
      <c r="F68" s="17" t="s">
        <v>217</v>
      </c>
      <c r="G68" s="17" t="s">
        <v>234</v>
      </c>
      <c r="H68" s="17" t="s">
        <v>227</v>
      </c>
      <c r="I68" s="17"/>
      <c r="J68" s="17"/>
      <c r="K68" s="17"/>
      <c r="L68" s="17"/>
      <c r="M68" s="17" t="s">
        <v>60</v>
      </c>
      <c r="N68" s="17" t="s">
        <v>212</v>
      </c>
      <c r="O68" s="17" t="s">
        <v>28</v>
      </c>
      <c r="P68" s="18" t="s">
        <v>63</v>
      </c>
      <c r="Q68" s="20">
        <v>30158004835</v>
      </c>
      <c r="R68" s="20">
        <v>0</v>
      </c>
      <c r="S68" s="20">
        <v>30277653</v>
      </c>
      <c r="T68" s="20">
        <v>30127727182</v>
      </c>
      <c r="U68" s="20">
        <v>0</v>
      </c>
      <c r="V68" s="20">
        <v>30127727182</v>
      </c>
      <c r="W68" s="20">
        <v>0</v>
      </c>
      <c r="X68" s="20">
        <v>30127727182</v>
      </c>
      <c r="Y68" s="20">
        <v>29079407482.529999</v>
      </c>
      <c r="Z68" s="20">
        <v>29079407482.529999</v>
      </c>
      <c r="AA68" s="20">
        <v>29079407482.529999</v>
      </c>
    </row>
    <row r="69" spans="1:27" ht="90" x14ac:dyDescent="0.25">
      <c r="A69" s="17" t="s">
        <v>77</v>
      </c>
      <c r="B69" s="18" t="s">
        <v>78</v>
      </c>
      <c r="C69" s="19" t="s">
        <v>62</v>
      </c>
      <c r="D69" s="17" t="s">
        <v>51</v>
      </c>
      <c r="E69" s="17" t="s">
        <v>216</v>
      </c>
      <c r="F69" s="17" t="s">
        <v>217</v>
      </c>
      <c r="G69" s="17" t="s">
        <v>226</v>
      </c>
      <c r="H69" s="17" t="s">
        <v>227</v>
      </c>
      <c r="I69" s="17"/>
      <c r="J69" s="17"/>
      <c r="K69" s="17"/>
      <c r="L69" s="17"/>
      <c r="M69" s="17" t="s">
        <v>60</v>
      </c>
      <c r="N69" s="17" t="s">
        <v>212</v>
      </c>
      <c r="O69" s="17" t="s">
        <v>28</v>
      </c>
      <c r="P69" s="18" t="s">
        <v>63</v>
      </c>
      <c r="Q69" s="20">
        <v>0</v>
      </c>
      <c r="R69" s="20">
        <v>337141616844</v>
      </c>
      <c r="S69" s="20">
        <v>63406496567</v>
      </c>
      <c r="T69" s="20">
        <v>273735120277</v>
      </c>
      <c r="U69" s="20">
        <v>0</v>
      </c>
      <c r="V69" s="20">
        <v>271012844906</v>
      </c>
      <c r="W69" s="20">
        <v>2722275371</v>
      </c>
      <c r="X69" s="20">
        <v>269268133385</v>
      </c>
      <c r="Y69" s="20">
        <v>157560788852</v>
      </c>
      <c r="Z69" s="20">
        <v>157560788852</v>
      </c>
      <c r="AA69" s="20">
        <v>157560788852</v>
      </c>
    </row>
    <row r="70" spans="1:27" ht="56.25" x14ac:dyDescent="0.25">
      <c r="A70" s="17" t="s">
        <v>77</v>
      </c>
      <c r="B70" s="18" t="s">
        <v>78</v>
      </c>
      <c r="C70" s="19" t="s">
        <v>64</v>
      </c>
      <c r="D70" s="17" t="s">
        <v>51</v>
      </c>
      <c r="E70" s="17" t="s">
        <v>216</v>
      </c>
      <c r="F70" s="17" t="s">
        <v>217</v>
      </c>
      <c r="G70" s="17" t="s">
        <v>226</v>
      </c>
      <c r="H70" s="17" t="s">
        <v>230</v>
      </c>
      <c r="I70" s="17"/>
      <c r="J70" s="17"/>
      <c r="K70" s="17"/>
      <c r="L70" s="17"/>
      <c r="M70" s="17" t="s">
        <v>27</v>
      </c>
      <c r="N70" s="17" t="s">
        <v>205</v>
      </c>
      <c r="O70" s="17" t="s">
        <v>28</v>
      </c>
      <c r="P70" s="18" t="s">
        <v>65</v>
      </c>
      <c r="Q70" s="20">
        <v>63447488353</v>
      </c>
      <c r="R70" s="20">
        <v>7617177902</v>
      </c>
      <c r="S70" s="20">
        <v>581321059</v>
      </c>
      <c r="T70" s="20">
        <v>70483345196</v>
      </c>
      <c r="U70" s="20">
        <v>0</v>
      </c>
      <c r="V70" s="20">
        <v>65711605883</v>
      </c>
      <c r="W70" s="20">
        <v>4771739313</v>
      </c>
      <c r="X70" s="20">
        <v>63331028444</v>
      </c>
      <c r="Y70" s="20">
        <v>48835544810</v>
      </c>
      <c r="Z70" s="20">
        <v>48835544810</v>
      </c>
      <c r="AA70" s="20">
        <v>48835544810</v>
      </c>
    </row>
    <row r="71" spans="1:27" ht="45" x14ac:dyDescent="0.25">
      <c r="A71" s="17" t="s">
        <v>77</v>
      </c>
      <c r="B71" s="18" t="s">
        <v>78</v>
      </c>
      <c r="C71" s="19" t="s">
        <v>66</v>
      </c>
      <c r="D71" s="17" t="s">
        <v>51</v>
      </c>
      <c r="E71" s="17" t="s">
        <v>216</v>
      </c>
      <c r="F71" s="17" t="s">
        <v>217</v>
      </c>
      <c r="G71" s="17" t="s">
        <v>212</v>
      </c>
      <c r="H71" s="17" t="s">
        <v>231</v>
      </c>
      <c r="I71" s="17"/>
      <c r="J71" s="17"/>
      <c r="K71" s="17"/>
      <c r="L71" s="17"/>
      <c r="M71" s="17" t="s">
        <v>60</v>
      </c>
      <c r="N71" s="17" t="s">
        <v>232</v>
      </c>
      <c r="O71" s="17" t="s">
        <v>28</v>
      </c>
      <c r="P71" s="18" t="s">
        <v>67</v>
      </c>
      <c r="Q71" s="20">
        <v>0</v>
      </c>
      <c r="R71" s="20">
        <v>18124495202</v>
      </c>
      <c r="S71" s="20">
        <v>0</v>
      </c>
      <c r="T71" s="20">
        <v>18124495202</v>
      </c>
      <c r="U71" s="20">
        <v>0</v>
      </c>
      <c r="V71" s="20">
        <v>17769169963</v>
      </c>
      <c r="W71" s="20">
        <v>355325239</v>
      </c>
      <c r="X71" s="20">
        <v>15065352999</v>
      </c>
      <c r="Y71" s="20">
        <v>6775902877</v>
      </c>
      <c r="Z71" s="20">
        <v>6775902877</v>
      </c>
      <c r="AA71" s="20">
        <v>6775902877</v>
      </c>
    </row>
    <row r="72" spans="1:27" ht="45" x14ac:dyDescent="0.25">
      <c r="A72" s="17" t="s">
        <v>77</v>
      </c>
      <c r="B72" s="18" t="s">
        <v>78</v>
      </c>
      <c r="C72" s="19" t="s">
        <v>66</v>
      </c>
      <c r="D72" s="17" t="s">
        <v>51</v>
      </c>
      <c r="E72" s="17" t="s">
        <v>216</v>
      </c>
      <c r="F72" s="17" t="s">
        <v>217</v>
      </c>
      <c r="G72" s="17" t="s">
        <v>212</v>
      </c>
      <c r="H72" s="17" t="s">
        <v>231</v>
      </c>
      <c r="I72" s="17"/>
      <c r="J72" s="17"/>
      <c r="K72" s="17"/>
      <c r="L72" s="17"/>
      <c r="M72" s="17" t="s">
        <v>27</v>
      </c>
      <c r="N72" s="17" t="s">
        <v>229</v>
      </c>
      <c r="O72" s="17" t="s">
        <v>28</v>
      </c>
      <c r="P72" s="18" t="s">
        <v>67</v>
      </c>
      <c r="Q72" s="20">
        <v>1243830140</v>
      </c>
      <c r="R72" s="20">
        <v>8174823874</v>
      </c>
      <c r="S72" s="20">
        <v>0</v>
      </c>
      <c r="T72" s="20">
        <v>9418654014</v>
      </c>
      <c r="U72" s="20">
        <v>0</v>
      </c>
      <c r="V72" s="20">
        <v>9397336516</v>
      </c>
      <c r="W72" s="20">
        <v>21317498</v>
      </c>
      <c r="X72" s="20">
        <v>4753895264</v>
      </c>
      <c r="Y72" s="20">
        <v>872902252</v>
      </c>
      <c r="Z72" s="20">
        <v>872902252</v>
      </c>
      <c r="AA72" s="20">
        <v>872902252</v>
      </c>
    </row>
    <row r="73" spans="1:27" ht="45" x14ac:dyDescent="0.25">
      <c r="A73" s="17" t="s">
        <v>77</v>
      </c>
      <c r="B73" s="18" t="s">
        <v>78</v>
      </c>
      <c r="C73" s="19" t="s">
        <v>66</v>
      </c>
      <c r="D73" s="17" t="s">
        <v>51</v>
      </c>
      <c r="E73" s="17" t="s">
        <v>216</v>
      </c>
      <c r="F73" s="17" t="s">
        <v>217</v>
      </c>
      <c r="G73" s="17" t="s">
        <v>212</v>
      </c>
      <c r="H73" s="17" t="s">
        <v>231</v>
      </c>
      <c r="I73" s="17"/>
      <c r="J73" s="17"/>
      <c r="K73" s="17"/>
      <c r="L73" s="17"/>
      <c r="M73" s="17" t="s">
        <v>27</v>
      </c>
      <c r="N73" s="17" t="s">
        <v>205</v>
      </c>
      <c r="O73" s="17" t="s">
        <v>28</v>
      </c>
      <c r="P73" s="18" t="s">
        <v>67</v>
      </c>
      <c r="Q73" s="20">
        <v>13938642783</v>
      </c>
      <c r="R73" s="20">
        <v>102075263481</v>
      </c>
      <c r="S73" s="20">
        <v>484854712</v>
      </c>
      <c r="T73" s="20">
        <v>115529051552</v>
      </c>
      <c r="U73" s="20">
        <v>0</v>
      </c>
      <c r="V73" s="20">
        <v>115261048950</v>
      </c>
      <c r="W73" s="20">
        <v>268002602</v>
      </c>
      <c r="X73" s="20">
        <v>111226680846</v>
      </c>
      <c r="Y73" s="20">
        <v>55932309367.940002</v>
      </c>
      <c r="Z73" s="20">
        <v>55932309367.940002</v>
      </c>
      <c r="AA73" s="20">
        <v>55932309367.940002</v>
      </c>
    </row>
    <row r="74" spans="1:27" ht="56.25" x14ac:dyDescent="0.25">
      <c r="A74" s="17" t="s">
        <v>77</v>
      </c>
      <c r="B74" s="18" t="s">
        <v>78</v>
      </c>
      <c r="C74" s="19" t="s">
        <v>68</v>
      </c>
      <c r="D74" s="17" t="s">
        <v>51</v>
      </c>
      <c r="E74" s="17" t="s">
        <v>233</v>
      </c>
      <c r="F74" s="17" t="s">
        <v>217</v>
      </c>
      <c r="G74" s="17" t="s">
        <v>218</v>
      </c>
      <c r="H74" s="17" t="s">
        <v>230</v>
      </c>
      <c r="I74" s="17"/>
      <c r="J74" s="17"/>
      <c r="K74" s="17"/>
      <c r="L74" s="17"/>
      <c r="M74" s="17" t="s">
        <v>27</v>
      </c>
      <c r="N74" s="17" t="s">
        <v>205</v>
      </c>
      <c r="O74" s="17" t="s">
        <v>28</v>
      </c>
      <c r="P74" s="18" t="s">
        <v>65</v>
      </c>
      <c r="Q74" s="20">
        <v>273294341</v>
      </c>
      <c r="R74" s="20">
        <v>0</v>
      </c>
      <c r="S74" s="20">
        <v>9543341</v>
      </c>
      <c r="T74" s="20">
        <v>263751000</v>
      </c>
      <c r="U74" s="20">
        <v>0</v>
      </c>
      <c r="V74" s="20">
        <v>263751000</v>
      </c>
      <c r="W74" s="20">
        <v>0</v>
      </c>
      <c r="X74" s="20">
        <v>263751000</v>
      </c>
      <c r="Y74" s="20">
        <v>121487000</v>
      </c>
      <c r="Z74" s="20">
        <v>121487000</v>
      </c>
      <c r="AA74" s="20">
        <v>121487000</v>
      </c>
    </row>
    <row r="75" spans="1:27" ht="45" x14ac:dyDescent="0.25">
      <c r="A75" s="17" t="s">
        <v>77</v>
      </c>
      <c r="B75" s="18" t="s">
        <v>78</v>
      </c>
      <c r="C75" s="19" t="s">
        <v>69</v>
      </c>
      <c r="D75" s="17" t="s">
        <v>51</v>
      </c>
      <c r="E75" s="17" t="s">
        <v>233</v>
      </c>
      <c r="F75" s="17" t="s">
        <v>217</v>
      </c>
      <c r="G75" s="17" t="s">
        <v>220</v>
      </c>
      <c r="H75" s="17" t="s">
        <v>70</v>
      </c>
      <c r="I75" s="17"/>
      <c r="J75" s="17"/>
      <c r="K75" s="17"/>
      <c r="L75" s="17"/>
      <c r="M75" s="17" t="s">
        <v>27</v>
      </c>
      <c r="N75" s="17" t="s">
        <v>205</v>
      </c>
      <c r="O75" s="17" t="s">
        <v>28</v>
      </c>
      <c r="P75" s="18" t="s">
        <v>71</v>
      </c>
      <c r="Q75" s="20">
        <v>11167347434</v>
      </c>
      <c r="R75" s="20">
        <v>3153598268</v>
      </c>
      <c r="S75" s="20">
        <v>452189012</v>
      </c>
      <c r="T75" s="20">
        <v>13868756690</v>
      </c>
      <c r="U75" s="20">
        <v>0</v>
      </c>
      <c r="V75" s="20">
        <v>13748516206.5</v>
      </c>
      <c r="W75" s="20">
        <v>120240483.5</v>
      </c>
      <c r="X75" s="20">
        <v>10022003748.5</v>
      </c>
      <c r="Y75" s="20">
        <v>5657307517.8699999</v>
      </c>
      <c r="Z75" s="20">
        <v>5657307517.8699999</v>
      </c>
      <c r="AA75" s="20">
        <v>5657307517.8699999</v>
      </c>
    </row>
    <row r="76" spans="1:27" ht="22.5" x14ac:dyDescent="0.25">
      <c r="A76" s="17" t="s">
        <v>79</v>
      </c>
      <c r="B76" s="18" t="s">
        <v>80</v>
      </c>
      <c r="C76" s="19" t="s">
        <v>34</v>
      </c>
      <c r="D76" s="17" t="s">
        <v>26</v>
      </c>
      <c r="E76" s="17" t="s">
        <v>206</v>
      </c>
      <c r="F76" s="17"/>
      <c r="G76" s="17"/>
      <c r="H76" s="17"/>
      <c r="I76" s="17"/>
      <c r="J76" s="17"/>
      <c r="K76" s="17"/>
      <c r="L76" s="17"/>
      <c r="M76" s="17" t="s">
        <v>27</v>
      </c>
      <c r="N76" s="17" t="s">
        <v>205</v>
      </c>
      <c r="O76" s="17" t="s">
        <v>28</v>
      </c>
      <c r="P76" s="18" t="s">
        <v>35</v>
      </c>
      <c r="Q76" s="20">
        <v>11150059</v>
      </c>
      <c r="R76" s="20">
        <v>101561324</v>
      </c>
      <c r="S76" s="20">
        <v>1619120</v>
      </c>
      <c r="T76" s="20">
        <v>111092263</v>
      </c>
      <c r="U76" s="20">
        <v>0</v>
      </c>
      <c r="V76" s="20">
        <v>111092263</v>
      </c>
      <c r="W76" s="20">
        <v>0</v>
      </c>
      <c r="X76" s="20">
        <v>74254982</v>
      </c>
      <c r="Y76" s="20">
        <v>47989982</v>
      </c>
      <c r="Z76" s="20">
        <v>47989982</v>
      </c>
      <c r="AA76" s="20">
        <v>47989982</v>
      </c>
    </row>
    <row r="77" spans="1:27" ht="22.5" x14ac:dyDescent="0.25">
      <c r="A77" s="17" t="s">
        <v>79</v>
      </c>
      <c r="B77" s="18" t="s">
        <v>80</v>
      </c>
      <c r="C77" s="19" t="s">
        <v>44</v>
      </c>
      <c r="D77" s="17" t="s">
        <v>26</v>
      </c>
      <c r="E77" s="17" t="s">
        <v>215</v>
      </c>
      <c r="F77" s="17" t="s">
        <v>204</v>
      </c>
      <c r="G77" s="17"/>
      <c r="H77" s="17"/>
      <c r="I77" s="17"/>
      <c r="J77" s="17"/>
      <c r="K77" s="17"/>
      <c r="L77" s="17"/>
      <c r="M77" s="17" t="s">
        <v>27</v>
      </c>
      <c r="N77" s="17" t="s">
        <v>205</v>
      </c>
      <c r="O77" s="17" t="s">
        <v>28</v>
      </c>
      <c r="P77" s="18" t="s">
        <v>45</v>
      </c>
      <c r="Q77" s="20">
        <v>0</v>
      </c>
      <c r="R77" s="20">
        <v>186306901</v>
      </c>
      <c r="S77" s="20">
        <v>833699</v>
      </c>
      <c r="T77" s="20">
        <v>185473202</v>
      </c>
      <c r="U77" s="20">
        <v>0</v>
      </c>
      <c r="V77" s="20">
        <v>185473202</v>
      </c>
      <c r="W77" s="20">
        <v>0</v>
      </c>
      <c r="X77" s="20">
        <v>185473202</v>
      </c>
      <c r="Y77" s="20">
        <v>185473202</v>
      </c>
      <c r="Z77" s="20">
        <v>185473202</v>
      </c>
      <c r="AA77" s="20">
        <v>185473202</v>
      </c>
    </row>
    <row r="78" spans="1:27" ht="78.75" x14ac:dyDescent="0.25">
      <c r="A78" s="17" t="s">
        <v>79</v>
      </c>
      <c r="B78" s="18" t="s">
        <v>80</v>
      </c>
      <c r="C78" s="19" t="s">
        <v>50</v>
      </c>
      <c r="D78" s="17" t="s">
        <v>51</v>
      </c>
      <c r="E78" s="17" t="s">
        <v>216</v>
      </c>
      <c r="F78" s="17" t="s">
        <v>217</v>
      </c>
      <c r="G78" s="17" t="s">
        <v>218</v>
      </c>
      <c r="H78" s="17" t="s">
        <v>219</v>
      </c>
      <c r="I78" s="17"/>
      <c r="J78" s="17"/>
      <c r="K78" s="17"/>
      <c r="L78" s="17"/>
      <c r="M78" s="17" t="s">
        <v>27</v>
      </c>
      <c r="N78" s="17" t="s">
        <v>205</v>
      </c>
      <c r="O78" s="17" t="s">
        <v>28</v>
      </c>
      <c r="P78" s="18" t="s">
        <v>52</v>
      </c>
      <c r="Q78" s="20">
        <v>6934444767</v>
      </c>
      <c r="R78" s="20">
        <v>0</v>
      </c>
      <c r="S78" s="20">
        <v>6586665</v>
      </c>
      <c r="T78" s="20">
        <v>6927858102</v>
      </c>
      <c r="U78" s="20">
        <v>0</v>
      </c>
      <c r="V78" s="20">
        <v>6927858102</v>
      </c>
      <c r="W78" s="20">
        <v>0</v>
      </c>
      <c r="X78" s="20">
        <v>6927858102</v>
      </c>
      <c r="Y78" s="20">
        <v>6571358664</v>
      </c>
      <c r="Z78" s="20">
        <v>6571358664</v>
      </c>
      <c r="AA78" s="20">
        <v>6571358664</v>
      </c>
    </row>
    <row r="79" spans="1:27" ht="78.75" x14ac:dyDescent="0.25">
      <c r="A79" s="17" t="s">
        <v>79</v>
      </c>
      <c r="B79" s="18" t="s">
        <v>80</v>
      </c>
      <c r="C79" s="19" t="s">
        <v>53</v>
      </c>
      <c r="D79" s="17" t="s">
        <v>51</v>
      </c>
      <c r="E79" s="17" t="s">
        <v>216</v>
      </c>
      <c r="F79" s="17" t="s">
        <v>217</v>
      </c>
      <c r="G79" s="17" t="s">
        <v>220</v>
      </c>
      <c r="H79" s="17" t="s">
        <v>219</v>
      </c>
      <c r="I79" s="17"/>
      <c r="J79" s="17"/>
      <c r="K79" s="17"/>
      <c r="L79" s="17"/>
      <c r="M79" s="17" t="s">
        <v>27</v>
      </c>
      <c r="N79" s="17" t="s">
        <v>205</v>
      </c>
      <c r="O79" s="17" t="s">
        <v>28</v>
      </c>
      <c r="P79" s="18" t="s">
        <v>52</v>
      </c>
      <c r="Q79" s="20">
        <v>1251107589</v>
      </c>
      <c r="R79" s="20">
        <v>0</v>
      </c>
      <c r="S79" s="20">
        <v>0</v>
      </c>
      <c r="T79" s="20">
        <v>1251107589</v>
      </c>
      <c r="U79" s="20">
        <v>0</v>
      </c>
      <c r="V79" s="20">
        <v>1251107589</v>
      </c>
      <c r="W79" s="20">
        <v>0</v>
      </c>
      <c r="X79" s="20">
        <v>1251107589</v>
      </c>
      <c r="Y79" s="20">
        <v>1102835283.49</v>
      </c>
      <c r="Z79" s="20">
        <v>1102835283.49</v>
      </c>
      <c r="AA79" s="20">
        <v>1102835283.49</v>
      </c>
    </row>
    <row r="80" spans="1:27" ht="56.25" x14ac:dyDescent="0.25">
      <c r="A80" s="17" t="s">
        <v>79</v>
      </c>
      <c r="B80" s="18" t="s">
        <v>80</v>
      </c>
      <c r="C80" s="19" t="s">
        <v>54</v>
      </c>
      <c r="D80" s="17" t="s">
        <v>51</v>
      </c>
      <c r="E80" s="17" t="s">
        <v>216</v>
      </c>
      <c r="F80" s="17" t="s">
        <v>217</v>
      </c>
      <c r="G80" s="17" t="s">
        <v>221</v>
      </c>
      <c r="H80" s="17" t="s">
        <v>222</v>
      </c>
      <c r="I80" s="17"/>
      <c r="J80" s="17"/>
      <c r="K80" s="17"/>
      <c r="L80" s="17"/>
      <c r="M80" s="17" t="s">
        <v>27</v>
      </c>
      <c r="N80" s="17" t="s">
        <v>205</v>
      </c>
      <c r="O80" s="17" t="s">
        <v>28</v>
      </c>
      <c r="P80" s="18" t="s">
        <v>55</v>
      </c>
      <c r="Q80" s="20">
        <v>510250000</v>
      </c>
      <c r="R80" s="20">
        <v>30000000</v>
      </c>
      <c r="S80" s="20">
        <v>426663</v>
      </c>
      <c r="T80" s="20">
        <v>539823337</v>
      </c>
      <c r="U80" s="20">
        <v>0</v>
      </c>
      <c r="V80" s="20">
        <v>529823337</v>
      </c>
      <c r="W80" s="20">
        <v>10000000</v>
      </c>
      <c r="X80" s="20">
        <v>487964404</v>
      </c>
      <c r="Y80" s="20">
        <v>203249999</v>
      </c>
      <c r="Z80" s="20">
        <v>203249999</v>
      </c>
      <c r="AA80" s="20">
        <v>203249999</v>
      </c>
    </row>
    <row r="81" spans="1:27" ht="56.25" x14ac:dyDescent="0.25">
      <c r="A81" s="17" t="s">
        <v>79</v>
      </c>
      <c r="B81" s="18" t="s">
        <v>80</v>
      </c>
      <c r="C81" s="19" t="s">
        <v>56</v>
      </c>
      <c r="D81" s="17" t="s">
        <v>51</v>
      </c>
      <c r="E81" s="17" t="s">
        <v>216</v>
      </c>
      <c r="F81" s="17" t="s">
        <v>217</v>
      </c>
      <c r="G81" s="17" t="s">
        <v>223</v>
      </c>
      <c r="H81" s="17" t="s">
        <v>57</v>
      </c>
      <c r="I81" s="17"/>
      <c r="J81" s="17"/>
      <c r="K81" s="17"/>
      <c r="L81" s="17"/>
      <c r="M81" s="17" t="s">
        <v>27</v>
      </c>
      <c r="N81" s="17" t="s">
        <v>205</v>
      </c>
      <c r="O81" s="17" t="s">
        <v>28</v>
      </c>
      <c r="P81" s="18" t="s">
        <v>58</v>
      </c>
      <c r="Q81" s="20">
        <v>242776151</v>
      </c>
      <c r="R81" s="20">
        <v>6593805826</v>
      </c>
      <c r="S81" s="20">
        <v>1951617915</v>
      </c>
      <c r="T81" s="20">
        <v>4884964062</v>
      </c>
      <c r="U81" s="20">
        <v>0</v>
      </c>
      <c r="V81" s="20">
        <v>251136327</v>
      </c>
      <c r="W81" s="20">
        <v>4633827735</v>
      </c>
      <c r="X81" s="20">
        <v>217642819</v>
      </c>
      <c r="Y81" s="20">
        <v>110819319</v>
      </c>
      <c r="Z81" s="20">
        <v>110819319</v>
      </c>
      <c r="AA81" s="20">
        <v>110819319</v>
      </c>
    </row>
    <row r="82" spans="1:27" ht="90" x14ac:dyDescent="0.25">
      <c r="A82" s="17" t="s">
        <v>79</v>
      </c>
      <c r="B82" s="18" t="s">
        <v>80</v>
      </c>
      <c r="C82" s="19" t="s">
        <v>74</v>
      </c>
      <c r="D82" s="17" t="s">
        <v>51</v>
      </c>
      <c r="E82" s="17" t="s">
        <v>216</v>
      </c>
      <c r="F82" s="17" t="s">
        <v>217</v>
      </c>
      <c r="G82" s="17" t="s">
        <v>234</v>
      </c>
      <c r="H82" s="17" t="s">
        <v>227</v>
      </c>
      <c r="I82" s="17"/>
      <c r="J82" s="17"/>
      <c r="K82" s="17"/>
      <c r="L82" s="17"/>
      <c r="M82" s="17" t="s">
        <v>60</v>
      </c>
      <c r="N82" s="17" t="s">
        <v>212</v>
      </c>
      <c r="O82" s="17" t="s">
        <v>28</v>
      </c>
      <c r="P82" s="18" t="s">
        <v>63</v>
      </c>
      <c r="Q82" s="20">
        <v>32442160963</v>
      </c>
      <c r="R82" s="20">
        <v>9640430</v>
      </c>
      <c r="S82" s="20">
        <v>0</v>
      </c>
      <c r="T82" s="20">
        <v>32451801393</v>
      </c>
      <c r="U82" s="20">
        <v>0</v>
      </c>
      <c r="V82" s="20">
        <v>32451801393</v>
      </c>
      <c r="W82" s="20">
        <v>0</v>
      </c>
      <c r="X82" s="20">
        <v>32451801393</v>
      </c>
      <c r="Y82" s="20">
        <v>32451801393</v>
      </c>
      <c r="Z82" s="20">
        <v>32451801393</v>
      </c>
      <c r="AA82" s="20">
        <v>32451801393</v>
      </c>
    </row>
    <row r="83" spans="1:27" ht="90" x14ac:dyDescent="0.25">
      <c r="A83" s="17" t="s">
        <v>79</v>
      </c>
      <c r="B83" s="18" t="s">
        <v>80</v>
      </c>
      <c r="C83" s="19" t="s">
        <v>62</v>
      </c>
      <c r="D83" s="17" t="s">
        <v>51</v>
      </c>
      <c r="E83" s="17" t="s">
        <v>216</v>
      </c>
      <c r="F83" s="17" t="s">
        <v>217</v>
      </c>
      <c r="G83" s="17" t="s">
        <v>226</v>
      </c>
      <c r="H83" s="17" t="s">
        <v>227</v>
      </c>
      <c r="I83" s="17"/>
      <c r="J83" s="17"/>
      <c r="K83" s="17"/>
      <c r="L83" s="17"/>
      <c r="M83" s="17" t="s">
        <v>60</v>
      </c>
      <c r="N83" s="17" t="s">
        <v>212</v>
      </c>
      <c r="O83" s="17" t="s">
        <v>28</v>
      </c>
      <c r="P83" s="18" t="s">
        <v>63</v>
      </c>
      <c r="Q83" s="20">
        <v>0</v>
      </c>
      <c r="R83" s="20">
        <v>364706506076</v>
      </c>
      <c r="S83" s="20">
        <v>40848995844</v>
      </c>
      <c r="T83" s="20">
        <v>323857510232</v>
      </c>
      <c r="U83" s="20">
        <v>0</v>
      </c>
      <c r="V83" s="20">
        <v>323765342964</v>
      </c>
      <c r="W83" s="20">
        <v>92167268</v>
      </c>
      <c r="X83" s="20">
        <v>316791955082</v>
      </c>
      <c r="Y83" s="20">
        <v>166907682564.23999</v>
      </c>
      <c r="Z83" s="20">
        <v>166907682564.23999</v>
      </c>
      <c r="AA83" s="20">
        <v>166907682564.23999</v>
      </c>
    </row>
    <row r="84" spans="1:27" ht="90" x14ac:dyDescent="0.25">
      <c r="A84" s="17" t="s">
        <v>79</v>
      </c>
      <c r="B84" s="18" t="s">
        <v>80</v>
      </c>
      <c r="C84" s="19" t="s">
        <v>62</v>
      </c>
      <c r="D84" s="17" t="s">
        <v>51</v>
      </c>
      <c r="E84" s="17" t="s">
        <v>216</v>
      </c>
      <c r="F84" s="17" t="s">
        <v>217</v>
      </c>
      <c r="G84" s="17" t="s">
        <v>226</v>
      </c>
      <c r="H84" s="17" t="s">
        <v>227</v>
      </c>
      <c r="I84" s="17"/>
      <c r="J84" s="17"/>
      <c r="K84" s="17"/>
      <c r="L84" s="17"/>
      <c r="M84" s="17" t="s">
        <v>27</v>
      </c>
      <c r="N84" s="17" t="s">
        <v>228</v>
      </c>
      <c r="O84" s="17" t="s">
        <v>28</v>
      </c>
      <c r="P84" s="18" t="s">
        <v>63</v>
      </c>
      <c r="Q84" s="20">
        <v>0</v>
      </c>
      <c r="R84" s="20">
        <v>6000000</v>
      </c>
      <c r="S84" s="20">
        <v>6000000</v>
      </c>
      <c r="T84" s="20">
        <v>0</v>
      </c>
      <c r="U84" s="20">
        <v>0</v>
      </c>
      <c r="V84" s="20">
        <v>0</v>
      </c>
      <c r="W84" s="20">
        <v>0</v>
      </c>
      <c r="X84" s="20">
        <v>0</v>
      </c>
      <c r="Y84" s="20">
        <v>0</v>
      </c>
      <c r="Z84" s="20">
        <v>0</v>
      </c>
      <c r="AA84" s="20">
        <v>0</v>
      </c>
    </row>
    <row r="85" spans="1:27" ht="56.25" x14ac:dyDescent="0.25">
      <c r="A85" s="17" t="s">
        <v>79</v>
      </c>
      <c r="B85" s="18" t="s">
        <v>80</v>
      </c>
      <c r="C85" s="19" t="s">
        <v>64</v>
      </c>
      <c r="D85" s="17" t="s">
        <v>51</v>
      </c>
      <c r="E85" s="17" t="s">
        <v>216</v>
      </c>
      <c r="F85" s="17" t="s">
        <v>217</v>
      </c>
      <c r="G85" s="17" t="s">
        <v>226</v>
      </c>
      <c r="H85" s="17" t="s">
        <v>230</v>
      </c>
      <c r="I85" s="17"/>
      <c r="J85" s="17"/>
      <c r="K85" s="17"/>
      <c r="L85" s="17"/>
      <c r="M85" s="17" t="s">
        <v>27</v>
      </c>
      <c r="N85" s="17" t="s">
        <v>205</v>
      </c>
      <c r="O85" s="17" t="s">
        <v>28</v>
      </c>
      <c r="P85" s="18" t="s">
        <v>65</v>
      </c>
      <c r="Q85" s="20">
        <v>2734592513</v>
      </c>
      <c r="R85" s="20">
        <v>6972585953</v>
      </c>
      <c r="S85" s="20">
        <v>0</v>
      </c>
      <c r="T85" s="20">
        <v>9707178466</v>
      </c>
      <c r="U85" s="20">
        <v>0</v>
      </c>
      <c r="V85" s="20">
        <v>5063748812</v>
      </c>
      <c r="W85" s="20">
        <v>4643429654</v>
      </c>
      <c r="X85" s="20">
        <v>2769458492</v>
      </c>
      <c r="Y85" s="20">
        <v>1280119516</v>
      </c>
      <c r="Z85" s="20">
        <v>1280119516</v>
      </c>
      <c r="AA85" s="20">
        <v>1280119516</v>
      </c>
    </row>
    <row r="86" spans="1:27" ht="45" x14ac:dyDescent="0.25">
      <c r="A86" s="17" t="s">
        <v>79</v>
      </c>
      <c r="B86" s="18" t="s">
        <v>80</v>
      </c>
      <c r="C86" s="19" t="s">
        <v>66</v>
      </c>
      <c r="D86" s="17" t="s">
        <v>51</v>
      </c>
      <c r="E86" s="17" t="s">
        <v>216</v>
      </c>
      <c r="F86" s="17" t="s">
        <v>217</v>
      </c>
      <c r="G86" s="17" t="s">
        <v>212</v>
      </c>
      <c r="H86" s="17" t="s">
        <v>231</v>
      </c>
      <c r="I86" s="17"/>
      <c r="J86" s="17"/>
      <c r="K86" s="17"/>
      <c r="L86" s="17"/>
      <c r="M86" s="17" t="s">
        <v>60</v>
      </c>
      <c r="N86" s="17" t="s">
        <v>232</v>
      </c>
      <c r="O86" s="17" t="s">
        <v>28</v>
      </c>
      <c r="P86" s="18" t="s">
        <v>67</v>
      </c>
      <c r="Q86" s="20">
        <v>0</v>
      </c>
      <c r="R86" s="20">
        <v>4175480343</v>
      </c>
      <c r="S86" s="20">
        <v>0</v>
      </c>
      <c r="T86" s="20">
        <v>4175480343</v>
      </c>
      <c r="U86" s="20">
        <v>0</v>
      </c>
      <c r="V86" s="20">
        <v>3669615554</v>
      </c>
      <c r="W86" s="20">
        <v>505864789</v>
      </c>
      <c r="X86" s="20">
        <v>3336286904</v>
      </c>
      <c r="Y86" s="20">
        <v>1303509121.78</v>
      </c>
      <c r="Z86" s="20">
        <v>1303509121.78</v>
      </c>
      <c r="AA86" s="20">
        <v>1303509121.78</v>
      </c>
    </row>
    <row r="87" spans="1:27" ht="45" x14ac:dyDescent="0.25">
      <c r="A87" s="17" t="s">
        <v>79</v>
      </c>
      <c r="B87" s="18" t="s">
        <v>80</v>
      </c>
      <c r="C87" s="19" t="s">
        <v>66</v>
      </c>
      <c r="D87" s="17" t="s">
        <v>51</v>
      </c>
      <c r="E87" s="17" t="s">
        <v>216</v>
      </c>
      <c r="F87" s="17" t="s">
        <v>217</v>
      </c>
      <c r="G87" s="17" t="s">
        <v>212</v>
      </c>
      <c r="H87" s="17" t="s">
        <v>231</v>
      </c>
      <c r="I87" s="17"/>
      <c r="J87" s="17"/>
      <c r="K87" s="17"/>
      <c r="L87" s="17"/>
      <c r="M87" s="17" t="s">
        <v>27</v>
      </c>
      <c r="N87" s="17" t="s">
        <v>229</v>
      </c>
      <c r="O87" s="17" t="s">
        <v>28</v>
      </c>
      <c r="P87" s="18" t="s">
        <v>67</v>
      </c>
      <c r="Q87" s="20">
        <v>107409566</v>
      </c>
      <c r="R87" s="20">
        <v>2354819047</v>
      </c>
      <c r="S87" s="20">
        <v>4630000</v>
      </c>
      <c r="T87" s="20">
        <v>2457598613</v>
      </c>
      <c r="U87" s="20">
        <v>0</v>
      </c>
      <c r="V87" s="20">
        <v>2364579643</v>
      </c>
      <c r="W87" s="20">
        <v>93018970</v>
      </c>
      <c r="X87" s="20">
        <v>1133261812.9000001</v>
      </c>
      <c r="Y87" s="20">
        <v>168416840</v>
      </c>
      <c r="Z87" s="20">
        <v>168416840</v>
      </c>
      <c r="AA87" s="20">
        <v>168416840</v>
      </c>
    </row>
    <row r="88" spans="1:27" ht="45" x14ac:dyDescent="0.25">
      <c r="A88" s="17" t="s">
        <v>79</v>
      </c>
      <c r="B88" s="18" t="s">
        <v>80</v>
      </c>
      <c r="C88" s="19" t="s">
        <v>66</v>
      </c>
      <c r="D88" s="17" t="s">
        <v>51</v>
      </c>
      <c r="E88" s="17" t="s">
        <v>216</v>
      </c>
      <c r="F88" s="17" t="s">
        <v>217</v>
      </c>
      <c r="G88" s="17" t="s">
        <v>212</v>
      </c>
      <c r="H88" s="17" t="s">
        <v>231</v>
      </c>
      <c r="I88" s="17"/>
      <c r="J88" s="17"/>
      <c r="K88" s="17"/>
      <c r="L88" s="17"/>
      <c r="M88" s="17" t="s">
        <v>27</v>
      </c>
      <c r="N88" s="17" t="s">
        <v>205</v>
      </c>
      <c r="O88" s="17" t="s">
        <v>28</v>
      </c>
      <c r="P88" s="18" t="s">
        <v>67</v>
      </c>
      <c r="Q88" s="20">
        <v>3135397863</v>
      </c>
      <c r="R88" s="20">
        <v>18656853372</v>
      </c>
      <c r="S88" s="20">
        <v>0</v>
      </c>
      <c r="T88" s="20">
        <v>21792251235</v>
      </c>
      <c r="U88" s="20">
        <v>0</v>
      </c>
      <c r="V88" s="20">
        <v>21731221278.5</v>
      </c>
      <c r="W88" s="20">
        <v>61029956.5</v>
      </c>
      <c r="X88" s="20">
        <v>21445316606.900002</v>
      </c>
      <c r="Y88" s="20">
        <v>10232210483</v>
      </c>
      <c r="Z88" s="20">
        <v>10232210483</v>
      </c>
      <c r="AA88" s="20">
        <v>10232210483</v>
      </c>
    </row>
    <row r="89" spans="1:27" ht="56.25" x14ac:dyDescent="0.25">
      <c r="A89" s="17" t="s">
        <v>79</v>
      </c>
      <c r="B89" s="18" t="s">
        <v>80</v>
      </c>
      <c r="C89" s="19" t="s">
        <v>68</v>
      </c>
      <c r="D89" s="17" t="s">
        <v>51</v>
      </c>
      <c r="E89" s="17" t="s">
        <v>233</v>
      </c>
      <c r="F89" s="17" t="s">
        <v>217</v>
      </c>
      <c r="G89" s="17" t="s">
        <v>218</v>
      </c>
      <c r="H89" s="17" t="s">
        <v>230</v>
      </c>
      <c r="I89" s="17"/>
      <c r="J89" s="17"/>
      <c r="K89" s="17"/>
      <c r="L89" s="17"/>
      <c r="M89" s="17" t="s">
        <v>27</v>
      </c>
      <c r="N89" s="17" t="s">
        <v>205</v>
      </c>
      <c r="O89" s="17" t="s">
        <v>28</v>
      </c>
      <c r="P89" s="18" t="s">
        <v>65</v>
      </c>
      <c r="Q89" s="20">
        <v>127487099</v>
      </c>
      <c r="R89" s="20">
        <v>0</v>
      </c>
      <c r="S89" s="20">
        <v>0</v>
      </c>
      <c r="T89" s="20">
        <v>127487099</v>
      </c>
      <c r="U89" s="20">
        <v>0</v>
      </c>
      <c r="V89" s="20">
        <v>126762812</v>
      </c>
      <c r="W89" s="20">
        <v>724287</v>
      </c>
      <c r="X89" s="20">
        <v>120714592</v>
      </c>
      <c r="Y89" s="20">
        <v>56405359</v>
      </c>
      <c r="Z89" s="20">
        <v>56405359</v>
      </c>
      <c r="AA89" s="20">
        <v>56405359</v>
      </c>
    </row>
    <row r="90" spans="1:27" ht="45" x14ac:dyDescent="0.25">
      <c r="A90" s="17" t="s">
        <v>79</v>
      </c>
      <c r="B90" s="18" t="s">
        <v>80</v>
      </c>
      <c r="C90" s="19" t="s">
        <v>69</v>
      </c>
      <c r="D90" s="17" t="s">
        <v>51</v>
      </c>
      <c r="E90" s="17" t="s">
        <v>233</v>
      </c>
      <c r="F90" s="17" t="s">
        <v>217</v>
      </c>
      <c r="G90" s="17" t="s">
        <v>220</v>
      </c>
      <c r="H90" s="17" t="s">
        <v>70</v>
      </c>
      <c r="I90" s="17"/>
      <c r="J90" s="17"/>
      <c r="K90" s="17"/>
      <c r="L90" s="17"/>
      <c r="M90" s="17" t="s">
        <v>27</v>
      </c>
      <c r="N90" s="17" t="s">
        <v>205</v>
      </c>
      <c r="O90" s="17" t="s">
        <v>28</v>
      </c>
      <c r="P90" s="18" t="s">
        <v>71</v>
      </c>
      <c r="Q90" s="20">
        <v>2503671642</v>
      </c>
      <c r="R90" s="20">
        <v>1936481561</v>
      </c>
      <c r="S90" s="20">
        <v>27623619</v>
      </c>
      <c r="T90" s="20">
        <v>4412529584</v>
      </c>
      <c r="U90" s="20">
        <v>0</v>
      </c>
      <c r="V90" s="20">
        <v>4399989434</v>
      </c>
      <c r="W90" s="20">
        <v>12540150</v>
      </c>
      <c r="X90" s="20">
        <v>2231079989.8299999</v>
      </c>
      <c r="Y90" s="20">
        <v>1308551244.8699999</v>
      </c>
      <c r="Z90" s="20">
        <v>1308551244.8699999</v>
      </c>
      <c r="AA90" s="20">
        <v>1308551244.8699999</v>
      </c>
    </row>
    <row r="91" spans="1:27" ht="22.5" x14ac:dyDescent="0.25">
      <c r="A91" s="17" t="s">
        <v>81</v>
      </c>
      <c r="B91" s="18" t="s">
        <v>82</v>
      </c>
      <c r="C91" s="19" t="s">
        <v>34</v>
      </c>
      <c r="D91" s="17" t="s">
        <v>26</v>
      </c>
      <c r="E91" s="17" t="s">
        <v>206</v>
      </c>
      <c r="F91" s="17"/>
      <c r="G91" s="17"/>
      <c r="H91" s="17"/>
      <c r="I91" s="17"/>
      <c r="J91" s="17"/>
      <c r="K91" s="17"/>
      <c r="L91" s="17"/>
      <c r="M91" s="17" t="s">
        <v>27</v>
      </c>
      <c r="N91" s="17" t="s">
        <v>205</v>
      </c>
      <c r="O91" s="17" t="s">
        <v>28</v>
      </c>
      <c r="P91" s="18" t="s">
        <v>35</v>
      </c>
      <c r="Q91" s="20">
        <v>17840094</v>
      </c>
      <c r="R91" s="20">
        <v>69563654</v>
      </c>
      <c r="S91" s="20">
        <v>0</v>
      </c>
      <c r="T91" s="20">
        <v>87403748</v>
      </c>
      <c r="U91" s="20">
        <v>0</v>
      </c>
      <c r="V91" s="20">
        <v>62388695</v>
      </c>
      <c r="W91" s="20">
        <v>25015053</v>
      </c>
      <c r="X91" s="20">
        <v>49612611</v>
      </c>
      <c r="Y91" s="20">
        <v>10687060</v>
      </c>
      <c r="Z91" s="20">
        <v>10687060</v>
      </c>
      <c r="AA91" s="20">
        <v>10687060</v>
      </c>
    </row>
    <row r="92" spans="1:27" ht="22.5" x14ac:dyDescent="0.25">
      <c r="A92" s="17" t="s">
        <v>81</v>
      </c>
      <c r="B92" s="18" t="s">
        <v>82</v>
      </c>
      <c r="C92" s="19" t="s">
        <v>44</v>
      </c>
      <c r="D92" s="17" t="s">
        <v>26</v>
      </c>
      <c r="E92" s="17" t="s">
        <v>215</v>
      </c>
      <c r="F92" s="17" t="s">
        <v>204</v>
      </c>
      <c r="G92" s="17"/>
      <c r="H92" s="17"/>
      <c r="I92" s="17"/>
      <c r="J92" s="17"/>
      <c r="K92" s="17"/>
      <c r="L92" s="17"/>
      <c r="M92" s="17" t="s">
        <v>27</v>
      </c>
      <c r="N92" s="17" t="s">
        <v>205</v>
      </c>
      <c r="O92" s="17" t="s">
        <v>28</v>
      </c>
      <c r="P92" s="18" t="s">
        <v>45</v>
      </c>
      <c r="Q92" s="20">
        <v>0</v>
      </c>
      <c r="R92" s="20">
        <v>121045138</v>
      </c>
      <c r="S92" s="20">
        <v>8885716</v>
      </c>
      <c r="T92" s="20">
        <v>112159422</v>
      </c>
      <c r="U92" s="20">
        <v>0</v>
      </c>
      <c r="V92" s="20">
        <v>112159347.70999999</v>
      </c>
      <c r="W92" s="20">
        <v>74.290000000000006</v>
      </c>
      <c r="X92" s="20">
        <v>112159347.70999999</v>
      </c>
      <c r="Y92" s="20">
        <v>112159347.70999999</v>
      </c>
      <c r="Z92" s="20">
        <v>112159347.70999999</v>
      </c>
      <c r="AA92" s="20">
        <v>112159347.70999999</v>
      </c>
    </row>
    <row r="93" spans="1:27" ht="78.75" x14ac:dyDescent="0.25">
      <c r="A93" s="17" t="s">
        <v>81</v>
      </c>
      <c r="B93" s="18" t="s">
        <v>82</v>
      </c>
      <c r="C93" s="19" t="s">
        <v>50</v>
      </c>
      <c r="D93" s="17" t="s">
        <v>51</v>
      </c>
      <c r="E93" s="17" t="s">
        <v>216</v>
      </c>
      <c r="F93" s="17" t="s">
        <v>217</v>
      </c>
      <c r="G93" s="17" t="s">
        <v>218</v>
      </c>
      <c r="H93" s="17" t="s">
        <v>219</v>
      </c>
      <c r="I93" s="17"/>
      <c r="J93" s="17"/>
      <c r="K93" s="17"/>
      <c r="L93" s="17"/>
      <c r="M93" s="17" t="s">
        <v>27</v>
      </c>
      <c r="N93" s="17" t="s">
        <v>205</v>
      </c>
      <c r="O93" s="17" t="s">
        <v>28</v>
      </c>
      <c r="P93" s="18" t="s">
        <v>52</v>
      </c>
      <c r="Q93" s="20">
        <v>5156005077</v>
      </c>
      <c r="R93" s="20">
        <v>0</v>
      </c>
      <c r="S93" s="20">
        <v>515061131</v>
      </c>
      <c r="T93" s="20">
        <v>4640943946</v>
      </c>
      <c r="U93" s="20">
        <v>0</v>
      </c>
      <c r="V93" s="20">
        <v>4640943946</v>
      </c>
      <c r="W93" s="20">
        <v>0</v>
      </c>
      <c r="X93" s="20">
        <v>4640943946</v>
      </c>
      <c r="Y93" s="20">
        <v>4456582588</v>
      </c>
      <c r="Z93" s="20">
        <v>4456582588</v>
      </c>
      <c r="AA93" s="20">
        <v>4456582588</v>
      </c>
    </row>
    <row r="94" spans="1:27" ht="78.75" x14ac:dyDescent="0.25">
      <c r="A94" s="17" t="s">
        <v>81</v>
      </c>
      <c r="B94" s="18" t="s">
        <v>82</v>
      </c>
      <c r="C94" s="19" t="s">
        <v>53</v>
      </c>
      <c r="D94" s="17" t="s">
        <v>51</v>
      </c>
      <c r="E94" s="17" t="s">
        <v>216</v>
      </c>
      <c r="F94" s="17" t="s">
        <v>217</v>
      </c>
      <c r="G94" s="17" t="s">
        <v>220</v>
      </c>
      <c r="H94" s="17" t="s">
        <v>219</v>
      </c>
      <c r="I94" s="17"/>
      <c r="J94" s="17"/>
      <c r="K94" s="17"/>
      <c r="L94" s="17"/>
      <c r="M94" s="17" t="s">
        <v>27</v>
      </c>
      <c r="N94" s="17" t="s">
        <v>205</v>
      </c>
      <c r="O94" s="17" t="s">
        <v>28</v>
      </c>
      <c r="P94" s="18" t="s">
        <v>52</v>
      </c>
      <c r="Q94" s="20">
        <v>1119688392</v>
      </c>
      <c r="R94" s="20">
        <v>0</v>
      </c>
      <c r="S94" s="20">
        <v>0</v>
      </c>
      <c r="T94" s="20">
        <v>1119688392</v>
      </c>
      <c r="U94" s="20">
        <v>0</v>
      </c>
      <c r="V94" s="20">
        <v>1119688392</v>
      </c>
      <c r="W94" s="20">
        <v>0</v>
      </c>
      <c r="X94" s="20">
        <v>1119688392</v>
      </c>
      <c r="Y94" s="20">
        <v>1043528679</v>
      </c>
      <c r="Z94" s="20">
        <v>1043528679</v>
      </c>
      <c r="AA94" s="20">
        <v>1043528679</v>
      </c>
    </row>
    <row r="95" spans="1:27" ht="56.25" x14ac:dyDescent="0.25">
      <c r="A95" s="17" t="s">
        <v>81</v>
      </c>
      <c r="B95" s="18" t="s">
        <v>82</v>
      </c>
      <c r="C95" s="19" t="s">
        <v>54</v>
      </c>
      <c r="D95" s="17" t="s">
        <v>51</v>
      </c>
      <c r="E95" s="17" t="s">
        <v>216</v>
      </c>
      <c r="F95" s="17" t="s">
        <v>217</v>
      </c>
      <c r="G95" s="17" t="s">
        <v>221</v>
      </c>
      <c r="H95" s="17" t="s">
        <v>222</v>
      </c>
      <c r="I95" s="17"/>
      <c r="J95" s="17"/>
      <c r="K95" s="17"/>
      <c r="L95" s="17"/>
      <c r="M95" s="17" t="s">
        <v>27</v>
      </c>
      <c r="N95" s="17" t="s">
        <v>205</v>
      </c>
      <c r="O95" s="17" t="s">
        <v>28</v>
      </c>
      <c r="P95" s="18" t="s">
        <v>55</v>
      </c>
      <c r="Q95" s="20">
        <v>833550000</v>
      </c>
      <c r="R95" s="20">
        <v>20050000</v>
      </c>
      <c r="S95" s="20">
        <v>54600000</v>
      </c>
      <c r="T95" s="20">
        <v>799000000</v>
      </c>
      <c r="U95" s="20">
        <v>0</v>
      </c>
      <c r="V95" s="20">
        <v>799000000</v>
      </c>
      <c r="W95" s="20">
        <v>0</v>
      </c>
      <c r="X95" s="20">
        <v>736997497</v>
      </c>
      <c r="Y95" s="20">
        <v>334906071.45999998</v>
      </c>
      <c r="Z95" s="20">
        <v>334906071.45999998</v>
      </c>
      <c r="AA95" s="20">
        <v>334906071.45999998</v>
      </c>
    </row>
    <row r="96" spans="1:27" ht="56.25" x14ac:dyDescent="0.25">
      <c r="A96" s="17" t="s">
        <v>81</v>
      </c>
      <c r="B96" s="18" t="s">
        <v>82</v>
      </c>
      <c r="C96" s="19" t="s">
        <v>56</v>
      </c>
      <c r="D96" s="17" t="s">
        <v>51</v>
      </c>
      <c r="E96" s="17" t="s">
        <v>216</v>
      </c>
      <c r="F96" s="17" t="s">
        <v>217</v>
      </c>
      <c r="G96" s="17" t="s">
        <v>223</v>
      </c>
      <c r="H96" s="17" t="s">
        <v>57</v>
      </c>
      <c r="I96" s="17"/>
      <c r="J96" s="17"/>
      <c r="K96" s="17"/>
      <c r="L96" s="17"/>
      <c r="M96" s="17" t="s">
        <v>27</v>
      </c>
      <c r="N96" s="17" t="s">
        <v>205</v>
      </c>
      <c r="O96" s="17" t="s">
        <v>28</v>
      </c>
      <c r="P96" s="18" t="s">
        <v>58</v>
      </c>
      <c r="Q96" s="20">
        <v>253582260</v>
      </c>
      <c r="R96" s="20">
        <v>1579550676</v>
      </c>
      <c r="S96" s="20">
        <v>128973836</v>
      </c>
      <c r="T96" s="20">
        <v>1704159100</v>
      </c>
      <c r="U96" s="20">
        <v>0</v>
      </c>
      <c r="V96" s="20">
        <v>529094743</v>
      </c>
      <c r="W96" s="20">
        <v>1175064357</v>
      </c>
      <c r="X96" s="20">
        <v>96100782</v>
      </c>
      <c r="Y96" s="20">
        <v>48896522</v>
      </c>
      <c r="Z96" s="20">
        <v>48896522</v>
      </c>
      <c r="AA96" s="20">
        <v>48896522</v>
      </c>
    </row>
    <row r="97" spans="1:27" ht="90" x14ac:dyDescent="0.25">
      <c r="A97" s="17" t="s">
        <v>81</v>
      </c>
      <c r="B97" s="18" t="s">
        <v>82</v>
      </c>
      <c r="C97" s="19" t="s">
        <v>74</v>
      </c>
      <c r="D97" s="17" t="s">
        <v>51</v>
      </c>
      <c r="E97" s="17" t="s">
        <v>216</v>
      </c>
      <c r="F97" s="17" t="s">
        <v>217</v>
      </c>
      <c r="G97" s="17" t="s">
        <v>234</v>
      </c>
      <c r="H97" s="17" t="s">
        <v>227</v>
      </c>
      <c r="I97" s="17"/>
      <c r="J97" s="17"/>
      <c r="K97" s="17"/>
      <c r="L97" s="17"/>
      <c r="M97" s="17" t="s">
        <v>60</v>
      </c>
      <c r="N97" s="17" t="s">
        <v>212</v>
      </c>
      <c r="O97" s="17" t="s">
        <v>28</v>
      </c>
      <c r="P97" s="18" t="s">
        <v>63</v>
      </c>
      <c r="Q97" s="20">
        <v>14214016839</v>
      </c>
      <c r="R97" s="20">
        <v>0</v>
      </c>
      <c r="S97" s="20">
        <v>0</v>
      </c>
      <c r="T97" s="20">
        <v>14214016839</v>
      </c>
      <c r="U97" s="20">
        <v>0</v>
      </c>
      <c r="V97" s="20">
        <v>14214016839</v>
      </c>
      <c r="W97" s="20">
        <v>0</v>
      </c>
      <c r="X97" s="20">
        <v>14214016839</v>
      </c>
      <c r="Y97" s="20">
        <v>14120320060</v>
      </c>
      <c r="Z97" s="20">
        <v>14120320060</v>
      </c>
      <c r="AA97" s="20">
        <v>14120320060</v>
      </c>
    </row>
    <row r="98" spans="1:27" ht="90" x14ac:dyDescent="0.25">
      <c r="A98" s="17" t="s">
        <v>81</v>
      </c>
      <c r="B98" s="18" t="s">
        <v>82</v>
      </c>
      <c r="C98" s="19" t="s">
        <v>62</v>
      </c>
      <c r="D98" s="17" t="s">
        <v>51</v>
      </c>
      <c r="E98" s="17" t="s">
        <v>216</v>
      </c>
      <c r="F98" s="17" t="s">
        <v>217</v>
      </c>
      <c r="G98" s="17" t="s">
        <v>226</v>
      </c>
      <c r="H98" s="17" t="s">
        <v>227</v>
      </c>
      <c r="I98" s="17"/>
      <c r="J98" s="17"/>
      <c r="K98" s="17"/>
      <c r="L98" s="17"/>
      <c r="M98" s="17" t="s">
        <v>60</v>
      </c>
      <c r="N98" s="17" t="s">
        <v>212</v>
      </c>
      <c r="O98" s="17" t="s">
        <v>28</v>
      </c>
      <c r="P98" s="18" t="s">
        <v>63</v>
      </c>
      <c r="Q98" s="20">
        <v>0</v>
      </c>
      <c r="R98" s="20">
        <v>124541171726</v>
      </c>
      <c r="S98" s="20">
        <v>14968191243</v>
      </c>
      <c r="T98" s="20">
        <v>109572980483</v>
      </c>
      <c r="U98" s="20">
        <v>0</v>
      </c>
      <c r="V98" s="20">
        <v>109430276199</v>
      </c>
      <c r="W98" s="20">
        <v>142704284</v>
      </c>
      <c r="X98" s="20">
        <v>103536023466</v>
      </c>
      <c r="Y98" s="20">
        <v>58202844153.230003</v>
      </c>
      <c r="Z98" s="20">
        <v>58202844153.230003</v>
      </c>
      <c r="AA98" s="20">
        <v>58202844153.230003</v>
      </c>
    </row>
    <row r="99" spans="1:27" ht="90" x14ac:dyDescent="0.25">
      <c r="A99" s="17" t="s">
        <v>81</v>
      </c>
      <c r="B99" s="18" t="s">
        <v>82</v>
      </c>
      <c r="C99" s="19" t="s">
        <v>62</v>
      </c>
      <c r="D99" s="17" t="s">
        <v>51</v>
      </c>
      <c r="E99" s="17" t="s">
        <v>216</v>
      </c>
      <c r="F99" s="17" t="s">
        <v>217</v>
      </c>
      <c r="G99" s="17" t="s">
        <v>226</v>
      </c>
      <c r="H99" s="17" t="s">
        <v>227</v>
      </c>
      <c r="I99" s="17"/>
      <c r="J99" s="17"/>
      <c r="K99" s="17"/>
      <c r="L99" s="17"/>
      <c r="M99" s="17" t="s">
        <v>27</v>
      </c>
      <c r="N99" s="17" t="s">
        <v>228</v>
      </c>
      <c r="O99" s="17" t="s">
        <v>28</v>
      </c>
      <c r="P99" s="18" t="s">
        <v>63</v>
      </c>
      <c r="Q99" s="20">
        <v>0</v>
      </c>
      <c r="R99" s="20">
        <v>6000000</v>
      </c>
      <c r="S99" s="20">
        <v>6000000</v>
      </c>
      <c r="T99" s="20">
        <v>0</v>
      </c>
      <c r="U99" s="20">
        <v>0</v>
      </c>
      <c r="V99" s="20">
        <v>0</v>
      </c>
      <c r="W99" s="20">
        <v>0</v>
      </c>
      <c r="X99" s="20">
        <v>0</v>
      </c>
      <c r="Y99" s="20">
        <v>0</v>
      </c>
      <c r="Z99" s="20">
        <v>0</v>
      </c>
      <c r="AA99" s="20">
        <v>0</v>
      </c>
    </row>
    <row r="100" spans="1:27" ht="56.25" x14ac:dyDescent="0.25">
      <c r="A100" s="17" t="s">
        <v>81</v>
      </c>
      <c r="B100" s="18" t="s">
        <v>82</v>
      </c>
      <c r="C100" s="19" t="s">
        <v>64</v>
      </c>
      <c r="D100" s="17" t="s">
        <v>51</v>
      </c>
      <c r="E100" s="17" t="s">
        <v>216</v>
      </c>
      <c r="F100" s="17" t="s">
        <v>217</v>
      </c>
      <c r="G100" s="17" t="s">
        <v>226</v>
      </c>
      <c r="H100" s="17" t="s">
        <v>230</v>
      </c>
      <c r="I100" s="17"/>
      <c r="J100" s="17"/>
      <c r="K100" s="17"/>
      <c r="L100" s="17"/>
      <c r="M100" s="17" t="s">
        <v>27</v>
      </c>
      <c r="N100" s="17" t="s">
        <v>205</v>
      </c>
      <c r="O100" s="17" t="s">
        <v>28</v>
      </c>
      <c r="P100" s="18" t="s">
        <v>65</v>
      </c>
      <c r="Q100" s="20">
        <v>2497463115</v>
      </c>
      <c r="R100" s="20">
        <v>4533942996</v>
      </c>
      <c r="S100" s="20">
        <v>0</v>
      </c>
      <c r="T100" s="20">
        <v>7031406111</v>
      </c>
      <c r="U100" s="20">
        <v>0</v>
      </c>
      <c r="V100" s="20">
        <v>4285105180</v>
      </c>
      <c r="W100" s="20">
        <v>2746300931</v>
      </c>
      <c r="X100" s="20">
        <v>2210943130</v>
      </c>
      <c r="Y100" s="20">
        <v>1036408696.84</v>
      </c>
      <c r="Z100" s="20">
        <v>1036408696.84</v>
      </c>
      <c r="AA100" s="20">
        <v>1036408696.84</v>
      </c>
    </row>
    <row r="101" spans="1:27" ht="45" x14ac:dyDescent="0.25">
      <c r="A101" s="17" t="s">
        <v>81</v>
      </c>
      <c r="B101" s="18" t="s">
        <v>82</v>
      </c>
      <c r="C101" s="19" t="s">
        <v>66</v>
      </c>
      <c r="D101" s="17" t="s">
        <v>51</v>
      </c>
      <c r="E101" s="17" t="s">
        <v>216</v>
      </c>
      <c r="F101" s="17" t="s">
        <v>217</v>
      </c>
      <c r="G101" s="17" t="s">
        <v>212</v>
      </c>
      <c r="H101" s="17" t="s">
        <v>231</v>
      </c>
      <c r="I101" s="17"/>
      <c r="J101" s="17"/>
      <c r="K101" s="17"/>
      <c r="L101" s="17"/>
      <c r="M101" s="17" t="s">
        <v>60</v>
      </c>
      <c r="N101" s="17" t="s">
        <v>232</v>
      </c>
      <c r="O101" s="17" t="s">
        <v>28</v>
      </c>
      <c r="P101" s="18" t="s">
        <v>67</v>
      </c>
      <c r="Q101" s="20">
        <v>0</v>
      </c>
      <c r="R101" s="20">
        <v>3487538153</v>
      </c>
      <c r="S101" s="20">
        <v>0</v>
      </c>
      <c r="T101" s="20">
        <v>3487538153</v>
      </c>
      <c r="U101" s="20">
        <v>0</v>
      </c>
      <c r="V101" s="20">
        <v>3487538153</v>
      </c>
      <c r="W101" s="20">
        <v>0</v>
      </c>
      <c r="X101" s="20">
        <v>3158963737</v>
      </c>
      <c r="Y101" s="20">
        <v>1469252133</v>
      </c>
      <c r="Z101" s="20">
        <v>1469252133</v>
      </c>
      <c r="AA101" s="20">
        <v>1469252133</v>
      </c>
    </row>
    <row r="102" spans="1:27" ht="45" x14ac:dyDescent="0.25">
      <c r="A102" s="17" t="s">
        <v>81</v>
      </c>
      <c r="B102" s="18" t="s">
        <v>82</v>
      </c>
      <c r="C102" s="19" t="s">
        <v>66</v>
      </c>
      <c r="D102" s="17" t="s">
        <v>51</v>
      </c>
      <c r="E102" s="17" t="s">
        <v>216</v>
      </c>
      <c r="F102" s="17" t="s">
        <v>217</v>
      </c>
      <c r="G102" s="17" t="s">
        <v>212</v>
      </c>
      <c r="H102" s="17" t="s">
        <v>231</v>
      </c>
      <c r="I102" s="17"/>
      <c r="J102" s="17"/>
      <c r="K102" s="17"/>
      <c r="L102" s="17"/>
      <c r="M102" s="17" t="s">
        <v>27</v>
      </c>
      <c r="N102" s="17" t="s">
        <v>229</v>
      </c>
      <c r="O102" s="17" t="s">
        <v>28</v>
      </c>
      <c r="P102" s="18" t="s">
        <v>67</v>
      </c>
      <c r="Q102" s="20">
        <v>412686751</v>
      </c>
      <c r="R102" s="20">
        <v>1514808420</v>
      </c>
      <c r="S102" s="20">
        <v>0</v>
      </c>
      <c r="T102" s="20">
        <v>1927495171</v>
      </c>
      <c r="U102" s="20">
        <v>0</v>
      </c>
      <c r="V102" s="20">
        <v>1926529039</v>
      </c>
      <c r="W102" s="20">
        <v>966132</v>
      </c>
      <c r="X102" s="20">
        <v>1134711696</v>
      </c>
      <c r="Y102" s="20">
        <v>697967811</v>
      </c>
      <c r="Z102" s="20">
        <v>697967811</v>
      </c>
      <c r="AA102" s="20">
        <v>697967811</v>
      </c>
    </row>
    <row r="103" spans="1:27" ht="45" x14ac:dyDescent="0.25">
      <c r="A103" s="17" t="s">
        <v>81</v>
      </c>
      <c r="B103" s="18" t="s">
        <v>82</v>
      </c>
      <c r="C103" s="19" t="s">
        <v>66</v>
      </c>
      <c r="D103" s="17" t="s">
        <v>51</v>
      </c>
      <c r="E103" s="17" t="s">
        <v>216</v>
      </c>
      <c r="F103" s="17" t="s">
        <v>217</v>
      </c>
      <c r="G103" s="17" t="s">
        <v>212</v>
      </c>
      <c r="H103" s="17" t="s">
        <v>231</v>
      </c>
      <c r="I103" s="17"/>
      <c r="J103" s="17"/>
      <c r="K103" s="17"/>
      <c r="L103" s="17"/>
      <c r="M103" s="17" t="s">
        <v>27</v>
      </c>
      <c r="N103" s="17" t="s">
        <v>205</v>
      </c>
      <c r="O103" s="17" t="s">
        <v>28</v>
      </c>
      <c r="P103" s="18" t="s">
        <v>67</v>
      </c>
      <c r="Q103" s="20">
        <v>2434102017</v>
      </c>
      <c r="R103" s="20">
        <v>14324653376</v>
      </c>
      <c r="S103" s="20">
        <v>531598532</v>
      </c>
      <c r="T103" s="20">
        <v>16227156861</v>
      </c>
      <c r="U103" s="20">
        <v>0</v>
      </c>
      <c r="V103" s="20">
        <v>16018991267</v>
      </c>
      <c r="W103" s="20">
        <v>208165594</v>
      </c>
      <c r="X103" s="20">
        <v>15895725896</v>
      </c>
      <c r="Y103" s="20">
        <v>7011617092.7200003</v>
      </c>
      <c r="Z103" s="20">
        <v>7011617092.7200003</v>
      </c>
      <c r="AA103" s="20">
        <v>7011617092.7200003</v>
      </c>
    </row>
    <row r="104" spans="1:27" ht="56.25" x14ac:dyDescent="0.25">
      <c r="A104" s="17" t="s">
        <v>81</v>
      </c>
      <c r="B104" s="18" t="s">
        <v>82</v>
      </c>
      <c r="C104" s="19" t="s">
        <v>68</v>
      </c>
      <c r="D104" s="17" t="s">
        <v>51</v>
      </c>
      <c r="E104" s="17" t="s">
        <v>233</v>
      </c>
      <c r="F104" s="17" t="s">
        <v>217</v>
      </c>
      <c r="G104" s="17" t="s">
        <v>218</v>
      </c>
      <c r="H104" s="17" t="s">
        <v>230</v>
      </c>
      <c r="I104" s="17"/>
      <c r="J104" s="17"/>
      <c r="K104" s="17"/>
      <c r="L104" s="17"/>
      <c r="M104" s="17" t="s">
        <v>27</v>
      </c>
      <c r="N104" s="17" t="s">
        <v>205</v>
      </c>
      <c r="O104" s="17" t="s">
        <v>28</v>
      </c>
      <c r="P104" s="18" t="s">
        <v>65</v>
      </c>
      <c r="Q104" s="20">
        <v>131631628</v>
      </c>
      <c r="R104" s="20">
        <v>7000</v>
      </c>
      <c r="S104" s="20">
        <v>0</v>
      </c>
      <c r="T104" s="20">
        <v>131638628</v>
      </c>
      <c r="U104" s="20">
        <v>0</v>
      </c>
      <c r="V104" s="20">
        <v>124127290</v>
      </c>
      <c r="W104" s="20">
        <v>7511338</v>
      </c>
      <c r="X104" s="20">
        <v>123437841</v>
      </c>
      <c r="Y104" s="20">
        <v>58833061.369999997</v>
      </c>
      <c r="Z104" s="20">
        <v>58833061.369999997</v>
      </c>
      <c r="AA104" s="20">
        <v>58833061.369999997</v>
      </c>
    </row>
    <row r="105" spans="1:27" ht="45" x14ac:dyDescent="0.25">
      <c r="A105" s="17" t="s">
        <v>81</v>
      </c>
      <c r="B105" s="18" t="s">
        <v>82</v>
      </c>
      <c r="C105" s="19" t="s">
        <v>69</v>
      </c>
      <c r="D105" s="17" t="s">
        <v>51</v>
      </c>
      <c r="E105" s="17" t="s">
        <v>233</v>
      </c>
      <c r="F105" s="17" t="s">
        <v>217</v>
      </c>
      <c r="G105" s="17" t="s">
        <v>220</v>
      </c>
      <c r="H105" s="17" t="s">
        <v>70</v>
      </c>
      <c r="I105" s="17"/>
      <c r="J105" s="17"/>
      <c r="K105" s="17"/>
      <c r="L105" s="17"/>
      <c r="M105" s="17" t="s">
        <v>27</v>
      </c>
      <c r="N105" s="17" t="s">
        <v>205</v>
      </c>
      <c r="O105" s="17" t="s">
        <v>28</v>
      </c>
      <c r="P105" s="18" t="s">
        <v>71</v>
      </c>
      <c r="Q105" s="20">
        <v>2246311927</v>
      </c>
      <c r="R105" s="20">
        <v>1138034453</v>
      </c>
      <c r="S105" s="20">
        <v>676877021</v>
      </c>
      <c r="T105" s="20">
        <v>2707469359</v>
      </c>
      <c r="U105" s="20">
        <v>0</v>
      </c>
      <c r="V105" s="20">
        <v>2634293850</v>
      </c>
      <c r="W105" s="20">
        <v>73175509</v>
      </c>
      <c r="X105" s="20">
        <v>1903299077</v>
      </c>
      <c r="Y105" s="20">
        <v>922396466.27999997</v>
      </c>
      <c r="Z105" s="20">
        <v>922396466.27999997</v>
      </c>
      <c r="AA105" s="20">
        <v>922396466.27999997</v>
      </c>
    </row>
    <row r="106" spans="1:27" ht="22.5" x14ac:dyDescent="0.25">
      <c r="A106" s="17" t="s">
        <v>83</v>
      </c>
      <c r="B106" s="18" t="s">
        <v>84</v>
      </c>
      <c r="C106" s="19" t="s">
        <v>34</v>
      </c>
      <c r="D106" s="17" t="s">
        <v>26</v>
      </c>
      <c r="E106" s="17" t="s">
        <v>206</v>
      </c>
      <c r="F106" s="17"/>
      <c r="G106" s="17"/>
      <c r="H106" s="17"/>
      <c r="I106" s="17"/>
      <c r="J106" s="17"/>
      <c r="K106" s="17"/>
      <c r="L106" s="17"/>
      <c r="M106" s="17" t="s">
        <v>27</v>
      </c>
      <c r="N106" s="17" t="s">
        <v>205</v>
      </c>
      <c r="O106" s="17" t="s">
        <v>28</v>
      </c>
      <c r="P106" s="18" t="s">
        <v>35</v>
      </c>
      <c r="Q106" s="20">
        <v>15495077</v>
      </c>
      <c r="R106" s="20">
        <v>101146368</v>
      </c>
      <c r="S106" s="20">
        <v>3000000</v>
      </c>
      <c r="T106" s="20">
        <v>113641445</v>
      </c>
      <c r="U106" s="20">
        <v>0</v>
      </c>
      <c r="V106" s="20">
        <v>113641445</v>
      </c>
      <c r="W106" s="20">
        <v>0</v>
      </c>
      <c r="X106" s="20">
        <v>11708086</v>
      </c>
      <c r="Y106" s="20">
        <v>3983480</v>
      </c>
      <c r="Z106" s="20">
        <v>3983480</v>
      </c>
      <c r="AA106" s="20">
        <v>3983480</v>
      </c>
    </row>
    <row r="107" spans="1:27" ht="22.5" x14ac:dyDescent="0.25">
      <c r="A107" s="17" t="s">
        <v>83</v>
      </c>
      <c r="B107" s="18" t="s">
        <v>84</v>
      </c>
      <c r="C107" s="19" t="s">
        <v>157</v>
      </c>
      <c r="D107" s="17" t="s">
        <v>26</v>
      </c>
      <c r="E107" s="17" t="s">
        <v>207</v>
      </c>
      <c r="F107" s="17" t="s">
        <v>207</v>
      </c>
      <c r="G107" s="17" t="s">
        <v>204</v>
      </c>
      <c r="H107" s="17" t="s">
        <v>208</v>
      </c>
      <c r="I107" s="17"/>
      <c r="J107" s="17"/>
      <c r="K107" s="17"/>
      <c r="L107" s="17"/>
      <c r="M107" s="17" t="s">
        <v>27</v>
      </c>
      <c r="N107" s="17" t="s">
        <v>205</v>
      </c>
      <c r="O107" s="17" t="s">
        <v>28</v>
      </c>
      <c r="P107" s="18" t="s">
        <v>158</v>
      </c>
      <c r="Q107" s="20">
        <v>0</v>
      </c>
      <c r="R107" s="20">
        <v>742205</v>
      </c>
      <c r="S107" s="20">
        <v>0</v>
      </c>
      <c r="T107" s="20">
        <v>742205</v>
      </c>
      <c r="U107" s="20">
        <v>0</v>
      </c>
      <c r="V107" s="20">
        <v>742205</v>
      </c>
      <c r="W107" s="20">
        <v>0</v>
      </c>
      <c r="X107" s="20">
        <v>565104</v>
      </c>
      <c r="Y107" s="20">
        <v>427704</v>
      </c>
      <c r="Z107" s="20">
        <v>427704</v>
      </c>
      <c r="AA107" s="20">
        <v>427704</v>
      </c>
    </row>
    <row r="108" spans="1:27" ht="22.5" x14ac:dyDescent="0.25">
      <c r="A108" s="17" t="s">
        <v>83</v>
      </c>
      <c r="B108" s="18" t="s">
        <v>84</v>
      </c>
      <c r="C108" s="19" t="s">
        <v>44</v>
      </c>
      <c r="D108" s="17" t="s">
        <v>26</v>
      </c>
      <c r="E108" s="17" t="s">
        <v>215</v>
      </c>
      <c r="F108" s="17" t="s">
        <v>204</v>
      </c>
      <c r="G108" s="17"/>
      <c r="H108" s="17"/>
      <c r="I108" s="17"/>
      <c r="J108" s="17"/>
      <c r="K108" s="17"/>
      <c r="L108" s="17"/>
      <c r="M108" s="17" t="s">
        <v>27</v>
      </c>
      <c r="N108" s="17" t="s">
        <v>205</v>
      </c>
      <c r="O108" s="17" t="s">
        <v>28</v>
      </c>
      <c r="P108" s="18" t="s">
        <v>45</v>
      </c>
      <c r="Q108" s="20">
        <v>0</v>
      </c>
      <c r="R108" s="20">
        <v>100182883</v>
      </c>
      <c r="S108" s="20">
        <v>2586205</v>
      </c>
      <c r="T108" s="20">
        <v>97596678</v>
      </c>
      <c r="U108" s="20">
        <v>0</v>
      </c>
      <c r="V108" s="20">
        <v>97596678</v>
      </c>
      <c r="W108" s="20">
        <v>0</v>
      </c>
      <c r="X108" s="20">
        <v>97596678</v>
      </c>
      <c r="Y108" s="20">
        <v>97596678</v>
      </c>
      <c r="Z108" s="20">
        <v>97596678</v>
      </c>
      <c r="AA108" s="20">
        <v>97596678</v>
      </c>
    </row>
    <row r="109" spans="1:27" ht="78.75" x14ac:dyDescent="0.25">
      <c r="A109" s="17" t="s">
        <v>83</v>
      </c>
      <c r="B109" s="18" t="s">
        <v>84</v>
      </c>
      <c r="C109" s="19" t="s">
        <v>50</v>
      </c>
      <c r="D109" s="17" t="s">
        <v>51</v>
      </c>
      <c r="E109" s="17" t="s">
        <v>216</v>
      </c>
      <c r="F109" s="17" t="s">
        <v>217</v>
      </c>
      <c r="G109" s="17" t="s">
        <v>218</v>
      </c>
      <c r="H109" s="17" t="s">
        <v>219</v>
      </c>
      <c r="I109" s="17"/>
      <c r="J109" s="17"/>
      <c r="K109" s="17"/>
      <c r="L109" s="17"/>
      <c r="M109" s="17" t="s">
        <v>27</v>
      </c>
      <c r="N109" s="17" t="s">
        <v>205</v>
      </c>
      <c r="O109" s="17" t="s">
        <v>28</v>
      </c>
      <c r="P109" s="18" t="s">
        <v>52</v>
      </c>
      <c r="Q109" s="20">
        <v>13979875305</v>
      </c>
      <c r="R109" s="20">
        <v>31980614</v>
      </c>
      <c r="S109" s="20">
        <v>11592531</v>
      </c>
      <c r="T109" s="20">
        <v>14000263388</v>
      </c>
      <c r="U109" s="20">
        <v>0</v>
      </c>
      <c r="V109" s="20">
        <v>14000263388</v>
      </c>
      <c r="W109" s="20">
        <v>0</v>
      </c>
      <c r="X109" s="20">
        <v>14000263388</v>
      </c>
      <c r="Y109" s="20">
        <v>12619639383</v>
      </c>
      <c r="Z109" s="20">
        <v>12619639383</v>
      </c>
      <c r="AA109" s="20">
        <v>12619639383</v>
      </c>
    </row>
    <row r="110" spans="1:27" ht="78.75" x14ac:dyDescent="0.25">
      <c r="A110" s="17" t="s">
        <v>83</v>
      </c>
      <c r="B110" s="18" t="s">
        <v>84</v>
      </c>
      <c r="C110" s="19" t="s">
        <v>53</v>
      </c>
      <c r="D110" s="17" t="s">
        <v>51</v>
      </c>
      <c r="E110" s="17" t="s">
        <v>216</v>
      </c>
      <c r="F110" s="17" t="s">
        <v>217</v>
      </c>
      <c r="G110" s="17" t="s">
        <v>220</v>
      </c>
      <c r="H110" s="17" t="s">
        <v>219</v>
      </c>
      <c r="I110" s="17"/>
      <c r="J110" s="17"/>
      <c r="K110" s="17"/>
      <c r="L110" s="17"/>
      <c r="M110" s="17" t="s">
        <v>27</v>
      </c>
      <c r="N110" s="17" t="s">
        <v>205</v>
      </c>
      <c r="O110" s="17" t="s">
        <v>28</v>
      </c>
      <c r="P110" s="18" t="s">
        <v>52</v>
      </c>
      <c r="Q110" s="20">
        <v>1976042055</v>
      </c>
      <c r="R110" s="20">
        <v>14872432</v>
      </c>
      <c r="S110" s="20">
        <v>10958921</v>
      </c>
      <c r="T110" s="20">
        <v>1979955566</v>
      </c>
      <c r="U110" s="20">
        <v>0</v>
      </c>
      <c r="V110" s="20">
        <v>1979955566</v>
      </c>
      <c r="W110" s="20">
        <v>0</v>
      </c>
      <c r="X110" s="20">
        <v>1979955566</v>
      </c>
      <c r="Y110" s="20">
        <v>1795510590</v>
      </c>
      <c r="Z110" s="20">
        <v>1795510590</v>
      </c>
      <c r="AA110" s="20">
        <v>1795510590</v>
      </c>
    </row>
    <row r="111" spans="1:27" ht="56.25" x14ac:dyDescent="0.25">
      <c r="A111" s="17" t="s">
        <v>83</v>
      </c>
      <c r="B111" s="18" t="s">
        <v>84</v>
      </c>
      <c r="C111" s="19" t="s">
        <v>54</v>
      </c>
      <c r="D111" s="17" t="s">
        <v>51</v>
      </c>
      <c r="E111" s="17" t="s">
        <v>216</v>
      </c>
      <c r="F111" s="17" t="s">
        <v>217</v>
      </c>
      <c r="G111" s="17" t="s">
        <v>221</v>
      </c>
      <c r="H111" s="17" t="s">
        <v>222</v>
      </c>
      <c r="I111" s="17"/>
      <c r="J111" s="17"/>
      <c r="K111" s="17"/>
      <c r="L111" s="17"/>
      <c r="M111" s="17" t="s">
        <v>27</v>
      </c>
      <c r="N111" s="17" t="s">
        <v>205</v>
      </c>
      <c r="O111" s="17" t="s">
        <v>28</v>
      </c>
      <c r="P111" s="18" t="s">
        <v>55</v>
      </c>
      <c r="Q111" s="20">
        <v>386050000</v>
      </c>
      <c r="R111" s="20">
        <v>20008500</v>
      </c>
      <c r="S111" s="20">
        <v>12203333</v>
      </c>
      <c r="T111" s="20">
        <v>393855167</v>
      </c>
      <c r="U111" s="20">
        <v>0</v>
      </c>
      <c r="V111" s="20">
        <v>393855167</v>
      </c>
      <c r="W111" s="20">
        <v>0</v>
      </c>
      <c r="X111" s="20">
        <v>380728492</v>
      </c>
      <c r="Y111" s="20">
        <v>191373731</v>
      </c>
      <c r="Z111" s="20">
        <v>191373731</v>
      </c>
      <c r="AA111" s="20">
        <v>191373731</v>
      </c>
    </row>
    <row r="112" spans="1:27" ht="56.25" x14ac:dyDescent="0.25">
      <c r="A112" s="17" t="s">
        <v>83</v>
      </c>
      <c r="B112" s="18" t="s">
        <v>84</v>
      </c>
      <c r="C112" s="19" t="s">
        <v>56</v>
      </c>
      <c r="D112" s="17" t="s">
        <v>51</v>
      </c>
      <c r="E112" s="17" t="s">
        <v>216</v>
      </c>
      <c r="F112" s="17" t="s">
        <v>217</v>
      </c>
      <c r="G112" s="17" t="s">
        <v>223</v>
      </c>
      <c r="H112" s="17" t="s">
        <v>57</v>
      </c>
      <c r="I112" s="17"/>
      <c r="J112" s="17"/>
      <c r="K112" s="17"/>
      <c r="L112" s="17"/>
      <c r="M112" s="17" t="s">
        <v>27</v>
      </c>
      <c r="N112" s="17" t="s">
        <v>205</v>
      </c>
      <c r="O112" s="17" t="s">
        <v>28</v>
      </c>
      <c r="P112" s="18" t="s">
        <v>58</v>
      </c>
      <c r="Q112" s="20">
        <v>104361060</v>
      </c>
      <c r="R112" s="20">
        <v>424220186</v>
      </c>
      <c r="S112" s="20">
        <v>0</v>
      </c>
      <c r="T112" s="20">
        <v>528581246</v>
      </c>
      <c r="U112" s="20">
        <v>0</v>
      </c>
      <c r="V112" s="20">
        <v>464690612</v>
      </c>
      <c r="W112" s="20">
        <v>63890634</v>
      </c>
      <c r="X112" s="20">
        <v>92347786</v>
      </c>
      <c r="Y112" s="20">
        <v>43189409</v>
      </c>
      <c r="Z112" s="20">
        <v>43189409</v>
      </c>
      <c r="AA112" s="20">
        <v>43189409</v>
      </c>
    </row>
    <row r="113" spans="1:27" ht="90" x14ac:dyDescent="0.25">
      <c r="A113" s="17" t="s">
        <v>83</v>
      </c>
      <c r="B113" s="18" t="s">
        <v>84</v>
      </c>
      <c r="C113" s="19" t="s">
        <v>74</v>
      </c>
      <c r="D113" s="17" t="s">
        <v>51</v>
      </c>
      <c r="E113" s="17" t="s">
        <v>216</v>
      </c>
      <c r="F113" s="17" t="s">
        <v>217</v>
      </c>
      <c r="G113" s="17" t="s">
        <v>234</v>
      </c>
      <c r="H113" s="17" t="s">
        <v>227</v>
      </c>
      <c r="I113" s="17"/>
      <c r="J113" s="17"/>
      <c r="K113" s="17"/>
      <c r="L113" s="17"/>
      <c r="M113" s="17" t="s">
        <v>60</v>
      </c>
      <c r="N113" s="17" t="s">
        <v>212</v>
      </c>
      <c r="O113" s="17" t="s">
        <v>28</v>
      </c>
      <c r="P113" s="18" t="s">
        <v>63</v>
      </c>
      <c r="Q113" s="20">
        <v>1689142402</v>
      </c>
      <c r="R113" s="20">
        <v>568658981</v>
      </c>
      <c r="S113" s="20">
        <v>8011890</v>
      </c>
      <c r="T113" s="20">
        <v>2249789493</v>
      </c>
      <c r="U113" s="20">
        <v>0</v>
      </c>
      <c r="V113" s="20">
        <v>2249789493</v>
      </c>
      <c r="W113" s="20">
        <v>0</v>
      </c>
      <c r="X113" s="20">
        <v>2249789493</v>
      </c>
      <c r="Y113" s="20">
        <v>2235081130.1100001</v>
      </c>
      <c r="Z113" s="20">
        <v>2235081130.1100001</v>
      </c>
      <c r="AA113" s="20">
        <v>2235081130.1100001</v>
      </c>
    </row>
    <row r="114" spans="1:27" ht="90" x14ac:dyDescent="0.25">
      <c r="A114" s="17" t="s">
        <v>83</v>
      </c>
      <c r="B114" s="18" t="s">
        <v>84</v>
      </c>
      <c r="C114" s="19" t="s">
        <v>62</v>
      </c>
      <c r="D114" s="17" t="s">
        <v>51</v>
      </c>
      <c r="E114" s="17" t="s">
        <v>216</v>
      </c>
      <c r="F114" s="17" t="s">
        <v>217</v>
      </c>
      <c r="G114" s="17" t="s">
        <v>226</v>
      </c>
      <c r="H114" s="17" t="s">
        <v>227</v>
      </c>
      <c r="I114" s="17"/>
      <c r="J114" s="17"/>
      <c r="K114" s="17"/>
      <c r="L114" s="17"/>
      <c r="M114" s="17" t="s">
        <v>60</v>
      </c>
      <c r="N114" s="17" t="s">
        <v>212</v>
      </c>
      <c r="O114" s="17" t="s">
        <v>28</v>
      </c>
      <c r="P114" s="18" t="s">
        <v>63</v>
      </c>
      <c r="Q114" s="20">
        <v>0</v>
      </c>
      <c r="R114" s="20">
        <v>107663969125</v>
      </c>
      <c r="S114" s="20">
        <v>18380520060</v>
      </c>
      <c r="T114" s="20">
        <v>89283449065</v>
      </c>
      <c r="U114" s="20">
        <v>0</v>
      </c>
      <c r="V114" s="20">
        <v>87678678771</v>
      </c>
      <c r="W114" s="20">
        <v>1604770294</v>
      </c>
      <c r="X114" s="20">
        <v>86349933813</v>
      </c>
      <c r="Y114" s="20">
        <v>43510677219</v>
      </c>
      <c r="Z114" s="20">
        <v>43510677219</v>
      </c>
      <c r="AA114" s="20">
        <v>43510677219</v>
      </c>
    </row>
    <row r="115" spans="1:27" ht="90" x14ac:dyDescent="0.25">
      <c r="A115" s="17" t="s">
        <v>83</v>
      </c>
      <c r="B115" s="18" t="s">
        <v>84</v>
      </c>
      <c r="C115" s="19" t="s">
        <v>62</v>
      </c>
      <c r="D115" s="17" t="s">
        <v>51</v>
      </c>
      <c r="E115" s="17" t="s">
        <v>216</v>
      </c>
      <c r="F115" s="17" t="s">
        <v>217</v>
      </c>
      <c r="G115" s="17" t="s">
        <v>226</v>
      </c>
      <c r="H115" s="17" t="s">
        <v>227</v>
      </c>
      <c r="I115" s="17"/>
      <c r="J115" s="17"/>
      <c r="K115" s="17"/>
      <c r="L115" s="17"/>
      <c r="M115" s="17" t="s">
        <v>27</v>
      </c>
      <c r="N115" s="17" t="s">
        <v>228</v>
      </c>
      <c r="O115" s="17" t="s">
        <v>28</v>
      </c>
      <c r="P115" s="18" t="s">
        <v>63</v>
      </c>
      <c r="Q115" s="20">
        <v>0</v>
      </c>
      <c r="R115" s="20">
        <v>6000000</v>
      </c>
      <c r="S115" s="20">
        <v>6000000</v>
      </c>
      <c r="T115" s="20">
        <v>0</v>
      </c>
      <c r="U115" s="20">
        <v>0</v>
      </c>
      <c r="V115" s="20">
        <v>0</v>
      </c>
      <c r="W115" s="20">
        <v>0</v>
      </c>
      <c r="X115" s="20">
        <v>0</v>
      </c>
      <c r="Y115" s="20">
        <v>0</v>
      </c>
      <c r="Z115" s="20">
        <v>0</v>
      </c>
      <c r="AA115" s="20">
        <v>0</v>
      </c>
    </row>
    <row r="116" spans="1:27" ht="56.25" x14ac:dyDescent="0.25">
      <c r="A116" s="17" t="s">
        <v>83</v>
      </c>
      <c r="B116" s="18" t="s">
        <v>84</v>
      </c>
      <c r="C116" s="19" t="s">
        <v>64</v>
      </c>
      <c r="D116" s="17" t="s">
        <v>51</v>
      </c>
      <c r="E116" s="17" t="s">
        <v>216</v>
      </c>
      <c r="F116" s="17" t="s">
        <v>217</v>
      </c>
      <c r="G116" s="17" t="s">
        <v>226</v>
      </c>
      <c r="H116" s="17" t="s">
        <v>230</v>
      </c>
      <c r="I116" s="17"/>
      <c r="J116" s="17"/>
      <c r="K116" s="17"/>
      <c r="L116" s="17"/>
      <c r="M116" s="17" t="s">
        <v>27</v>
      </c>
      <c r="N116" s="17" t="s">
        <v>205</v>
      </c>
      <c r="O116" s="17" t="s">
        <v>28</v>
      </c>
      <c r="P116" s="18" t="s">
        <v>65</v>
      </c>
      <c r="Q116" s="20">
        <v>1370548090</v>
      </c>
      <c r="R116" s="20">
        <v>4516843666</v>
      </c>
      <c r="S116" s="20">
        <v>0</v>
      </c>
      <c r="T116" s="20">
        <v>5887391756</v>
      </c>
      <c r="U116" s="20">
        <v>0</v>
      </c>
      <c r="V116" s="20">
        <v>3352551837</v>
      </c>
      <c r="W116" s="20">
        <v>2534839919</v>
      </c>
      <c r="X116" s="20">
        <v>1354629294</v>
      </c>
      <c r="Y116" s="20">
        <v>663413879</v>
      </c>
      <c r="Z116" s="20">
        <v>663413879</v>
      </c>
      <c r="AA116" s="20">
        <v>663413879</v>
      </c>
    </row>
    <row r="117" spans="1:27" ht="45" x14ac:dyDescent="0.25">
      <c r="A117" s="17" t="s">
        <v>83</v>
      </c>
      <c r="B117" s="18" t="s">
        <v>84</v>
      </c>
      <c r="C117" s="19" t="s">
        <v>66</v>
      </c>
      <c r="D117" s="17" t="s">
        <v>51</v>
      </c>
      <c r="E117" s="17" t="s">
        <v>216</v>
      </c>
      <c r="F117" s="17" t="s">
        <v>217</v>
      </c>
      <c r="G117" s="17" t="s">
        <v>212</v>
      </c>
      <c r="H117" s="17" t="s">
        <v>231</v>
      </c>
      <c r="I117" s="17"/>
      <c r="J117" s="17"/>
      <c r="K117" s="17"/>
      <c r="L117" s="17"/>
      <c r="M117" s="17" t="s">
        <v>60</v>
      </c>
      <c r="N117" s="17" t="s">
        <v>232</v>
      </c>
      <c r="O117" s="17" t="s">
        <v>28</v>
      </c>
      <c r="P117" s="18" t="s">
        <v>67</v>
      </c>
      <c r="Q117" s="20">
        <v>0</v>
      </c>
      <c r="R117" s="20">
        <v>5664665124</v>
      </c>
      <c r="S117" s="20">
        <v>0</v>
      </c>
      <c r="T117" s="20">
        <v>5664665124</v>
      </c>
      <c r="U117" s="20">
        <v>0</v>
      </c>
      <c r="V117" s="20">
        <v>5633757762</v>
      </c>
      <c r="W117" s="20">
        <v>30907362</v>
      </c>
      <c r="X117" s="20">
        <v>5562185410</v>
      </c>
      <c r="Y117" s="20">
        <v>2467729593</v>
      </c>
      <c r="Z117" s="20">
        <v>2467729593</v>
      </c>
      <c r="AA117" s="20">
        <v>2467729593</v>
      </c>
    </row>
    <row r="118" spans="1:27" ht="45" x14ac:dyDescent="0.25">
      <c r="A118" s="17" t="s">
        <v>83</v>
      </c>
      <c r="B118" s="18" t="s">
        <v>84</v>
      </c>
      <c r="C118" s="19" t="s">
        <v>66</v>
      </c>
      <c r="D118" s="17" t="s">
        <v>51</v>
      </c>
      <c r="E118" s="17" t="s">
        <v>216</v>
      </c>
      <c r="F118" s="17" t="s">
        <v>217</v>
      </c>
      <c r="G118" s="17" t="s">
        <v>212</v>
      </c>
      <c r="H118" s="17" t="s">
        <v>231</v>
      </c>
      <c r="I118" s="17"/>
      <c r="J118" s="17"/>
      <c r="K118" s="17"/>
      <c r="L118" s="17"/>
      <c r="M118" s="17" t="s">
        <v>27</v>
      </c>
      <c r="N118" s="17" t="s">
        <v>229</v>
      </c>
      <c r="O118" s="17" t="s">
        <v>28</v>
      </c>
      <c r="P118" s="18" t="s">
        <v>67</v>
      </c>
      <c r="Q118" s="20">
        <v>585384399</v>
      </c>
      <c r="R118" s="20">
        <v>38845791985</v>
      </c>
      <c r="S118" s="20">
        <v>1317333</v>
      </c>
      <c r="T118" s="20">
        <v>39429859051</v>
      </c>
      <c r="U118" s="20">
        <v>0</v>
      </c>
      <c r="V118" s="20">
        <v>39345294436</v>
      </c>
      <c r="W118" s="20">
        <v>84564615</v>
      </c>
      <c r="X118" s="20">
        <v>38392218287</v>
      </c>
      <c r="Y118" s="20">
        <v>17801136117</v>
      </c>
      <c r="Z118" s="20">
        <v>17801136117</v>
      </c>
      <c r="AA118" s="20">
        <v>17801136117</v>
      </c>
    </row>
    <row r="119" spans="1:27" ht="45" x14ac:dyDescent="0.25">
      <c r="A119" s="17" t="s">
        <v>83</v>
      </c>
      <c r="B119" s="18" t="s">
        <v>84</v>
      </c>
      <c r="C119" s="19" t="s">
        <v>66</v>
      </c>
      <c r="D119" s="17" t="s">
        <v>51</v>
      </c>
      <c r="E119" s="17" t="s">
        <v>216</v>
      </c>
      <c r="F119" s="17" t="s">
        <v>217</v>
      </c>
      <c r="G119" s="17" t="s">
        <v>212</v>
      </c>
      <c r="H119" s="17" t="s">
        <v>231</v>
      </c>
      <c r="I119" s="17"/>
      <c r="J119" s="17"/>
      <c r="K119" s="17"/>
      <c r="L119" s="17"/>
      <c r="M119" s="17" t="s">
        <v>27</v>
      </c>
      <c r="N119" s="17" t="s">
        <v>205</v>
      </c>
      <c r="O119" s="17" t="s">
        <v>28</v>
      </c>
      <c r="P119" s="18" t="s">
        <v>67</v>
      </c>
      <c r="Q119" s="20">
        <v>2660825929</v>
      </c>
      <c r="R119" s="20">
        <v>230215721</v>
      </c>
      <c r="S119" s="20">
        <v>0</v>
      </c>
      <c r="T119" s="20">
        <v>2891041650</v>
      </c>
      <c r="U119" s="20">
        <v>0</v>
      </c>
      <c r="V119" s="20">
        <v>2863371589</v>
      </c>
      <c r="W119" s="20">
        <v>27670061</v>
      </c>
      <c r="X119" s="20">
        <v>2678792159</v>
      </c>
      <c r="Y119" s="20">
        <v>1448500204</v>
      </c>
      <c r="Z119" s="20">
        <v>1448500204</v>
      </c>
      <c r="AA119" s="20">
        <v>1448500204</v>
      </c>
    </row>
    <row r="120" spans="1:27" ht="56.25" x14ac:dyDescent="0.25">
      <c r="A120" s="17" t="s">
        <v>83</v>
      </c>
      <c r="B120" s="18" t="s">
        <v>84</v>
      </c>
      <c r="C120" s="19" t="s">
        <v>68</v>
      </c>
      <c r="D120" s="17" t="s">
        <v>51</v>
      </c>
      <c r="E120" s="17" t="s">
        <v>233</v>
      </c>
      <c r="F120" s="17" t="s">
        <v>217</v>
      </c>
      <c r="G120" s="17" t="s">
        <v>218</v>
      </c>
      <c r="H120" s="17" t="s">
        <v>230</v>
      </c>
      <c r="I120" s="17"/>
      <c r="J120" s="17"/>
      <c r="K120" s="17"/>
      <c r="L120" s="17"/>
      <c r="M120" s="17" t="s">
        <v>27</v>
      </c>
      <c r="N120" s="17" t="s">
        <v>205</v>
      </c>
      <c r="O120" s="17" t="s">
        <v>28</v>
      </c>
      <c r="P120" s="18" t="s">
        <v>65</v>
      </c>
      <c r="Q120" s="20">
        <v>133536664</v>
      </c>
      <c r="R120" s="20">
        <v>5612728</v>
      </c>
      <c r="S120" s="20">
        <v>0</v>
      </c>
      <c r="T120" s="20">
        <v>139149392</v>
      </c>
      <c r="U120" s="20">
        <v>0</v>
      </c>
      <c r="V120" s="20">
        <v>132423465</v>
      </c>
      <c r="W120" s="20">
        <v>6725927</v>
      </c>
      <c r="X120" s="20">
        <v>124601405</v>
      </c>
      <c r="Y120" s="20">
        <v>62500761</v>
      </c>
      <c r="Z120" s="20">
        <v>62500761</v>
      </c>
      <c r="AA120" s="20">
        <v>62500761</v>
      </c>
    </row>
    <row r="121" spans="1:27" ht="45" x14ac:dyDescent="0.25">
      <c r="A121" s="17" t="s">
        <v>83</v>
      </c>
      <c r="B121" s="18" t="s">
        <v>84</v>
      </c>
      <c r="C121" s="19" t="s">
        <v>69</v>
      </c>
      <c r="D121" s="17" t="s">
        <v>51</v>
      </c>
      <c r="E121" s="17" t="s">
        <v>233</v>
      </c>
      <c r="F121" s="17" t="s">
        <v>217</v>
      </c>
      <c r="G121" s="17" t="s">
        <v>220</v>
      </c>
      <c r="H121" s="17" t="s">
        <v>70</v>
      </c>
      <c r="I121" s="17"/>
      <c r="J121" s="17"/>
      <c r="K121" s="17"/>
      <c r="L121" s="17"/>
      <c r="M121" s="17" t="s">
        <v>27</v>
      </c>
      <c r="N121" s="17" t="s">
        <v>205</v>
      </c>
      <c r="O121" s="17" t="s">
        <v>28</v>
      </c>
      <c r="P121" s="18" t="s">
        <v>71</v>
      </c>
      <c r="Q121" s="20">
        <v>1847695931</v>
      </c>
      <c r="R121" s="20">
        <v>567566760</v>
      </c>
      <c r="S121" s="20">
        <v>3748530</v>
      </c>
      <c r="T121" s="20">
        <v>2411514161</v>
      </c>
      <c r="U121" s="20">
        <v>0</v>
      </c>
      <c r="V121" s="20">
        <v>2321502032</v>
      </c>
      <c r="W121" s="20">
        <v>90012129</v>
      </c>
      <c r="X121" s="20">
        <v>1456531531</v>
      </c>
      <c r="Y121" s="20">
        <v>793563338</v>
      </c>
      <c r="Z121" s="20">
        <v>793563338</v>
      </c>
      <c r="AA121" s="20">
        <v>793563338</v>
      </c>
    </row>
    <row r="122" spans="1:27" ht="22.5" x14ac:dyDescent="0.25">
      <c r="A122" s="17" t="s">
        <v>85</v>
      </c>
      <c r="B122" s="18" t="s">
        <v>86</v>
      </c>
      <c r="C122" s="19" t="s">
        <v>34</v>
      </c>
      <c r="D122" s="17" t="s">
        <v>26</v>
      </c>
      <c r="E122" s="17" t="s">
        <v>206</v>
      </c>
      <c r="F122" s="17"/>
      <c r="G122" s="17"/>
      <c r="H122" s="17"/>
      <c r="I122" s="17"/>
      <c r="J122" s="17"/>
      <c r="K122" s="17"/>
      <c r="L122" s="17"/>
      <c r="M122" s="17" t="s">
        <v>27</v>
      </c>
      <c r="N122" s="17" t="s">
        <v>205</v>
      </c>
      <c r="O122" s="17" t="s">
        <v>28</v>
      </c>
      <c r="P122" s="18" t="s">
        <v>35</v>
      </c>
      <c r="Q122" s="20">
        <v>13380071</v>
      </c>
      <c r="R122" s="20">
        <v>24907323</v>
      </c>
      <c r="S122" s="20">
        <v>0</v>
      </c>
      <c r="T122" s="20">
        <v>38287394</v>
      </c>
      <c r="U122" s="20">
        <v>0</v>
      </c>
      <c r="V122" s="20">
        <v>38287394</v>
      </c>
      <c r="W122" s="20">
        <v>0</v>
      </c>
      <c r="X122" s="20">
        <v>4380961</v>
      </c>
      <c r="Y122" s="20">
        <v>2826655</v>
      </c>
      <c r="Z122" s="20">
        <v>2826655</v>
      </c>
      <c r="AA122" s="20">
        <v>2826655</v>
      </c>
    </row>
    <row r="123" spans="1:27" ht="22.5" x14ac:dyDescent="0.25">
      <c r="A123" s="17" t="s">
        <v>85</v>
      </c>
      <c r="B123" s="18" t="s">
        <v>86</v>
      </c>
      <c r="C123" s="19" t="s">
        <v>44</v>
      </c>
      <c r="D123" s="17" t="s">
        <v>26</v>
      </c>
      <c r="E123" s="17" t="s">
        <v>215</v>
      </c>
      <c r="F123" s="17" t="s">
        <v>204</v>
      </c>
      <c r="G123" s="17"/>
      <c r="H123" s="17"/>
      <c r="I123" s="17"/>
      <c r="J123" s="17"/>
      <c r="K123" s="17"/>
      <c r="L123" s="17"/>
      <c r="M123" s="17" t="s">
        <v>27</v>
      </c>
      <c r="N123" s="17" t="s">
        <v>205</v>
      </c>
      <c r="O123" s="17" t="s">
        <v>28</v>
      </c>
      <c r="P123" s="18" t="s">
        <v>45</v>
      </c>
      <c r="Q123" s="20">
        <v>0</v>
      </c>
      <c r="R123" s="20">
        <v>45641410</v>
      </c>
      <c r="S123" s="20">
        <v>0</v>
      </c>
      <c r="T123" s="20">
        <v>45641410</v>
      </c>
      <c r="U123" s="20">
        <v>0</v>
      </c>
      <c r="V123" s="20">
        <v>45641410</v>
      </c>
      <c r="W123" s="20">
        <v>0</v>
      </c>
      <c r="X123" s="20">
        <v>45641410</v>
      </c>
      <c r="Y123" s="20">
        <v>45641410</v>
      </c>
      <c r="Z123" s="20">
        <v>45641410</v>
      </c>
      <c r="AA123" s="20">
        <v>45641410</v>
      </c>
    </row>
    <row r="124" spans="1:27" ht="78.75" x14ac:dyDescent="0.25">
      <c r="A124" s="17" t="s">
        <v>85</v>
      </c>
      <c r="B124" s="18" t="s">
        <v>86</v>
      </c>
      <c r="C124" s="19" t="s">
        <v>50</v>
      </c>
      <c r="D124" s="17" t="s">
        <v>51</v>
      </c>
      <c r="E124" s="17" t="s">
        <v>216</v>
      </c>
      <c r="F124" s="17" t="s">
        <v>217</v>
      </c>
      <c r="G124" s="17" t="s">
        <v>218</v>
      </c>
      <c r="H124" s="17" t="s">
        <v>219</v>
      </c>
      <c r="I124" s="17"/>
      <c r="J124" s="17"/>
      <c r="K124" s="17"/>
      <c r="L124" s="17"/>
      <c r="M124" s="17" t="s">
        <v>27</v>
      </c>
      <c r="N124" s="17" t="s">
        <v>205</v>
      </c>
      <c r="O124" s="17" t="s">
        <v>28</v>
      </c>
      <c r="P124" s="18" t="s">
        <v>52</v>
      </c>
      <c r="Q124" s="20">
        <v>1729527270</v>
      </c>
      <c r="R124" s="20">
        <v>0</v>
      </c>
      <c r="S124" s="20">
        <v>240728324</v>
      </c>
      <c r="T124" s="20">
        <v>1488798946</v>
      </c>
      <c r="U124" s="20">
        <v>0</v>
      </c>
      <c r="V124" s="20">
        <v>1488798945.98</v>
      </c>
      <c r="W124" s="20">
        <v>0.02</v>
      </c>
      <c r="X124" s="20">
        <v>1488798945.98</v>
      </c>
      <c r="Y124" s="20">
        <v>1488798945.98</v>
      </c>
      <c r="Z124" s="20">
        <v>1488798945.98</v>
      </c>
      <c r="AA124" s="20">
        <v>1488798945.98</v>
      </c>
    </row>
    <row r="125" spans="1:27" ht="78.75" x14ac:dyDescent="0.25">
      <c r="A125" s="17" t="s">
        <v>85</v>
      </c>
      <c r="B125" s="18" t="s">
        <v>86</v>
      </c>
      <c r="C125" s="19" t="s">
        <v>53</v>
      </c>
      <c r="D125" s="17" t="s">
        <v>51</v>
      </c>
      <c r="E125" s="17" t="s">
        <v>216</v>
      </c>
      <c r="F125" s="17" t="s">
        <v>217</v>
      </c>
      <c r="G125" s="17" t="s">
        <v>220</v>
      </c>
      <c r="H125" s="17" t="s">
        <v>219</v>
      </c>
      <c r="I125" s="17"/>
      <c r="J125" s="17"/>
      <c r="K125" s="17"/>
      <c r="L125" s="17"/>
      <c r="M125" s="17" t="s">
        <v>27</v>
      </c>
      <c r="N125" s="17" t="s">
        <v>205</v>
      </c>
      <c r="O125" s="17" t="s">
        <v>28</v>
      </c>
      <c r="P125" s="18" t="s">
        <v>52</v>
      </c>
      <c r="Q125" s="20">
        <v>200562315</v>
      </c>
      <c r="R125" s="20">
        <v>0</v>
      </c>
      <c r="S125" s="20">
        <v>23677099</v>
      </c>
      <c r="T125" s="20">
        <v>176885216</v>
      </c>
      <c r="U125" s="20">
        <v>0</v>
      </c>
      <c r="V125" s="20">
        <v>176885216</v>
      </c>
      <c r="W125" s="20">
        <v>0</v>
      </c>
      <c r="X125" s="20">
        <v>176885216</v>
      </c>
      <c r="Y125" s="20">
        <v>176885216</v>
      </c>
      <c r="Z125" s="20">
        <v>176885216</v>
      </c>
      <c r="AA125" s="20">
        <v>176885216</v>
      </c>
    </row>
    <row r="126" spans="1:27" ht="56.25" x14ac:dyDescent="0.25">
      <c r="A126" s="17" t="s">
        <v>85</v>
      </c>
      <c r="B126" s="18" t="s">
        <v>86</v>
      </c>
      <c r="C126" s="19" t="s">
        <v>54</v>
      </c>
      <c r="D126" s="17" t="s">
        <v>51</v>
      </c>
      <c r="E126" s="17" t="s">
        <v>216</v>
      </c>
      <c r="F126" s="17" t="s">
        <v>217</v>
      </c>
      <c r="G126" s="17" t="s">
        <v>221</v>
      </c>
      <c r="H126" s="17" t="s">
        <v>222</v>
      </c>
      <c r="I126" s="17"/>
      <c r="J126" s="17"/>
      <c r="K126" s="17"/>
      <c r="L126" s="17"/>
      <c r="M126" s="17" t="s">
        <v>27</v>
      </c>
      <c r="N126" s="17" t="s">
        <v>205</v>
      </c>
      <c r="O126" s="17" t="s">
        <v>28</v>
      </c>
      <c r="P126" s="18" t="s">
        <v>55</v>
      </c>
      <c r="Q126" s="20">
        <v>281550000</v>
      </c>
      <c r="R126" s="20">
        <v>10020000</v>
      </c>
      <c r="S126" s="20">
        <v>9750000</v>
      </c>
      <c r="T126" s="20">
        <v>281820000</v>
      </c>
      <c r="U126" s="20">
        <v>0</v>
      </c>
      <c r="V126" s="20">
        <v>281820000</v>
      </c>
      <c r="W126" s="20">
        <v>0</v>
      </c>
      <c r="X126" s="20">
        <v>276059818</v>
      </c>
      <c r="Y126" s="20">
        <v>129767294.38</v>
      </c>
      <c r="Z126" s="20">
        <v>129767294.38</v>
      </c>
      <c r="AA126" s="20">
        <v>129767294.38</v>
      </c>
    </row>
    <row r="127" spans="1:27" ht="56.25" x14ac:dyDescent="0.25">
      <c r="A127" s="17" t="s">
        <v>85</v>
      </c>
      <c r="B127" s="18" t="s">
        <v>86</v>
      </c>
      <c r="C127" s="19" t="s">
        <v>56</v>
      </c>
      <c r="D127" s="17" t="s">
        <v>51</v>
      </c>
      <c r="E127" s="17" t="s">
        <v>216</v>
      </c>
      <c r="F127" s="17" t="s">
        <v>217</v>
      </c>
      <c r="G127" s="17" t="s">
        <v>223</v>
      </c>
      <c r="H127" s="17" t="s">
        <v>57</v>
      </c>
      <c r="I127" s="17"/>
      <c r="J127" s="17"/>
      <c r="K127" s="17"/>
      <c r="L127" s="17"/>
      <c r="M127" s="17" t="s">
        <v>27</v>
      </c>
      <c r="N127" s="17" t="s">
        <v>205</v>
      </c>
      <c r="O127" s="17" t="s">
        <v>28</v>
      </c>
      <c r="P127" s="18" t="s">
        <v>58</v>
      </c>
      <c r="Q127" s="20">
        <v>132057189</v>
      </c>
      <c r="R127" s="20">
        <v>2089246420</v>
      </c>
      <c r="S127" s="20">
        <v>0</v>
      </c>
      <c r="T127" s="20">
        <v>2221303609</v>
      </c>
      <c r="U127" s="20">
        <v>0</v>
      </c>
      <c r="V127" s="20">
        <v>2213326840</v>
      </c>
      <c r="W127" s="20">
        <v>7976769</v>
      </c>
      <c r="X127" s="20">
        <v>1370066549</v>
      </c>
      <c r="Y127" s="20">
        <v>53921754.060000002</v>
      </c>
      <c r="Z127" s="20">
        <v>53921754.060000002</v>
      </c>
      <c r="AA127" s="20">
        <v>53921754.060000002</v>
      </c>
    </row>
    <row r="128" spans="1:27" ht="90" x14ac:dyDescent="0.25">
      <c r="A128" s="17" t="s">
        <v>85</v>
      </c>
      <c r="B128" s="18" t="s">
        <v>86</v>
      </c>
      <c r="C128" s="19" t="s">
        <v>74</v>
      </c>
      <c r="D128" s="17" t="s">
        <v>51</v>
      </c>
      <c r="E128" s="17" t="s">
        <v>216</v>
      </c>
      <c r="F128" s="17" t="s">
        <v>217</v>
      </c>
      <c r="G128" s="17" t="s">
        <v>234</v>
      </c>
      <c r="H128" s="17" t="s">
        <v>227</v>
      </c>
      <c r="I128" s="17"/>
      <c r="J128" s="17"/>
      <c r="K128" s="17"/>
      <c r="L128" s="17"/>
      <c r="M128" s="17" t="s">
        <v>60</v>
      </c>
      <c r="N128" s="17" t="s">
        <v>212</v>
      </c>
      <c r="O128" s="17" t="s">
        <v>28</v>
      </c>
      <c r="P128" s="18" t="s">
        <v>63</v>
      </c>
      <c r="Q128" s="20">
        <v>979165683</v>
      </c>
      <c r="R128" s="20">
        <v>433449869</v>
      </c>
      <c r="S128" s="20">
        <v>0</v>
      </c>
      <c r="T128" s="20">
        <v>1412615552</v>
      </c>
      <c r="U128" s="20">
        <v>0</v>
      </c>
      <c r="V128" s="20">
        <v>1381453764</v>
      </c>
      <c r="W128" s="20">
        <v>31161788</v>
      </c>
      <c r="X128" s="20">
        <v>1381453764</v>
      </c>
      <c r="Y128" s="20">
        <v>1381453764</v>
      </c>
      <c r="Z128" s="20">
        <v>1381453764</v>
      </c>
      <c r="AA128" s="20">
        <v>1381453764</v>
      </c>
    </row>
    <row r="129" spans="1:27" ht="90" x14ac:dyDescent="0.25">
      <c r="A129" s="17" t="s">
        <v>85</v>
      </c>
      <c r="B129" s="18" t="s">
        <v>86</v>
      </c>
      <c r="C129" s="19" t="s">
        <v>62</v>
      </c>
      <c r="D129" s="17" t="s">
        <v>51</v>
      </c>
      <c r="E129" s="17" t="s">
        <v>216</v>
      </c>
      <c r="F129" s="17" t="s">
        <v>217</v>
      </c>
      <c r="G129" s="17" t="s">
        <v>226</v>
      </c>
      <c r="H129" s="17" t="s">
        <v>227</v>
      </c>
      <c r="I129" s="17"/>
      <c r="J129" s="17"/>
      <c r="K129" s="17"/>
      <c r="L129" s="17"/>
      <c r="M129" s="17" t="s">
        <v>60</v>
      </c>
      <c r="N129" s="17" t="s">
        <v>212</v>
      </c>
      <c r="O129" s="17" t="s">
        <v>28</v>
      </c>
      <c r="P129" s="18" t="s">
        <v>63</v>
      </c>
      <c r="Q129" s="20">
        <v>0</v>
      </c>
      <c r="R129" s="20">
        <v>86123786106</v>
      </c>
      <c r="S129" s="20">
        <v>5836221380</v>
      </c>
      <c r="T129" s="20">
        <v>80287564726</v>
      </c>
      <c r="U129" s="20">
        <v>0</v>
      </c>
      <c r="V129" s="20">
        <v>79481381548</v>
      </c>
      <c r="W129" s="20">
        <v>806183178</v>
      </c>
      <c r="X129" s="20">
        <v>79452014955</v>
      </c>
      <c r="Y129" s="20">
        <v>43139730771.589996</v>
      </c>
      <c r="Z129" s="20">
        <v>43139730771.589996</v>
      </c>
      <c r="AA129" s="20">
        <v>43139730771.589996</v>
      </c>
    </row>
    <row r="130" spans="1:27" ht="90" x14ac:dyDescent="0.25">
      <c r="A130" s="17" t="s">
        <v>85</v>
      </c>
      <c r="B130" s="18" t="s">
        <v>86</v>
      </c>
      <c r="C130" s="19" t="s">
        <v>62</v>
      </c>
      <c r="D130" s="17" t="s">
        <v>51</v>
      </c>
      <c r="E130" s="17" t="s">
        <v>216</v>
      </c>
      <c r="F130" s="17" t="s">
        <v>217</v>
      </c>
      <c r="G130" s="17" t="s">
        <v>226</v>
      </c>
      <c r="H130" s="17" t="s">
        <v>227</v>
      </c>
      <c r="I130" s="17"/>
      <c r="J130" s="17"/>
      <c r="K130" s="17"/>
      <c r="L130" s="17"/>
      <c r="M130" s="17" t="s">
        <v>27</v>
      </c>
      <c r="N130" s="17" t="s">
        <v>228</v>
      </c>
      <c r="O130" s="17" t="s">
        <v>28</v>
      </c>
      <c r="P130" s="18" t="s">
        <v>63</v>
      </c>
      <c r="Q130" s="20">
        <v>0</v>
      </c>
      <c r="R130" s="20">
        <v>6000000</v>
      </c>
      <c r="S130" s="20">
        <v>6000000</v>
      </c>
      <c r="T130" s="20">
        <v>0</v>
      </c>
      <c r="U130" s="20">
        <v>0</v>
      </c>
      <c r="V130" s="20">
        <v>0</v>
      </c>
      <c r="W130" s="20">
        <v>0</v>
      </c>
      <c r="X130" s="20">
        <v>0</v>
      </c>
      <c r="Y130" s="20">
        <v>0</v>
      </c>
      <c r="Z130" s="20">
        <v>0</v>
      </c>
      <c r="AA130" s="20">
        <v>0</v>
      </c>
    </row>
    <row r="131" spans="1:27" ht="56.25" x14ac:dyDescent="0.25">
      <c r="A131" s="17" t="s">
        <v>85</v>
      </c>
      <c r="B131" s="18" t="s">
        <v>86</v>
      </c>
      <c r="C131" s="19" t="s">
        <v>64</v>
      </c>
      <c r="D131" s="17" t="s">
        <v>51</v>
      </c>
      <c r="E131" s="17" t="s">
        <v>216</v>
      </c>
      <c r="F131" s="17" t="s">
        <v>217</v>
      </c>
      <c r="G131" s="17" t="s">
        <v>226</v>
      </c>
      <c r="H131" s="17" t="s">
        <v>230</v>
      </c>
      <c r="I131" s="17"/>
      <c r="J131" s="17"/>
      <c r="K131" s="17"/>
      <c r="L131" s="17"/>
      <c r="M131" s="17" t="s">
        <v>27</v>
      </c>
      <c r="N131" s="17" t="s">
        <v>205</v>
      </c>
      <c r="O131" s="17" t="s">
        <v>28</v>
      </c>
      <c r="P131" s="18" t="s">
        <v>65</v>
      </c>
      <c r="Q131" s="20">
        <v>1018536626</v>
      </c>
      <c r="R131" s="20">
        <v>4097088403</v>
      </c>
      <c r="S131" s="20">
        <v>0</v>
      </c>
      <c r="T131" s="20">
        <v>5115625029</v>
      </c>
      <c r="U131" s="20">
        <v>0</v>
      </c>
      <c r="V131" s="20">
        <v>2816727816</v>
      </c>
      <c r="W131" s="20">
        <v>2298897213</v>
      </c>
      <c r="X131" s="20">
        <v>1101087656</v>
      </c>
      <c r="Y131" s="20">
        <v>491602598.16000003</v>
      </c>
      <c r="Z131" s="20">
        <v>491602598.16000003</v>
      </c>
      <c r="AA131" s="20">
        <v>491602598.16000003</v>
      </c>
    </row>
    <row r="132" spans="1:27" ht="45" x14ac:dyDescent="0.25">
      <c r="A132" s="17" t="s">
        <v>85</v>
      </c>
      <c r="B132" s="18" t="s">
        <v>86</v>
      </c>
      <c r="C132" s="19" t="s">
        <v>66</v>
      </c>
      <c r="D132" s="17" t="s">
        <v>51</v>
      </c>
      <c r="E132" s="17" t="s">
        <v>216</v>
      </c>
      <c r="F132" s="17" t="s">
        <v>217</v>
      </c>
      <c r="G132" s="17" t="s">
        <v>212</v>
      </c>
      <c r="H132" s="17" t="s">
        <v>231</v>
      </c>
      <c r="I132" s="17"/>
      <c r="J132" s="17"/>
      <c r="K132" s="17"/>
      <c r="L132" s="17"/>
      <c r="M132" s="17" t="s">
        <v>60</v>
      </c>
      <c r="N132" s="17" t="s">
        <v>232</v>
      </c>
      <c r="O132" s="17" t="s">
        <v>28</v>
      </c>
      <c r="P132" s="18" t="s">
        <v>67</v>
      </c>
      <c r="Q132" s="20">
        <v>0</v>
      </c>
      <c r="R132" s="20">
        <v>775537402</v>
      </c>
      <c r="S132" s="20">
        <v>0</v>
      </c>
      <c r="T132" s="20">
        <v>775537402</v>
      </c>
      <c r="U132" s="20">
        <v>0</v>
      </c>
      <c r="V132" s="20">
        <v>560034207</v>
      </c>
      <c r="W132" s="20">
        <v>215503195</v>
      </c>
      <c r="X132" s="20">
        <v>560034207</v>
      </c>
      <c r="Y132" s="20">
        <v>254366298</v>
      </c>
      <c r="Z132" s="20">
        <v>254366298</v>
      </c>
      <c r="AA132" s="20">
        <v>254366298</v>
      </c>
    </row>
    <row r="133" spans="1:27" ht="45" x14ac:dyDescent="0.25">
      <c r="A133" s="17" t="s">
        <v>85</v>
      </c>
      <c r="B133" s="18" t="s">
        <v>86</v>
      </c>
      <c r="C133" s="19" t="s">
        <v>66</v>
      </c>
      <c r="D133" s="17" t="s">
        <v>51</v>
      </c>
      <c r="E133" s="17" t="s">
        <v>216</v>
      </c>
      <c r="F133" s="17" t="s">
        <v>217</v>
      </c>
      <c r="G133" s="17" t="s">
        <v>212</v>
      </c>
      <c r="H133" s="17" t="s">
        <v>231</v>
      </c>
      <c r="I133" s="17"/>
      <c r="J133" s="17"/>
      <c r="K133" s="17"/>
      <c r="L133" s="17"/>
      <c r="M133" s="17" t="s">
        <v>27</v>
      </c>
      <c r="N133" s="17" t="s">
        <v>229</v>
      </c>
      <c r="O133" s="17" t="s">
        <v>28</v>
      </c>
      <c r="P133" s="18" t="s">
        <v>67</v>
      </c>
      <c r="Q133" s="20">
        <v>42003643</v>
      </c>
      <c r="R133" s="20">
        <v>5252601975</v>
      </c>
      <c r="S133" s="20">
        <v>0</v>
      </c>
      <c r="T133" s="20">
        <v>5294605618</v>
      </c>
      <c r="U133" s="20">
        <v>0</v>
      </c>
      <c r="V133" s="20">
        <v>5282561750</v>
      </c>
      <c r="W133" s="20">
        <v>12043868</v>
      </c>
      <c r="X133" s="20">
        <v>4932180810</v>
      </c>
      <c r="Y133" s="20">
        <v>2372225009</v>
      </c>
      <c r="Z133" s="20">
        <v>2372225009</v>
      </c>
      <c r="AA133" s="20">
        <v>2372225009</v>
      </c>
    </row>
    <row r="134" spans="1:27" ht="45" x14ac:dyDescent="0.25">
      <c r="A134" s="17" t="s">
        <v>85</v>
      </c>
      <c r="B134" s="18" t="s">
        <v>86</v>
      </c>
      <c r="C134" s="19" t="s">
        <v>66</v>
      </c>
      <c r="D134" s="17" t="s">
        <v>51</v>
      </c>
      <c r="E134" s="17" t="s">
        <v>216</v>
      </c>
      <c r="F134" s="17" t="s">
        <v>217</v>
      </c>
      <c r="G134" s="17" t="s">
        <v>212</v>
      </c>
      <c r="H134" s="17" t="s">
        <v>231</v>
      </c>
      <c r="I134" s="17"/>
      <c r="J134" s="17"/>
      <c r="K134" s="17"/>
      <c r="L134" s="17"/>
      <c r="M134" s="17" t="s">
        <v>27</v>
      </c>
      <c r="N134" s="17" t="s">
        <v>205</v>
      </c>
      <c r="O134" s="17" t="s">
        <v>28</v>
      </c>
      <c r="P134" s="18" t="s">
        <v>67</v>
      </c>
      <c r="Q134" s="20">
        <v>1712095192</v>
      </c>
      <c r="R134" s="20">
        <v>2602400</v>
      </c>
      <c r="S134" s="20">
        <v>0</v>
      </c>
      <c r="T134" s="20">
        <v>1714697592</v>
      </c>
      <c r="U134" s="20">
        <v>0</v>
      </c>
      <c r="V134" s="20">
        <v>1688663257</v>
      </c>
      <c r="W134" s="20">
        <v>26034335</v>
      </c>
      <c r="X134" s="20">
        <v>1687109584</v>
      </c>
      <c r="Y134" s="20">
        <v>814265678.39999998</v>
      </c>
      <c r="Z134" s="20">
        <v>814265678.39999998</v>
      </c>
      <c r="AA134" s="20">
        <v>814265678.39999998</v>
      </c>
    </row>
    <row r="135" spans="1:27" ht="56.25" x14ac:dyDescent="0.25">
      <c r="A135" s="17" t="s">
        <v>85</v>
      </c>
      <c r="B135" s="18" t="s">
        <v>86</v>
      </c>
      <c r="C135" s="19" t="s">
        <v>68</v>
      </c>
      <c r="D135" s="17" t="s">
        <v>51</v>
      </c>
      <c r="E135" s="17" t="s">
        <v>233</v>
      </c>
      <c r="F135" s="17" t="s">
        <v>217</v>
      </c>
      <c r="G135" s="17" t="s">
        <v>218</v>
      </c>
      <c r="H135" s="17" t="s">
        <v>230</v>
      </c>
      <c r="I135" s="17"/>
      <c r="J135" s="17"/>
      <c r="K135" s="17"/>
      <c r="L135" s="17"/>
      <c r="M135" s="17" t="s">
        <v>27</v>
      </c>
      <c r="N135" s="17" t="s">
        <v>205</v>
      </c>
      <c r="O135" s="17" t="s">
        <v>28</v>
      </c>
      <c r="P135" s="18" t="s">
        <v>65</v>
      </c>
      <c r="Q135" s="20">
        <v>132656892</v>
      </c>
      <c r="R135" s="20">
        <v>11000</v>
      </c>
      <c r="S135" s="20">
        <v>4893298</v>
      </c>
      <c r="T135" s="20">
        <v>127774594</v>
      </c>
      <c r="U135" s="20">
        <v>0</v>
      </c>
      <c r="V135" s="20">
        <v>127774594</v>
      </c>
      <c r="W135" s="20">
        <v>0</v>
      </c>
      <c r="X135" s="20">
        <v>125055126</v>
      </c>
      <c r="Y135" s="20">
        <v>60594000.109999999</v>
      </c>
      <c r="Z135" s="20">
        <v>60594000.109999999</v>
      </c>
      <c r="AA135" s="20">
        <v>60594000.109999999</v>
      </c>
    </row>
    <row r="136" spans="1:27" ht="45" x14ac:dyDescent="0.25">
      <c r="A136" s="17" t="s">
        <v>85</v>
      </c>
      <c r="B136" s="18" t="s">
        <v>86</v>
      </c>
      <c r="C136" s="19" t="s">
        <v>69</v>
      </c>
      <c r="D136" s="17" t="s">
        <v>51</v>
      </c>
      <c r="E136" s="17" t="s">
        <v>233</v>
      </c>
      <c r="F136" s="17" t="s">
        <v>217</v>
      </c>
      <c r="G136" s="17" t="s">
        <v>220</v>
      </c>
      <c r="H136" s="17" t="s">
        <v>70</v>
      </c>
      <c r="I136" s="17"/>
      <c r="J136" s="17"/>
      <c r="K136" s="17"/>
      <c r="L136" s="17"/>
      <c r="M136" s="17" t="s">
        <v>27</v>
      </c>
      <c r="N136" s="17" t="s">
        <v>205</v>
      </c>
      <c r="O136" s="17" t="s">
        <v>28</v>
      </c>
      <c r="P136" s="18" t="s">
        <v>71</v>
      </c>
      <c r="Q136" s="20">
        <v>1034703178</v>
      </c>
      <c r="R136" s="20">
        <v>202444911</v>
      </c>
      <c r="S136" s="20">
        <v>120000000</v>
      </c>
      <c r="T136" s="20">
        <v>1117148089</v>
      </c>
      <c r="U136" s="20">
        <v>0</v>
      </c>
      <c r="V136" s="20">
        <v>749751670</v>
      </c>
      <c r="W136" s="20">
        <v>367396419</v>
      </c>
      <c r="X136" s="20">
        <v>542764011</v>
      </c>
      <c r="Y136" s="20">
        <v>355437303.94</v>
      </c>
      <c r="Z136" s="20">
        <v>355437303.94</v>
      </c>
      <c r="AA136" s="20">
        <v>355437303.94</v>
      </c>
    </row>
    <row r="137" spans="1:27" ht="22.5" x14ac:dyDescent="0.25">
      <c r="A137" s="17" t="s">
        <v>87</v>
      </c>
      <c r="B137" s="18" t="s">
        <v>88</v>
      </c>
      <c r="C137" s="19" t="s">
        <v>34</v>
      </c>
      <c r="D137" s="17" t="s">
        <v>26</v>
      </c>
      <c r="E137" s="17" t="s">
        <v>206</v>
      </c>
      <c r="F137" s="17"/>
      <c r="G137" s="17"/>
      <c r="H137" s="17"/>
      <c r="I137" s="17"/>
      <c r="J137" s="17"/>
      <c r="K137" s="17"/>
      <c r="L137" s="17"/>
      <c r="M137" s="17" t="s">
        <v>27</v>
      </c>
      <c r="N137" s="17" t="s">
        <v>205</v>
      </c>
      <c r="O137" s="17" t="s">
        <v>28</v>
      </c>
      <c r="P137" s="18" t="s">
        <v>35</v>
      </c>
      <c r="Q137" s="20">
        <v>27875148</v>
      </c>
      <c r="R137" s="20">
        <v>76373872</v>
      </c>
      <c r="S137" s="20">
        <v>0</v>
      </c>
      <c r="T137" s="20">
        <v>104249020</v>
      </c>
      <c r="U137" s="20">
        <v>0</v>
      </c>
      <c r="V137" s="20">
        <v>104249020</v>
      </c>
      <c r="W137" s="20">
        <v>0</v>
      </c>
      <c r="X137" s="20">
        <v>72590811</v>
      </c>
      <c r="Y137" s="20">
        <v>7337369</v>
      </c>
      <c r="Z137" s="20">
        <v>7337369</v>
      </c>
      <c r="AA137" s="20">
        <v>7337369</v>
      </c>
    </row>
    <row r="138" spans="1:27" ht="22.5" x14ac:dyDescent="0.25">
      <c r="A138" s="17" t="s">
        <v>87</v>
      </c>
      <c r="B138" s="18" t="s">
        <v>88</v>
      </c>
      <c r="C138" s="19" t="s">
        <v>44</v>
      </c>
      <c r="D138" s="17" t="s">
        <v>26</v>
      </c>
      <c r="E138" s="17" t="s">
        <v>215</v>
      </c>
      <c r="F138" s="17" t="s">
        <v>204</v>
      </c>
      <c r="G138" s="17"/>
      <c r="H138" s="17"/>
      <c r="I138" s="17"/>
      <c r="J138" s="17"/>
      <c r="K138" s="17"/>
      <c r="L138" s="17"/>
      <c r="M138" s="17" t="s">
        <v>27</v>
      </c>
      <c r="N138" s="17" t="s">
        <v>205</v>
      </c>
      <c r="O138" s="17" t="s">
        <v>28</v>
      </c>
      <c r="P138" s="18" t="s">
        <v>45</v>
      </c>
      <c r="Q138" s="20">
        <v>0</v>
      </c>
      <c r="R138" s="20">
        <v>71949583</v>
      </c>
      <c r="S138" s="20">
        <v>4324801</v>
      </c>
      <c r="T138" s="20">
        <v>67624782</v>
      </c>
      <c r="U138" s="20">
        <v>0</v>
      </c>
      <c r="V138" s="20">
        <v>67624782</v>
      </c>
      <c r="W138" s="20">
        <v>0</v>
      </c>
      <c r="X138" s="20">
        <v>67624782</v>
      </c>
      <c r="Y138" s="20">
        <v>67624782</v>
      </c>
      <c r="Z138" s="20">
        <v>67624782</v>
      </c>
      <c r="AA138" s="20">
        <v>67624782</v>
      </c>
    </row>
    <row r="139" spans="1:27" ht="78.75" x14ac:dyDescent="0.25">
      <c r="A139" s="17" t="s">
        <v>87</v>
      </c>
      <c r="B139" s="18" t="s">
        <v>88</v>
      </c>
      <c r="C139" s="19" t="s">
        <v>50</v>
      </c>
      <c r="D139" s="17" t="s">
        <v>51</v>
      </c>
      <c r="E139" s="17" t="s">
        <v>216</v>
      </c>
      <c r="F139" s="17" t="s">
        <v>217</v>
      </c>
      <c r="G139" s="17" t="s">
        <v>218</v>
      </c>
      <c r="H139" s="17" t="s">
        <v>219</v>
      </c>
      <c r="I139" s="17"/>
      <c r="J139" s="17"/>
      <c r="K139" s="17"/>
      <c r="L139" s="17"/>
      <c r="M139" s="17" t="s">
        <v>27</v>
      </c>
      <c r="N139" s="17" t="s">
        <v>205</v>
      </c>
      <c r="O139" s="17" t="s">
        <v>28</v>
      </c>
      <c r="P139" s="18" t="s">
        <v>52</v>
      </c>
      <c r="Q139" s="20">
        <v>5836227471</v>
      </c>
      <c r="R139" s="20">
        <v>0</v>
      </c>
      <c r="S139" s="20">
        <v>63888397</v>
      </c>
      <c r="T139" s="20">
        <v>5772339074</v>
      </c>
      <c r="U139" s="20">
        <v>0</v>
      </c>
      <c r="V139" s="20">
        <v>5772339074</v>
      </c>
      <c r="W139" s="20">
        <v>0</v>
      </c>
      <c r="X139" s="20">
        <v>5772339074</v>
      </c>
      <c r="Y139" s="20">
        <v>5302782486</v>
      </c>
      <c r="Z139" s="20">
        <v>5302782486</v>
      </c>
      <c r="AA139" s="20">
        <v>5302782486</v>
      </c>
    </row>
    <row r="140" spans="1:27" ht="78.75" x14ac:dyDescent="0.25">
      <c r="A140" s="17" t="s">
        <v>87</v>
      </c>
      <c r="B140" s="18" t="s">
        <v>88</v>
      </c>
      <c r="C140" s="19" t="s">
        <v>53</v>
      </c>
      <c r="D140" s="17" t="s">
        <v>51</v>
      </c>
      <c r="E140" s="17" t="s">
        <v>216</v>
      </c>
      <c r="F140" s="17" t="s">
        <v>217</v>
      </c>
      <c r="G140" s="17" t="s">
        <v>220</v>
      </c>
      <c r="H140" s="17" t="s">
        <v>219</v>
      </c>
      <c r="I140" s="17"/>
      <c r="J140" s="17"/>
      <c r="K140" s="17"/>
      <c r="L140" s="17"/>
      <c r="M140" s="17" t="s">
        <v>27</v>
      </c>
      <c r="N140" s="17" t="s">
        <v>205</v>
      </c>
      <c r="O140" s="17" t="s">
        <v>28</v>
      </c>
      <c r="P140" s="18" t="s">
        <v>52</v>
      </c>
      <c r="Q140" s="20">
        <v>2094936246</v>
      </c>
      <c r="R140" s="20">
        <v>0</v>
      </c>
      <c r="S140" s="20">
        <v>189762065</v>
      </c>
      <c r="T140" s="20">
        <v>1905174181</v>
      </c>
      <c r="U140" s="20">
        <v>0</v>
      </c>
      <c r="V140" s="20">
        <v>1905174181</v>
      </c>
      <c r="W140" s="20">
        <v>0</v>
      </c>
      <c r="X140" s="20">
        <v>1905174181</v>
      </c>
      <c r="Y140" s="20">
        <v>1740550566</v>
      </c>
      <c r="Z140" s="20">
        <v>1740550566</v>
      </c>
      <c r="AA140" s="20">
        <v>1740550566</v>
      </c>
    </row>
    <row r="141" spans="1:27" ht="56.25" x14ac:dyDescent="0.25">
      <c r="A141" s="17" t="s">
        <v>87</v>
      </c>
      <c r="B141" s="18" t="s">
        <v>88</v>
      </c>
      <c r="C141" s="19" t="s">
        <v>54</v>
      </c>
      <c r="D141" s="17" t="s">
        <v>51</v>
      </c>
      <c r="E141" s="17" t="s">
        <v>216</v>
      </c>
      <c r="F141" s="17" t="s">
        <v>217</v>
      </c>
      <c r="G141" s="17" t="s">
        <v>221</v>
      </c>
      <c r="H141" s="17" t="s">
        <v>222</v>
      </c>
      <c r="I141" s="17"/>
      <c r="J141" s="17"/>
      <c r="K141" s="17"/>
      <c r="L141" s="17"/>
      <c r="M141" s="17" t="s">
        <v>27</v>
      </c>
      <c r="N141" s="17" t="s">
        <v>205</v>
      </c>
      <c r="O141" s="17" t="s">
        <v>28</v>
      </c>
      <c r="P141" s="18" t="s">
        <v>55</v>
      </c>
      <c r="Q141" s="20">
        <v>428450000</v>
      </c>
      <c r="R141" s="20">
        <v>30000000</v>
      </c>
      <c r="S141" s="20">
        <v>5750000</v>
      </c>
      <c r="T141" s="20">
        <v>452700000</v>
      </c>
      <c r="U141" s="20">
        <v>0</v>
      </c>
      <c r="V141" s="20">
        <v>452700000</v>
      </c>
      <c r="W141" s="20">
        <v>0</v>
      </c>
      <c r="X141" s="20">
        <v>439355140</v>
      </c>
      <c r="Y141" s="20">
        <v>209458877</v>
      </c>
      <c r="Z141" s="20">
        <v>209458877</v>
      </c>
      <c r="AA141" s="20">
        <v>209458877</v>
      </c>
    </row>
    <row r="142" spans="1:27" ht="56.25" x14ac:dyDescent="0.25">
      <c r="A142" s="17" t="s">
        <v>87</v>
      </c>
      <c r="B142" s="18" t="s">
        <v>88</v>
      </c>
      <c r="C142" s="19" t="s">
        <v>56</v>
      </c>
      <c r="D142" s="17" t="s">
        <v>51</v>
      </c>
      <c r="E142" s="17" t="s">
        <v>216</v>
      </c>
      <c r="F142" s="17" t="s">
        <v>217</v>
      </c>
      <c r="G142" s="17" t="s">
        <v>223</v>
      </c>
      <c r="H142" s="17" t="s">
        <v>57</v>
      </c>
      <c r="I142" s="17"/>
      <c r="J142" s="17"/>
      <c r="K142" s="17"/>
      <c r="L142" s="17"/>
      <c r="M142" s="17" t="s">
        <v>27</v>
      </c>
      <c r="N142" s="17" t="s">
        <v>205</v>
      </c>
      <c r="O142" s="17" t="s">
        <v>28</v>
      </c>
      <c r="P142" s="18" t="s">
        <v>58</v>
      </c>
      <c r="Q142" s="20">
        <v>195332182</v>
      </c>
      <c r="R142" s="20">
        <v>3543311156</v>
      </c>
      <c r="S142" s="20">
        <v>1421974078</v>
      </c>
      <c r="T142" s="20">
        <v>2316669260</v>
      </c>
      <c r="U142" s="20">
        <v>0</v>
      </c>
      <c r="V142" s="20">
        <v>2310413825</v>
      </c>
      <c r="W142" s="20">
        <v>6255435</v>
      </c>
      <c r="X142" s="20">
        <v>2300844552</v>
      </c>
      <c r="Y142" s="20">
        <v>513910949</v>
      </c>
      <c r="Z142" s="20">
        <v>513910949</v>
      </c>
      <c r="AA142" s="20">
        <v>513910949</v>
      </c>
    </row>
    <row r="143" spans="1:27" ht="90" x14ac:dyDescent="0.25">
      <c r="A143" s="17" t="s">
        <v>87</v>
      </c>
      <c r="B143" s="18" t="s">
        <v>88</v>
      </c>
      <c r="C143" s="19" t="s">
        <v>74</v>
      </c>
      <c r="D143" s="17" t="s">
        <v>51</v>
      </c>
      <c r="E143" s="17" t="s">
        <v>216</v>
      </c>
      <c r="F143" s="17" t="s">
        <v>217</v>
      </c>
      <c r="G143" s="17" t="s">
        <v>234</v>
      </c>
      <c r="H143" s="17" t="s">
        <v>227</v>
      </c>
      <c r="I143" s="17"/>
      <c r="J143" s="17"/>
      <c r="K143" s="17"/>
      <c r="L143" s="17"/>
      <c r="M143" s="17" t="s">
        <v>60</v>
      </c>
      <c r="N143" s="17" t="s">
        <v>212</v>
      </c>
      <c r="O143" s="17" t="s">
        <v>28</v>
      </c>
      <c r="P143" s="18" t="s">
        <v>63</v>
      </c>
      <c r="Q143" s="20">
        <v>21214269233</v>
      </c>
      <c r="R143" s="20">
        <v>6353347</v>
      </c>
      <c r="S143" s="20">
        <v>0</v>
      </c>
      <c r="T143" s="20">
        <v>21220622580</v>
      </c>
      <c r="U143" s="20">
        <v>0</v>
      </c>
      <c r="V143" s="20">
        <v>21220622580</v>
      </c>
      <c r="W143" s="20">
        <v>0</v>
      </c>
      <c r="X143" s="20">
        <v>21220622580</v>
      </c>
      <c r="Y143" s="20">
        <v>21066987263</v>
      </c>
      <c r="Z143" s="20">
        <v>21066987263</v>
      </c>
      <c r="AA143" s="20">
        <v>21066987263</v>
      </c>
    </row>
    <row r="144" spans="1:27" ht="90" x14ac:dyDescent="0.25">
      <c r="A144" s="17" t="s">
        <v>87</v>
      </c>
      <c r="B144" s="18" t="s">
        <v>88</v>
      </c>
      <c r="C144" s="19" t="s">
        <v>62</v>
      </c>
      <c r="D144" s="17" t="s">
        <v>51</v>
      </c>
      <c r="E144" s="17" t="s">
        <v>216</v>
      </c>
      <c r="F144" s="17" t="s">
        <v>217</v>
      </c>
      <c r="G144" s="17" t="s">
        <v>226</v>
      </c>
      <c r="H144" s="17" t="s">
        <v>227</v>
      </c>
      <c r="I144" s="17"/>
      <c r="J144" s="17"/>
      <c r="K144" s="17"/>
      <c r="L144" s="17"/>
      <c r="M144" s="17" t="s">
        <v>60</v>
      </c>
      <c r="N144" s="17" t="s">
        <v>212</v>
      </c>
      <c r="O144" s="17" t="s">
        <v>28</v>
      </c>
      <c r="P144" s="18" t="s">
        <v>63</v>
      </c>
      <c r="Q144" s="20">
        <v>0</v>
      </c>
      <c r="R144" s="20">
        <v>295885356709</v>
      </c>
      <c r="S144" s="20">
        <v>79727285929</v>
      </c>
      <c r="T144" s="20">
        <v>216158070780</v>
      </c>
      <c r="U144" s="20">
        <v>0</v>
      </c>
      <c r="V144" s="20">
        <v>215140934605</v>
      </c>
      <c r="W144" s="20">
        <v>1017136175</v>
      </c>
      <c r="X144" s="20">
        <v>206381172225</v>
      </c>
      <c r="Y144" s="20">
        <v>115422108205</v>
      </c>
      <c r="Z144" s="20">
        <v>115422108205</v>
      </c>
      <c r="AA144" s="20">
        <v>115422108205</v>
      </c>
    </row>
    <row r="145" spans="1:27" ht="90" x14ac:dyDescent="0.25">
      <c r="A145" s="17" t="s">
        <v>87</v>
      </c>
      <c r="B145" s="18" t="s">
        <v>88</v>
      </c>
      <c r="C145" s="19" t="s">
        <v>62</v>
      </c>
      <c r="D145" s="17" t="s">
        <v>51</v>
      </c>
      <c r="E145" s="17" t="s">
        <v>216</v>
      </c>
      <c r="F145" s="17" t="s">
        <v>217</v>
      </c>
      <c r="G145" s="17" t="s">
        <v>226</v>
      </c>
      <c r="H145" s="17" t="s">
        <v>227</v>
      </c>
      <c r="I145" s="17"/>
      <c r="J145" s="17"/>
      <c r="K145" s="17"/>
      <c r="L145" s="17"/>
      <c r="M145" s="17" t="s">
        <v>27</v>
      </c>
      <c r="N145" s="17" t="s">
        <v>228</v>
      </c>
      <c r="O145" s="17" t="s">
        <v>28</v>
      </c>
      <c r="P145" s="18" t="s">
        <v>63</v>
      </c>
      <c r="Q145" s="20">
        <v>0</v>
      </c>
      <c r="R145" s="20">
        <v>6000000</v>
      </c>
      <c r="S145" s="20">
        <v>4330033</v>
      </c>
      <c r="T145" s="20">
        <v>1669967</v>
      </c>
      <c r="U145" s="20">
        <v>0</v>
      </c>
      <c r="V145" s="20">
        <v>1669967</v>
      </c>
      <c r="W145" s="20">
        <v>0</v>
      </c>
      <c r="X145" s="20">
        <v>1669967</v>
      </c>
      <c r="Y145" s="20">
        <v>1669967</v>
      </c>
      <c r="Z145" s="20">
        <v>1669967</v>
      </c>
      <c r="AA145" s="20">
        <v>1669967</v>
      </c>
    </row>
    <row r="146" spans="1:27" ht="56.25" x14ac:dyDescent="0.25">
      <c r="A146" s="17" t="s">
        <v>87</v>
      </c>
      <c r="B146" s="18" t="s">
        <v>88</v>
      </c>
      <c r="C146" s="19" t="s">
        <v>64</v>
      </c>
      <c r="D146" s="17" t="s">
        <v>51</v>
      </c>
      <c r="E146" s="17" t="s">
        <v>216</v>
      </c>
      <c r="F146" s="17" t="s">
        <v>217</v>
      </c>
      <c r="G146" s="17" t="s">
        <v>226</v>
      </c>
      <c r="H146" s="17" t="s">
        <v>230</v>
      </c>
      <c r="I146" s="17"/>
      <c r="J146" s="17"/>
      <c r="K146" s="17"/>
      <c r="L146" s="17"/>
      <c r="M146" s="17" t="s">
        <v>27</v>
      </c>
      <c r="N146" s="17" t="s">
        <v>205</v>
      </c>
      <c r="O146" s="17" t="s">
        <v>28</v>
      </c>
      <c r="P146" s="18" t="s">
        <v>65</v>
      </c>
      <c r="Q146" s="20">
        <v>3185207543</v>
      </c>
      <c r="R146" s="20">
        <v>14671698298</v>
      </c>
      <c r="S146" s="20">
        <v>5339477575</v>
      </c>
      <c r="T146" s="20">
        <v>12517428266</v>
      </c>
      <c r="U146" s="20">
        <v>0</v>
      </c>
      <c r="V146" s="20">
        <v>8928421953.5</v>
      </c>
      <c r="W146" s="20">
        <v>3589006312.5</v>
      </c>
      <c r="X146" s="20">
        <v>6224235262</v>
      </c>
      <c r="Y146" s="20">
        <v>1764206848</v>
      </c>
      <c r="Z146" s="20">
        <v>1764206848</v>
      </c>
      <c r="AA146" s="20">
        <v>1764206848</v>
      </c>
    </row>
    <row r="147" spans="1:27" ht="45" x14ac:dyDescent="0.25">
      <c r="A147" s="17" t="s">
        <v>87</v>
      </c>
      <c r="B147" s="18" t="s">
        <v>88</v>
      </c>
      <c r="C147" s="19" t="s">
        <v>66</v>
      </c>
      <c r="D147" s="17" t="s">
        <v>51</v>
      </c>
      <c r="E147" s="17" t="s">
        <v>216</v>
      </c>
      <c r="F147" s="17" t="s">
        <v>217</v>
      </c>
      <c r="G147" s="17" t="s">
        <v>212</v>
      </c>
      <c r="H147" s="17" t="s">
        <v>231</v>
      </c>
      <c r="I147" s="17"/>
      <c r="J147" s="17"/>
      <c r="K147" s="17"/>
      <c r="L147" s="17"/>
      <c r="M147" s="17" t="s">
        <v>60</v>
      </c>
      <c r="N147" s="17" t="s">
        <v>232</v>
      </c>
      <c r="O147" s="17" t="s">
        <v>28</v>
      </c>
      <c r="P147" s="18" t="s">
        <v>67</v>
      </c>
      <c r="Q147" s="20">
        <v>0</v>
      </c>
      <c r="R147" s="20">
        <v>6391121524</v>
      </c>
      <c r="S147" s="20">
        <v>0</v>
      </c>
      <c r="T147" s="20">
        <v>6391121524</v>
      </c>
      <c r="U147" s="20">
        <v>0</v>
      </c>
      <c r="V147" s="20">
        <v>6391121524</v>
      </c>
      <c r="W147" s="20">
        <v>0</v>
      </c>
      <c r="X147" s="20">
        <v>5616651706</v>
      </c>
      <c r="Y147" s="20">
        <v>2685656122</v>
      </c>
      <c r="Z147" s="20">
        <v>2685656122</v>
      </c>
      <c r="AA147" s="20">
        <v>2685656122</v>
      </c>
    </row>
    <row r="148" spans="1:27" ht="45" x14ac:dyDescent="0.25">
      <c r="A148" s="17" t="s">
        <v>87</v>
      </c>
      <c r="B148" s="18" t="s">
        <v>88</v>
      </c>
      <c r="C148" s="19" t="s">
        <v>66</v>
      </c>
      <c r="D148" s="17" t="s">
        <v>51</v>
      </c>
      <c r="E148" s="17" t="s">
        <v>216</v>
      </c>
      <c r="F148" s="17" t="s">
        <v>217</v>
      </c>
      <c r="G148" s="17" t="s">
        <v>212</v>
      </c>
      <c r="H148" s="17" t="s">
        <v>231</v>
      </c>
      <c r="I148" s="17"/>
      <c r="J148" s="17"/>
      <c r="K148" s="17"/>
      <c r="L148" s="17"/>
      <c r="M148" s="17" t="s">
        <v>27</v>
      </c>
      <c r="N148" s="17" t="s">
        <v>229</v>
      </c>
      <c r="O148" s="17" t="s">
        <v>28</v>
      </c>
      <c r="P148" s="18" t="s">
        <v>67</v>
      </c>
      <c r="Q148" s="20">
        <v>204690531</v>
      </c>
      <c r="R148" s="20">
        <v>1203135611</v>
      </c>
      <c r="S148" s="20">
        <v>0</v>
      </c>
      <c r="T148" s="20">
        <v>1407826142</v>
      </c>
      <c r="U148" s="20">
        <v>0</v>
      </c>
      <c r="V148" s="20">
        <v>1398976389</v>
      </c>
      <c r="W148" s="20">
        <v>8849753</v>
      </c>
      <c r="X148" s="20">
        <v>1036975726</v>
      </c>
      <c r="Y148" s="20">
        <v>449838306</v>
      </c>
      <c r="Z148" s="20">
        <v>449838306</v>
      </c>
      <c r="AA148" s="20">
        <v>449838306</v>
      </c>
    </row>
    <row r="149" spans="1:27" ht="45" x14ac:dyDescent="0.25">
      <c r="A149" s="17" t="s">
        <v>87</v>
      </c>
      <c r="B149" s="18" t="s">
        <v>88</v>
      </c>
      <c r="C149" s="19" t="s">
        <v>66</v>
      </c>
      <c r="D149" s="17" t="s">
        <v>51</v>
      </c>
      <c r="E149" s="17" t="s">
        <v>216</v>
      </c>
      <c r="F149" s="17" t="s">
        <v>217</v>
      </c>
      <c r="G149" s="17" t="s">
        <v>212</v>
      </c>
      <c r="H149" s="17" t="s">
        <v>231</v>
      </c>
      <c r="I149" s="17"/>
      <c r="J149" s="17"/>
      <c r="K149" s="17"/>
      <c r="L149" s="17"/>
      <c r="M149" s="17" t="s">
        <v>27</v>
      </c>
      <c r="N149" s="17" t="s">
        <v>205</v>
      </c>
      <c r="O149" s="17" t="s">
        <v>28</v>
      </c>
      <c r="P149" s="18" t="s">
        <v>67</v>
      </c>
      <c r="Q149" s="20">
        <v>2934524203</v>
      </c>
      <c r="R149" s="20">
        <v>16446685849</v>
      </c>
      <c r="S149" s="20">
        <v>10831405</v>
      </c>
      <c r="T149" s="20">
        <v>19370378647</v>
      </c>
      <c r="U149" s="20">
        <v>0</v>
      </c>
      <c r="V149" s="20">
        <v>19353213871</v>
      </c>
      <c r="W149" s="20">
        <v>17164776</v>
      </c>
      <c r="X149" s="20">
        <v>14523055989</v>
      </c>
      <c r="Y149" s="20">
        <v>8945313259</v>
      </c>
      <c r="Z149" s="20">
        <v>8945313259</v>
      </c>
      <c r="AA149" s="20">
        <v>8945313259</v>
      </c>
    </row>
    <row r="150" spans="1:27" ht="56.25" x14ac:dyDescent="0.25">
      <c r="A150" s="17" t="s">
        <v>87</v>
      </c>
      <c r="B150" s="18" t="s">
        <v>88</v>
      </c>
      <c r="C150" s="19" t="s">
        <v>68</v>
      </c>
      <c r="D150" s="17" t="s">
        <v>51</v>
      </c>
      <c r="E150" s="17" t="s">
        <v>233</v>
      </c>
      <c r="F150" s="17" t="s">
        <v>217</v>
      </c>
      <c r="G150" s="17" t="s">
        <v>218</v>
      </c>
      <c r="H150" s="17" t="s">
        <v>230</v>
      </c>
      <c r="I150" s="17"/>
      <c r="J150" s="17"/>
      <c r="K150" s="17"/>
      <c r="L150" s="17"/>
      <c r="M150" s="17" t="s">
        <v>27</v>
      </c>
      <c r="N150" s="17" t="s">
        <v>205</v>
      </c>
      <c r="O150" s="17" t="s">
        <v>28</v>
      </c>
      <c r="P150" s="18" t="s">
        <v>65</v>
      </c>
      <c r="Q150" s="20">
        <v>199187663</v>
      </c>
      <c r="R150" s="20">
        <v>514175</v>
      </c>
      <c r="S150" s="20">
        <v>0</v>
      </c>
      <c r="T150" s="20">
        <v>199701838</v>
      </c>
      <c r="U150" s="20">
        <v>0</v>
      </c>
      <c r="V150" s="20">
        <v>199701838</v>
      </c>
      <c r="W150" s="20">
        <v>0</v>
      </c>
      <c r="X150" s="20">
        <v>198296304</v>
      </c>
      <c r="Y150" s="20">
        <v>97369078</v>
      </c>
      <c r="Z150" s="20">
        <v>97369078</v>
      </c>
      <c r="AA150" s="20">
        <v>97369078</v>
      </c>
    </row>
    <row r="151" spans="1:27" ht="45" x14ac:dyDescent="0.25">
      <c r="A151" s="17" t="s">
        <v>87</v>
      </c>
      <c r="B151" s="18" t="s">
        <v>88</v>
      </c>
      <c r="C151" s="19" t="s">
        <v>69</v>
      </c>
      <c r="D151" s="17" t="s">
        <v>51</v>
      </c>
      <c r="E151" s="17" t="s">
        <v>233</v>
      </c>
      <c r="F151" s="17" t="s">
        <v>217</v>
      </c>
      <c r="G151" s="17" t="s">
        <v>220</v>
      </c>
      <c r="H151" s="17" t="s">
        <v>70</v>
      </c>
      <c r="I151" s="17"/>
      <c r="J151" s="17"/>
      <c r="K151" s="17"/>
      <c r="L151" s="17"/>
      <c r="M151" s="17" t="s">
        <v>27</v>
      </c>
      <c r="N151" s="17" t="s">
        <v>205</v>
      </c>
      <c r="O151" s="17" t="s">
        <v>28</v>
      </c>
      <c r="P151" s="18" t="s">
        <v>71</v>
      </c>
      <c r="Q151" s="20">
        <v>1539179185</v>
      </c>
      <c r="R151" s="20">
        <v>803677672</v>
      </c>
      <c r="S151" s="20">
        <v>39059864</v>
      </c>
      <c r="T151" s="20">
        <v>2303796993</v>
      </c>
      <c r="U151" s="20">
        <v>0</v>
      </c>
      <c r="V151" s="20">
        <v>2292708230</v>
      </c>
      <c r="W151" s="20">
        <v>11088763</v>
      </c>
      <c r="X151" s="20">
        <v>1277994281</v>
      </c>
      <c r="Y151" s="20">
        <v>647906039</v>
      </c>
      <c r="Z151" s="20">
        <v>647906039</v>
      </c>
      <c r="AA151" s="20">
        <v>647906039</v>
      </c>
    </row>
    <row r="152" spans="1:27" ht="22.5" x14ac:dyDescent="0.25">
      <c r="A152" s="17" t="s">
        <v>89</v>
      </c>
      <c r="B152" s="18" t="s">
        <v>90</v>
      </c>
      <c r="C152" s="19" t="s">
        <v>34</v>
      </c>
      <c r="D152" s="17" t="s">
        <v>26</v>
      </c>
      <c r="E152" s="17" t="s">
        <v>206</v>
      </c>
      <c r="F152" s="17"/>
      <c r="G152" s="17"/>
      <c r="H152" s="17"/>
      <c r="I152" s="17"/>
      <c r="J152" s="17"/>
      <c r="K152" s="17"/>
      <c r="L152" s="17"/>
      <c r="M152" s="17" t="s">
        <v>27</v>
      </c>
      <c r="N152" s="17" t="s">
        <v>205</v>
      </c>
      <c r="O152" s="17" t="s">
        <v>28</v>
      </c>
      <c r="P152" s="18" t="s">
        <v>35</v>
      </c>
      <c r="Q152" s="20">
        <v>27875148</v>
      </c>
      <c r="R152" s="20">
        <v>24623450</v>
      </c>
      <c r="S152" s="20">
        <v>4966725</v>
      </c>
      <c r="T152" s="20">
        <v>47531873</v>
      </c>
      <c r="U152" s="20">
        <v>0</v>
      </c>
      <c r="V152" s="20">
        <v>47331873</v>
      </c>
      <c r="W152" s="20">
        <v>200000</v>
      </c>
      <c r="X152" s="20">
        <v>27822747</v>
      </c>
      <c r="Y152" s="20">
        <v>18053753</v>
      </c>
      <c r="Z152" s="20">
        <v>18053753</v>
      </c>
      <c r="AA152" s="20">
        <v>18053753</v>
      </c>
    </row>
    <row r="153" spans="1:27" ht="22.5" x14ac:dyDescent="0.25">
      <c r="A153" s="17" t="s">
        <v>89</v>
      </c>
      <c r="B153" s="18" t="s">
        <v>90</v>
      </c>
      <c r="C153" s="19" t="s">
        <v>44</v>
      </c>
      <c r="D153" s="17" t="s">
        <v>26</v>
      </c>
      <c r="E153" s="17" t="s">
        <v>215</v>
      </c>
      <c r="F153" s="17" t="s">
        <v>204</v>
      </c>
      <c r="G153" s="17"/>
      <c r="H153" s="17"/>
      <c r="I153" s="17"/>
      <c r="J153" s="17"/>
      <c r="K153" s="17"/>
      <c r="L153" s="17"/>
      <c r="M153" s="17" t="s">
        <v>27</v>
      </c>
      <c r="N153" s="17" t="s">
        <v>205</v>
      </c>
      <c r="O153" s="17" t="s">
        <v>28</v>
      </c>
      <c r="P153" s="18" t="s">
        <v>45</v>
      </c>
      <c r="Q153" s="20">
        <v>0</v>
      </c>
      <c r="R153" s="20">
        <v>123961527</v>
      </c>
      <c r="S153" s="20">
        <v>0</v>
      </c>
      <c r="T153" s="20">
        <v>123961527</v>
      </c>
      <c r="U153" s="20">
        <v>0</v>
      </c>
      <c r="V153" s="20">
        <v>123961526.56</v>
      </c>
      <c r="W153" s="20">
        <v>0.44</v>
      </c>
      <c r="X153" s="20">
        <v>87769433.560000002</v>
      </c>
      <c r="Y153" s="20">
        <v>87769433.560000002</v>
      </c>
      <c r="Z153" s="20">
        <v>87769433.560000002</v>
      </c>
      <c r="AA153" s="20">
        <v>87769433.560000002</v>
      </c>
    </row>
    <row r="154" spans="1:27" ht="78.75" x14ac:dyDescent="0.25">
      <c r="A154" s="17" t="s">
        <v>89</v>
      </c>
      <c r="B154" s="18" t="s">
        <v>90</v>
      </c>
      <c r="C154" s="19" t="s">
        <v>50</v>
      </c>
      <c r="D154" s="17" t="s">
        <v>51</v>
      </c>
      <c r="E154" s="17" t="s">
        <v>216</v>
      </c>
      <c r="F154" s="17" t="s">
        <v>217</v>
      </c>
      <c r="G154" s="17" t="s">
        <v>218</v>
      </c>
      <c r="H154" s="17" t="s">
        <v>219</v>
      </c>
      <c r="I154" s="17"/>
      <c r="J154" s="17"/>
      <c r="K154" s="17"/>
      <c r="L154" s="17"/>
      <c r="M154" s="17" t="s">
        <v>27</v>
      </c>
      <c r="N154" s="17" t="s">
        <v>205</v>
      </c>
      <c r="O154" s="17" t="s">
        <v>28</v>
      </c>
      <c r="P154" s="18" t="s">
        <v>52</v>
      </c>
      <c r="Q154" s="20">
        <v>5093881965</v>
      </c>
      <c r="R154" s="20">
        <v>0</v>
      </c>
      <c r="S154" s="20">
        <v>287162417</v>
      </c>
      <c r="T154" s="20">
        <v>4806719548</v>
      </c>
      <c r="U154" s="20">
        <v>0</v>
      </c>
      <c r="V154" s="20">
        <v>4806719548</v>
      </c>
      <c r="W154" s="20">
        <v>0</v>
      </c>
      <c r="X154" s="20">
        <v>4806719548</v>
      </c>
      <c r="Y154" s="20">
        <v>4675529461</v>
      </c>
      <c r="Z154" s="20">
        <v>4675529461</v>
      </c>
      <c r="AA154" s="20">
        <v>4675529461</v>
      </c>
    </row>
    <row r="155" spans="1:27" ht="78.75" x14ac:dyDescent="0.25">
      <c r="A155" s="17" t="s">
        <v>89</v>
      </c>
      <c r="B155" s="18" t="s">
        <v>90</v>
      </c>
      <c r="C155" s="19" t="s">
        <v>53</v>
      </c>
      <c r="D155" s="17" t="s">
        <v>51</v>
      </c>
      <c r="E155" s="17" t="s">
        <v>216</v>
      </c>
      <c r="F155" s="17" t="s">
        <v>217</v>
      </c>
      <c r="G155" s="17" t="s">
        <v>220</v>
      </c>
      <c r="H155" s="17" t="s">
        <v>219</v>
      </c>
      <c r="I155" s="17"/>
      <c r="J155" s="17"/>
      <c r="K155" s="17"/>
      <c r="L155" s="17"/>
      <c r="M155" s="17" t="s">
        <v>27</v>
      </c>
      <c r="N155" s="17" t="s">
        <v>205</v>
      </c>
      <c r="O155" s="17" t="s">
        <v>28</v>
      </c>
      <c r="P155" s="18" t="s">
        <v>52</v>
      </c>
      <c r="Q155" s="20">
        <v>527607762</v>
      </c>
      <c r="R155" s="20">
        <v>0</v>
      </c>
      <c r="S155" s="20">
        <v>0</v>
      </c>
      <c r="T155" s="20">
        <v>527607762</v>
      </c>
      <c r="U155" s="20">
        <v>0</v>
      </c>
      <c r="V155" s="20">
        <v>527607762</v>
      </c>
      <c r="W155" s="20">
        <v>0</v>
      </c>
      <c r="X155" s="20">
        <v>527607762</v>
      </c>
      <c r="Y155" s="20">
        <v>481859260</v>
      </c>
      <c r="Z155" s="20">
        <v>481859260</v>
      </c>
      <c r="AA155" s="20">
        <v>481859260</v>
      </c>
    </row>
    <row r="156" spans="1:27" ht="56.25" x14ac:dyDescent="0.25">
      <c r="A156" s="17" t="s">
        <v>89</v>
      </c>
      <c r="B156" s="18" t="s">
        <v>90</v>
      </c>
      <c r="C156" s="19" t="s">
        <v>54</v>
      </c>
      <c r="D156" s="17" t="s">
        <v>51</v>
      </c>
      <c r="E156" s="17" t="s">
        <v>216</v>
      </c>
      <c r="F156" s="17" t="s">
        <v>217</v>
      </c>
      <c r="G156" s="17" t="s">
        <v>221</v>
      </c>
      <c r="H156" s="17" t="s">
        <v>222</v>
      </c>
      <c r="I156" s="17"/>
      <c r="J156" s="17"/>
      <c r="K156" s="17"/>
      <c r="L156" s="17"/>
      <c r="M156" s="17" t="s">
        <v>27</v>
      </c>
      <c r="N156" s="17" t="s">
        <v>205</v>
      </c>
      <c r="O156" s="17" t="s">
        <v>28</v>
      </c>
      <c r="P156" s="18" t="s">
        <v>55</v>
      </c>
      <c r="Q156" s="20">
        <v>316950000</v>
      </c>
      <c r="R156" s="20">
        <v>20005000</v>
      </c>
      <c r="S156" s="20">
        <v>30711668</v>
      </c>
      <c r="T156" s="20">
        <v>306243332</v>
      </c>
      <c r="U156" s="20">
        <v>0</v>
      </c>
      <c r="V156" s="20">
        <v>306243332</v>
      </c>
      <c r="W156" s="20">
        <v>0</v>
      </c>
      <c r="X156" s="20">
        <v>294677450</v>
      </c>
      <c r="Y156" s="20">
        <v>126675900</v>
      </c>
      <c r="Z156" s="20">
        <v>126675900</v>
      </c>
      <c r="AA156" s="20">
        <v>126675900</v>
      </c>
    </row>
    <row r="157" spans="1:27" ht="56.25" x14ac:dyDescent="0.25">
      <c r="A157" s="17" t="s">
        <v>89</v>
      </c>
      <c r="B157" s="18" t="s">
        <v>90</v>
      </c>
      <c r="C157" s="19" t="s">
        <v>56</v>
      </c>
      <c r="D157" s="17" t="s">
        <v>51</v>
      </c>
      <c r="E157" s="17" t="s">
        <v>216</v>
      </c>
      <c r="F157" s="17" t="s">
        <v>217</v>
      </c>
      <c r="G157" s="17" t="s">
        <v>223</v>
      </c>
      <c r="H157" s="17" t="s">
        <v>57</v>
      </c>
      <c r="I157" s="17"/>
      <c r="J157" s="17"/>
      <c r="K157" s="17"/>
      <c r="L157" s="17"/>
      <c r="M157" s="17" t="s">
        <v>27</v>
      </c>
      <c r="N157" s="17" t="s">
        <v>205</v>
      </c>
      <c r="O157" s="17" t="s">
        <v>28</v>
      </c>
      <c r="P157" s="18" t="s">
        <v>58</v>
      </c>
      <c r="Q157" s="20">
        <v>692300854</v>
      </c>
      <c r="R157" s="20">
        <v>10125679295</v>
      </c>
      <c r="S157" s="20">
        <v>0</v>
      </c>
      <c r="T157" s="20">
        <v>10817980149</v>
      </c>
      <c r="U157" s="20">
        <v>0</v>
      </c>
      <c r="V157" s="20">
        <v>10291907412</v>
      </c>
      <c r="W157" s="20">
        <v>526072737</v>
      </c>
      <c r="X157" s="20">
        <v>10279171378</v>
      </c>
      <c r="Y157" s="20">
        <v>594609549</v>
      </c>
      <c r="Z157" s="20">
        <v>594609549</v>
      </c>
      <c r="AA157" s="20">
        <v>594609549</v>
      </c>
    </row>
    <row r="158" spans="1:27" ht="90" x14ac:dyDescent="0.25">
      <c r="A158" s="17" t="s">
        <v>89</v>
      </c>
      <c r="B158" s="18" t="s">
        <v>90</v>
      </c>
      <c r="C158" s="19" t="s">
        <v>74</v>
      </c>
      <c r="D158" s="17" t="s">
        <v>51</v>
      </c>
      <c r="E158" s="17" t="s">
        <v>216</v>
      </c>
      <c r="F158" s="17" t="s">
        <v>217</v>
      </c>
      <c r="G158" s="17" t="s">
        <v>234</v>
      </c>
      <c r="H158" s="17" t="s">
        <v>227</v>
      </c>
      <c r="I158" s="17"/>
      <c r="J158" s="17"/>
      <c r="K158" s="17"/>
      <c r="L158" s="17"/>
      <c r="M158" s="17" t="s">
        <v>60</v>
      </c>
      <c r="N158" s="17" t="s">
        <v>212</v>
      </c>
      <c r="O158" s="17" t="s">
        <v>28</v>
      </c>
      <c r="P158" s="18" t="s">
        <v>63</v>
      </c>
      <c r="Q158" s="20">
        <v>16686836352</v>
      </c>
      <c r="R158" s="20">
        <v>12007976</v>
      </c>
      <c r="S158" s="20">
        <v>24015952</v>
      </c>
      <c r="T158" s="20">
        <v>16674828376</v>
      </c>
      <c r="U158" s="20">
        <v>0</v>
      </c>
      <c r="V158" s="20">
        <v>16674828376</v>
      </c>
      <c r="W158" s="20">
        <v>0</v>
      </c>
      <c r="X158" s="20">
        <v>16674828376</v>
      </c>
      <c r="Y158" s="20">
        <v>16674828374</v>
      </c>
      <c r="Z158" s="20">
        <v>16674828374</v>
      </c>
      <c r="AA158" s="20">
        <v>16674828374</v>
      </c>
    </row>
    <row r="159" spans="1:27" ht="90" x14ac:dyDescent="0.25">
      <c r="A159" s="17" t="s">
        <v>89</v>
      </c>
      <c r="B159" s="18" t="s">
        <v>90</v>
      </c>
      <c r="C159" s="19" t="s">
        <v>62</v>
      </c>
      <c r="D159" s="17" t="s">
        <v>51</v>
      </c>
      <c r="E159" s="17" t="s">
        <v>216</v>
      </c>
      <c r="F159" s="17" t="s">
        <v>217</v>
      </c>
      <c r="G159" s="17" t="s">
        <v>226</v>
      </c>
      <c r="H159" s="17" t="s">
        <v>227</v>
      </c>
      <c r="I159" s="17"/>
      <c r="J159" s="17"/>
      <c r="K159" s="17"/>
      <c r="L159" s="17"/>
      <c r="M159" s="17" t="s">
        <v>60</v>
      </c>
      <c r="N159" s="17" t="s">
        <v>212</v>
      </c>
      <c r="O159" s="17" t="s">
        <v>28</v>
      </c>
      <c r="P159" s="18" t="s">
        <v>63</v>
      </c>
      <c r="Q159" s="20">
        <v>0</v>
      </c>
      <c r="R159" s="20">
        <v>246490728402</v>
      </c>
      <c r="S159" s="20">
        <v>29672114355</v>
      </c>
      <c r="T159" s="20">
        <v>216818614047</v>
      </c>
      <c r="U159" s="20">
        <v>0</v>
      </c>
      <c r="V159" s="20">
        <v>209363388263</v>
      </c>
      <c r="W159" s="20">
        <v>7455225784</v>
      </c>
      <c r="X159" s="20">
        <v>205279793458</v>
      </c>
      <c r="Y159" s="20">
        <v>118059037879</v>
      </c>
      <c r="Z159" s="20">
        <v>118059037879</v>
      </c>
      <c r="AA159" s="20">
        <v>118059037879</v>
      </c>
    </row>
    <row r="160" spans="1:27" ht="90" x14ac:dyDescent="0.25">
      <c r="A160" s="17" t="s">
        <v>89</v>
      </c>
      <c r="B160" s="18" t="s">
        <v>90</v>
      </c>
      <c r="C160" s="19" t="s">
        <v>62</v>
      </c>
      <c r="D160" s="17" t="s">
        <v>51</v>
      </c>
      <c r="E160" s="17" t="s">
        <v>216</v>
      </c>
      <c r="F160" s="17" t="s">
        <v>217</v>
      </c>
      <c r="G160" s="17" t="s">
        <v>226</v>
      </c>
      <c r="H160" s="17" t="s">
        <v>227</v>
      </c>
      <c r="I160" s="17"/>
      <c r="J160" s="17"/>
      <c r="K160" s="17"/>
      <c r="L160" s="17"/>
      <c r="M160" s="17" t="s">
        <v>27</v>
      </c>
      <c r="N160" s="17" t="s">
        <v>228</v>
      </c>
      <c r="O160" s="17" t="s">
        <v>28</v>
      </c>
      <c r="P160" s="18" t="s">
        <v>63</v>
      </c>
      <c r="Q160" s="20">
        <v>0</v>
      </c>
      <c r="R160" s="20">
        <v>6000000</v>
      </c>
      <c r="S160" s="20">
        <v>6000000</v>
      </c>
      <c r="T160" s="20">
        <v>0</v>
      </c>
      <c r="U160" s="20">
        <v>0</v>
      </c>
      <c r="V160" s="20">
        <v>0</v>
      </c>
      <c r="W160" s="20">
        <v>0</v>
      </c>
      <c r="X160" s="20">
        <v>0</v>
      </c>
      <c r="Y160" s="20">
        <v>0</v>
      </c>
      <c r="Z160" s="20">
        <v>0</v>
      </c>
      <c r="AA160" s="20">
        <v>0</v>
      </c>
    </row>
    <row r="161" spans="1:27" ht="56.25" x14ac:dyDescent="0.25">
      <c r="A161" s="17" t="s">
        <v>89</v>
      </c>
      <c r="B161" s="18" t="s">
        <v>90</v>
      </c>
      <c r="C161" s="19" t="s">
        <v>64</v>
      </c>
      <c r="D161" s="17" t="s">
        <v>51</v>
      </c>
      <c r="E161" s="17" t="s">
        <v>216</v>
      </c>
      <c r="F161" s="17" t="s">
        <v>217</v>
      </c>
      <c r="G161" s="17" t="s">
        <v>226</v>
      </c>
      <c r="H161" s="17" t="s">
        <v>230</v>
      </c>
      <c r="I161" s="17"/>
      <c r="J161" s="17"/>
      <c r="K161" s="17"/>
      <c r="L161" s="17"/>
      <c r="M161" s="17" t="s">
        <v>27</v>
      </c>
      <c r="N161" s="17" t="s">
        <v>205</v>
      </c>
      <c r="O161" s="17" t="s">
        <v>28</v>
      </c>
      <c r="P161" s="18" t="s">
        <v>65</v>
      </c>
      <c r="Q161" s="20">
        <v>1994257252</v>
      </c>
      <c r="R161" s="20">
        <v>5309627604</v>
      </c>
      <c r="S161" s="20">
        <v>0</v>
      </c>
      <c r="T161" s="20">
        <v>7303884856</v>
      </c>
      <c r="U161" s="20">
        <v>0</v>
      </c>
      <c r="V161" s="20">
        <v>6642061072</v>
      </c>
      <c r="W161" s="20">
        <v>661823784</v>
      </c>
      <c r="X161" s="20">
        <v>2240694281</v>
      </c>
      <c r="Y161" s="20">
        <v>872986435</v>
      </c>
      <c r="Z161" s="20">
        <v>872986435</v>
      </c>
      <c r="AA161" s="20">
        <v>872986435</v>
      </c>
    </row>
    <row r="162" spans="1:27" ht="45" x14ac:dyDescent="0.25">
      <c r="A162" s="17" t="s">
        <v>89</v>
      </c>
      <c r="B162" s="18" t="s">
        <v>90</v>
      </c>
      <c r="C162" s="19" t="s">
        <v>66</v>
      </c>
      <c r="D162" s="17" t="s">
        <v>51</v>
      </c>
      <c r="E162" s="17" t="s">
        <v>216</v>
      </c>
      <c r="F162" s="17" t="s">
        <v>217</v>
      </c>
      <c r="G162" s="17" t="s">
        <v>212</v>
      </c>
      <c r="H162" s="17" t="s">
        <v>231</v>
      </c>
      <c r="I162" s="17"/>
      <c r="J162" s="17"/>
      <c r="K162" s="17"/>
      <c r="L162" s="17"/>
      <c r="M162" s="17" t="s">
        <v>60</v>
      </c>
      <c r="N162" s="17" t="s">
        <v>232</v>
      </c>
      <c r="O162" s="17" t="s">
        <v>28</v>
      </c>
      <c r="P162" s="18" t="s">
        <v>67</v>
      </c>
      <c r="Q162" s="20">
        <v>210100000</v>
      </c>
      <c r="R162" s="20">
        <v>1643878748</v>
      </c>
      <c r="S162" s="20">
        <v>0</v>
      </c>
      <c r="T162" s="20">
        <v>1853978748</v>
      </c>
      <c r="U162" s="20">
        <v>0</v>
      </c>
      <c r="V162" s="20">
        <v>1729907471</v>
      </c>
      <c r="W162" s="20">
        <v>124071277</v>
      </c>
      <c r="X162" s="20">
        <v>1695774843</v>
      </c>
      <c r="Y162" s="20">
        <v>577647823</v>
      </c>
      <c r="Z162" s="20">
        <v>577647823</v>
      </c>
      <c r="AA162" s="20">
        <v>577647823</v>
      </c>
    </row>
    <row r="163" spans="1:27" ht="45" x14ac:dyDescent="0.25">
      <c r="A163" s="17" t="s">
        <v>89</v>
      </c>
      <c r="B163" s="18" t="s">
        <v>90</v>
      </c>
      <c r="C163" s="19" t="s">
        <v>66</v>
      </c>
      <c r="D163" s="17" t="s">
        <v>51</v>
      </c>
      <c r="E163" s="17" t="s">
        <v>216</v>
      </c>
      <c r="F163" s="17" t="s">
        <v>217</v>
      </c>
      <c r="G163" s="17" t="s">
        <v>212</v>
      </c>
      <c r="H163" s="17" t="s">
        <v>231</v>
      </c>
      <c r="I163" s="17"/>
      <c r="J163" s="17"/>
      <c r="K163" s="17"/>
      <c r="L163" s="17"/>
      <c r="M163" s="17" t="s">
        <v>27</v>
      </c>
      <c r="N163" s="17" t="s">
        <v>229</v>
      </c>
      <c r="O163" s="17" t="s">
        <v>28</v>
      </c>
      <c r="P163" s="18" t="s">
        <v>67</v>
      </c>
      <c r="Q163" s="20">
        <v>131142852</v>
      </c>
      <c r="R163" s="20">
        <v>16665041300</v>
      </c>
      <c r="S163" s="20">
        <v>0</v>
      </c>
      <c r="T163" s="20">
        <v>16796184152</v>
      </c>
      <c r="U163" s="20">
        <v>0</v>
      </c>
      <c r="V163" s="20">
        <v>16657633443</v>
      </c>
      <c r="W163" s="20">
        <v>138550709</v>
      </c>
      <c r="X163" s="20">
        <v>15660668845</v>
      </c>
      <c r="Y163" s="20">
        <v>6601255623</v>
      </c>
      <c r="Z163" s="20">
        <v>6601255623</v>
      </c>
      <c r="AA163" s="20">
        <v>6601255623</v>
      </c>
    </row>
    <row r="164" spans="1:27" ht="45" x14ac:dyDescent="0.25">
      <c r="A164" s="17" t="s">
        <v>89</v>
      </c>
      <c r="B164" s="18" t="s">
        <v>90</v>
      </c>
      <c r="C164" s="19" t="s">
        <v>66</v>
      </c>
      <c r="D164" s="17" t="s">
        <v>51</v>
      </c>
      <c r="E164" s="17" t="s">
        <v>216</v>
      </c>
      <c r="F164" s="17" t="s">
        <v>217</v>
      </c>
      <c r="G164" s="17" t="s">
        <v>212</v>
      </c>
      <c r="H164" s="17" t="s">
        <v>231</v>
      </c>
      <c r="I164" s="17"/>
      <c r="J164" s="17"/>
      <c r="K164" s="17"/>
      <c r="L164" s="17"/>
      <c r="M164" s="17" t="s">
        <v>27</v>
      </c>
      <c r="N164" s="17" t="s">
        <v>205</v>
      </c>
      <c r="O164" s="17" t="s">
        <v>28</v>
      </c>
      <c r="P164" s="18" t="s">
        <v>67</v>
      </c>
      <c r="Q164" s="20">
        <v>1797041671</v>
      </c>
      <c r="R164" s="20">
        <v>170197298</v>
      </c>
      <c r="S164" s="20">
        <v>0</v>
      </c>
      <c r="T164" s="20">
        <v>1967238969</v>
      </c>
      <c r="U164" s="20">
        <v>0</v>
      </c>
      <c r="V164" s="20">
        <v>1931690304</v>
      </c>
      <c r="W164" s="20">
        <v>35548665</v>
      </c>
      <c r="X164" s="20">
        <v>1834924267</v>
      </c>
      <c r="Y164" s="20">
        <v>992789972</v>
      </c>
      <c r="Z164" s="20">
        <v>992789972</v>
      </c>
      <c r="AA164" s="20">
        <v>992789972</v>
      </c>
    </row>
    <row r="165" spans="1:27" ht="56.25" x14ac:dyDescent="0.25">
      <c r="A165" s="17" t="s">
        <v>89</v>
      </c>
      <c r="B165" s="18" t="s">
        <v>90</v>
      </c>
      <c r="C165" s="19" t="s">
        <v>68</v>
      </c>
      <c r="D165" s="17" t="s">
        <v>51</v>
      </c>
      <c r="E165" s="17" t="s">
        <v>233</v>
      </c>
      <c r="F165" s="17" t="s">
        <v>217</v>
      </c>
      <c r="G165" s="17" t="s">
        <v>218</v>
      </c>
      <c r="H165" s="17" t="s">
        <v>230</v>
      </c>
      <c r="I165" s="17"/>
      <c r="J165" s="17"/>
      <c r="K165" s="17"/>
      <c r="L165" s="17"/>
      <c r="M165" s="17" t="s">
        <v>27</v>
      </c>
      <c r="N165" s="17" t="s">
        <v>205</v>
      </c>
      <c r="O165" s="17" t="s">
        <v>28</v>
      </c>
      <c r="P165" s="18" t="s">
        <v>65</v>
      </c>
      <c r="Q165" s="20">
        <v>68200520</v>
      </c>
      <c r="R165" s="20">
        <v>0</v>
      </c>
      <c r="S165" s="20">
        <v>2446649</v>
      </c>
      <c r="T165" s="20">
        <v>65753871</v>
      </c>
      <c r="U165" s="20">
        <v>0</v>
      </c>
      <c r="V165" s="20">
        <v>65753871</v>
      </c>
      <c r="W165" s="20">
        <v>0</v>
      </c>
      <c r="X165" s="20">
        <v>61706697</v>
      </c>
      <c r="Y165" s="20">
        <v>29765621</v>
      </c>
      <c r="Z165" s="20">
        <v>29765621</v>
      </c>
      <c r="AA165" s="20">
        <v>29765621</v>
      </c>
    </row>
    <row r="166" spans="1:27" ht="45" x14ac:dyDescent="0.25">
      <c r="A166" s="17" t="s">
        <v>89</v>
      </c>
      <c r="B166" s="18" t="s">
        <v>90</v>
      </c>
      <c r="C166" s="19" t="s">
        <v>69</v>
      </c>
      <c r="D166" s="17" t="s">
        <v>51</v>
      </c>
      <c r="E166" s="17" t="s">
        <v>233</v>
      </c>
      <c r="F166" s="17" t="s">
        <v>217</v>
      </c>
      <c r="G166" s="17" t="s">
        <v>220</v>
      </c>
      <c r="H166" s="17" t="s">
        <v>70</v>
      </c>
      <c r="I166" s="17"/>
      <c r="J166" s="17"/>
      <c r="K166" s="17"/>
      <c r="L166" s="17"/>
      <c r="M166" s="17" t="s">
        <v>27</v>
      </c>
      <c r="N166" s="17" t="s">
        <v>205</v>
      </c>
      <c r="O166" s="17" t="s">
        <v>28</v>
      </c>
      <c r="P166" s="18" t="s">
        <v>71</v>
      </c>
      <c r="Q166" s="20">
        <v>1588454816</v>
      </c>
      <c r="R166" s="20">
        <v>1249863483</v>
      </c>
      <c r="S166" s="20">
        <v>82304098</v>
      </c>
      <c r="T166" s="20">
        <v>2756014201</v>
      </c>
      <c r="U166" s="20">
        <v>0</v>
      </c>
      <c r="V166" s="20">
        <v>2753390610</v>
      </c>
      <c r="W166" s="20">
        <v>2623591</v>
      </c>
      <c r="X166" s="20">
        <v>1113901042</v>
      </c>
      <c r="Y166" s="20">
        <v>521395602.63999999</v>
      </c>
      <c r="Z166" s="20">
        <v>521395602.63999999</v>
      </c>
      <c r="AA166" s="20">
        <v>521395602.63999999</v>
      </c>
    </row>
    <row r="167" spans="1:27" ht="22.5" x14ac:dyDescent="0.25">
      <c r="A167" s="17" t="s">
        <v>91</v>
      </c>
      <c r="B167" s="18" t="s">
        <v>92</v>
      </c>
      <c r="C167" s="19" t="s">
        <v>34</v>
      </c>
      <c r="D167" s="17" t="s">
        <v>26</v>
      </c>
      <c r="E167" s="17" t="s">
        <v>206</v>
      </c>
      <c r="F167" s="17"/>
      <c r="G167" s="17"/>
      <c r="H167" s="17"/>
      <c r="I167" s="17"/>
      <c r="J167" s="17"/>
      <c r="K167" s="17"/>
      <c r="L167" s="17"/>
      <c r="M167" s="17" t="s">
        <v>27</v>
      </c>
      <c r="N167" s="17" t="s">
        <v>205</v>
      </c>
      <c r="O167" s="17" t="s">
        <v>28</v>
      </c>
      <c r="P167" s="18" t="s">
        <v>35</v>
      </c>
      <c r="Q167" s="20">
        <v>28990153</v>
      </c>
      <c r="R167" s="20">
        <v>54312125</v>
      </c>
      <c r="S167" s="20">
        <v>0</v>
      </c>
      <c r="T167" s="20">
        <v>83302278</v>
      </c>
      <c r="U167" s="20">
        <v>0</v>
      </c>
      <c r="V167" s="20">
        <v>83302278</v>
      </c>
      <c r="W167" s="20">
        <v>0</v>
      </c>
      <c r="X167" s="20">
        <v>23353484</v>
      </c>
      <c r="Y167" s="20">
        <v>16623839</v>
      </c>
      <c r="Z167" s="20">
        <v>16623839</v>
      </c>
      <c r="AA167" s="20">
        <v>16623839</v>
      </c>
    </row>
    <row r="168" spans="1:27" ht="22.5" x14ac:dyDescent="0.25">
      <c r="A168" s="17" t="s">
        <v>91</v>
      </c>
      <c r="B168" s="18" t="s">
        <v>92</v>
      </c>
      <c r="C168" s="19" t="s">
        <v>44</v>
      </c>
      <c r="D168" s="17" t="s">
        <v>26</v>
      </c>
      <c r="E168" s="17" t="s">
        <v>215</v>
      </c>
      <c r="F168" s="17" t="s">
        <v>204</v>
      </c>
      <c r="G168" s="17"/>
      <c r="H168" s="17"/>
      <c r="I168" s="17"/>
      <c r="J168" s="17"/>
      <c r="K168" s="17"/>
      <c r="L168" s="17"/>
      <c r="M168" s="17" t="s">
        <v>27</v>
      </c>
      <c r="N168" s="17" t="s">
        <v>205</v>
      </c>
      <c r="O168" s="17" t="s">
        <v>28</v>
      </c>
      <c r="P168" s="18" t="s">
        <v>45</v>
      </c>
      <c r="Q168" s="20">
        <v>0</v>
      </c>
      <c r="R168" s="20">
        <v>68550683</v>
      </c>
      <c r="S168" s="20">
        <v>0</v>
      </c>
      <c r="T168" s="20">
        <v>68550683</v>
      </c>
      <c r="U168" s="20">
        <v>0</v>
      </c>
      <c r="V168" s="20">
        <v>68550683</v>
      </c>
      <c r="W168" s="20">
        <v>0</v>
      </c>
      <c r="X168" s="20">
        <v>62949584</v>
      </c>
      <c r="Y168" s="20">
        <v>62949584</v>
      </c>
      <c r="Z168" s="20">
        <v>62949584</v>
      </c>
      <c r="AA168" s="20">
        <v>62949584</v>
      </c>
    </row>
    <row r="169" spans="1:27" ht="78.75" x14ac:dyDescent="0.25">
      <c r="A169" s="17" t="s">
        <v>91</v>
      </c>
      <c r="B169" s="18" t="s">
        <v>92</v>
      </c>
      <c r="C169" s="19" t="s">
        <v>50</v>
      </c>
      <c r="D169" s="17" t="s">
        <v>51</v>
      </c>
      <c r="E169" s="17" t="s">
        <v>216</v>
      </c>
      <c r="F169" s="17" t="s">
        <v>217</v>
      </c>
      <c r="G169" s="17" t="s">
        <v>218</v>
      </c>
      <c r="H169" s="17" t="s">
        <v>219</v>
      </c>
      <c r="I169" s="17"/>
      <c r="J169" s="17"/>
      <c r="K169" s="17"/>
      <c r="L169" s="17"/>
      <c r="M169" s="17" t="s">
        <v>27</v>
      </c>
      <c r="N169" s="17" t="s">
        <v>205</v>
      </c>
      <c r="O169" s="17" t="s">
        <v>28</v>
      </c>
      <c r="P169" s="18" t="s">
        <v>52</v>
      </c>
      <c r="Q169" s="20">
        <v>5102027547</v>
      </c>
      <c r="R169" s="20">
        <v>0</v>
      </c>
      <c r="S169" s="20">
        <v>29691029</v>
      </c>
      <c r="T169" s="20">
        <v>5072336518</v>
      </c>
      <c r="U169" s="20">
        <v>0</v>
      </c>
      <c r="V169" s="20">
        <v>5072336518</v>
      </c>
      <c r="W169" s="20">
        <v>0</v>
      </c>
      <c r="X169" s="20">
        <v>5072336518</v>
      </c>
      <c r="Y169" s="20">
        <v>4752709286</v>
      </c>
      <c r="Z169" s="20">
        <v>4752709286</v>
      </c>
      <c r="AA169" s="20">
        <v>4752709286</v>
      </c>
    </row>
    <row r="170" spans="1:27" ht="78.75" x14ac:dyDescent="0.25">
      <c r="A170" s="17" t="s">
        <v>91</v>
      </c>
      <c r="B170" s="18" t="s">
        <v>92</v>
      </c>
      <c r="C170" s="19" t="s">
        <v>53</v>
      </c>
      <c r="D170" s="17" t="s">
        <v>51</v>
      </c>
      <c r="E170" s="17" t="s">
        <v>216</v>
      </c>
      <c r="F170" s="17" t="s">
        <v>217</v>
      </c>
      <c r="G170" s="17" t="s">
        <v>220</v>
      </c>
      <c r="H170" s="17" t="s">
        <v>219</v>
      </c>
      <c r="I170" s="17"/>
      <c r="J170" s="17"/>
      <c r="K170" s="17"/>
      <c r="L170" s="17"/>
      <c r="M170" s="17" t="s">
        <v>27</v>
      </c>
      <c r="N170" s="17" t="s">
        <v>205</v>
      </c>
      <c r="O170" s="17" t="s">
        <v>28</v>
      </c>
      <c r="P170" s="18" t="s">
        <v>52</v>
      </c>
      <c r="Q170" s="20">
        <v>592062606</v>
      </c>
      <c r="R170" s="20">
        <v>0</v>
      </c>
      <c r="S170" s="20">
        <v>0</v>
      </c>
      <c r="T170" s="20">
        <v>592062606</v>
      </c>
      <c r="U170" s="20">
        <v>0</v>
      </c>
      <c r="V170" s="20">
        <v>592062606</v>
      </c>
      <c r="W170" s="20">
        <v>0</v>
      </c>
      <c r="X170" s="20">
        <v>592062606</v>
      </c>
      <c r="Y170" s="20">
        <v>520355935</v>
      </c>
      <c r="Z170" s="20">
        <v>520355935</v>
      </c>
      <c r="AA170" s="20">
        <v>520355935</v>
      </c>
    </row>
    <row r="171" spans="1:27" ht="56.25" x14ac:dyDescent="0.25">
      <c r="A171" s="17" t="s">
        <v>91</v>
      </c>
      <c r="B171" s="18" t="s">
        <v>92</v>
      </c>
      <c r="C171" s="19" t="s">
        <v>54</v>
      </c>
      <c r="D171" s="17" t="s">
        <v>51</v>
      </c>
      <c r="E171" s="17" t="s">
        <v>216</v>
      </c>
      <c r="F171" s="17" t="s">
        <v>217</v>
      </c>
      <c r="G171" s="17" t="s">
        <v>221</v>
      </c>
      <c r="H171" s="17" t="s">
        <v>222</v>
      </c>
      <c r="I171" s="17"/>
      <c r="J171" s="17"/>
      <c r="K171" s="17"/>
      <c r="L171" s="17"/>
      <c r="M171" s="17" t="s">
        <v>27</v>
      </c>
      <c r="N171" s="17" t="s">
        <v>205</v>
      </c>
      <c r="O171" s="17" t="s">
        <v>28</v>
      </c>
      <c r="P171" s="18" t="s">
        <v>55</v>
      </c>
      <c r="Q171" s="20">
        <v>419000000</v>
      </c>
      <c r="R171" s="20">
        <v>10000000</v>
      </c>
      <c r="S171" s="20">
        <v>67306667</v>
      </c>
      <c r="T171" s="20">
        <v>361693333</v>
      </c>
      <c r="U171" s="20">
        <v>0</v>
      </c>
      <c r="V171" s="20">
        <v>327493333</v>
      </c>
      <c r="W171" s="20">
        <v>34200000</v>
      </c>
      <c r="X171" s="20">
        <v>321970906</v>
      </c>
      <c r="Y171" s="20">
        <v>124902417</v>
      </c>
      <c r="Z171" s="20">
        <v>124902417</v>
      </c>
      <c r="AA171" s="20">
        <v>124902417</v>
      </c>
    </row>
    <row r="172" spans="1:27" ht="56.25" x14ac:dyDescent="0.25">
      <c r="A172" s="17" t="s">
        <v>91</v>
      </c>
      <c r="B172" s="18" t="s">
        <v>92</v>
      </c>
      <c r="C172" s="19" t="s">
        <v>56</v>
      </c>
      <c r="D172" s="17" t="s">
        <v>51</v>
      </c>
      <c r="E172" s="17" t="s">
        <v>216</v>
      </c>
      <c r="F172" s="17" t="s">
        <v>217</v>
      </c>
      <c r="G172" s="17" t="s">
        <v>223</v>
      </c>
      <c r="H172" s="17" t="s">
        <v>57</v>
      </c>
      <c r="I172" s="17"/>
      <c r="J172" s="17"/>
      <c r="K172" s="17"/>
      <c r="L172" s="17"/>
      <c r="M172" s="17" t="s">
        <v>27</v>
      </c>
      <c r="N172" s="17" t="s">
        <v>205</v>
      </c>
      <c r="O172" s="17" t="s">
        <v>28</v>
      </c>
      <c r="P172" s="18" t="s">
        <v>58</v>
      </c>
      <c r="Q172" s="20">
        <v>389702091</v>
      </c>
      <c r="R172" s="20">
        <v>7549855943</v>
      </c>
      <c r="S172" s="20">
        <v>2812790270</v>
      </c>
      <c r="T172" s="20">
        <v>5126767764</v>
      </c>
      <c r="U172" s="20">
        <v>0</v>
      </c>
      <c r="V172" s="20">
        <v>2074452184</v>
      </c>
      <c r="W172" s="20">
        <v>3052315580</v>
      </c>
      <c r="X172" s="20">
        <v>549133002</v>
      </c>
      <c r="Y172" s="20">
        <v>394404762</v>
      </c>
      <c r="Z172" s="20">
        <v>394404762</v>
      </c>
      <c r="AA172" s="20">
        <v>394404762</v>
      </c>
    </row>
    <row r="173" spans="1:27" ht="90" x14ac:dyDescent="0.25">
      <c r="A173" s="17" t="s">
        <v>91</v>
      </c>
      <c r="B173" s="18" t="s">
        <v>92</v>
      </c>
      <c r="C173" s="19" t="s">
        <v>74</v>
      </c>
      <c r="D173" s="17" t="s">
        <v>51</v>
      </c>
      <c r="E173" s="17" t="s">
        <v>216</v>
      </c>
      <c r="F173" s="17" t="s">
        <v>217</v>
      </c>
      <c r="G173" s="17" t="s">
        <v>234</v>
      </c>
      <c r="H173" s="17" t="s">
        <v>227</v>
      </c>
      <c r="I173" s="17"/>
      <c r="J173" s="17"/>
      <c r="K173" s="17"/>
      <c r="L173" s="17"/>
      <c r="M173" s="17" t="s">
        <v>60</v>
      </c>
      <c r="N173" s="17" t="s">
        <v>212</v>
      </c>
      <c r="O173" s="17" t="s">
        <v>28</v>
      </c>
      <c r="P173" s="18" t="s">
        <v>63</v>
      </c>
      <c r="Q173" s="20">
        <v>34756851801</v>
      </c>
      <c r="R173" s="20">
        <v>0</v>
      </c>
      <c r="S173" s="20">
        <v>0</v>
      </c>
      <c r="T173" s="20">
        <v>34756851801</v>
      </c>
      <c r="U173" s="20">
        <v>0</v>
      </c>
      <c r="V173" s="20">
        <v>34756851801</v>
      </c>
      <c r="W173" s="20">
        <v>0</v>
      </c>
      <c r="X173" s="20">
        <v>34756851801</v>
      </c>
      <c r="Y173" s="20">
        <v>34361372790</v>
      </c>
      <c r="Z173" s="20">
        <v>34361372790</v>
      </c>
      <c r="AA173" s="20">
        <v>34361372790</v>
      </c>
    </row>
    <row r="174" spans="1:27" ht="90" x14ac:dyDescent="0.25">
      <c r="A174" s="17" t="s">
        <v>91</v>
      </c>
      <c r="B174" s="18" t="s">
        <v>92</v>
      </c>
      <c r="C174" s="19" t="s">
        <v>62</v>
      </c>
      <c r="D174" s="17" t="s">
        <v>51</v>
      </c>
      <c r="E174" s="17" t="s">
        <v>216</v>
      </c>
      <c r="F174" s="17" t="s">
        <v>217</v>
      </c>
      <c r="G174" s="17" t="s">
        <v>226</v>
      </c>
      <c r="H174" s="17" t="s">
        <v>227</v>
      </c>
      <c r="I174" s="17"/>
      <c r="J174" s="17"/>
      <c r="K174" s="17"/>
      <c r="L174" s="17"/>
      <c r="M174" s="17" t="s">
        <v>60</v>
      </c>
      <c r="N174" s="17" t="s">
        <v>212</v>
      </c>
      <c r="O174" s="17" t="s">
        <v>28</v>
      </c>
      <c r="P174" s="18" t="s">
        <v>63</v>
      </c>
      <c r="Q174" s="20">
        <v>0</v>
      </c>
      <c r="R174" s="20">
        <v>287456754040</v>
      </c>
      <c r="S174" s="20">
        <v>31899219922</v>
      </c>
      <c r="T174" s="20">
        <v>255557534118</v>
      </c>
      <c r="U174" s="20">
        <v>0</v>
      </c>
      <c r="V174" s="20">
        <v>255526106183</v>
      </c>
      <c r="W174" s="20">
        <v>31427935</v>
      </c>
      <c r="X174" s="20">
        <v>254353192554</v>
      </c>
      <c r="Y174" s="20">
        <v>133602355067</v>
      </c>
      <c r="Z174" s="20">
        <v>133602355067</v>
      </c>
      <c r="AA174" s="20">
        <v>133602355067</v>
      </c>
    </row>
    <row r="175" spans="1:27" ht="90" x14ac:dyDescent="0.25">
      <c r="A175" s="17" t="s">
        <v>91</v>
      </c>
      <c r="B175" s="18" t="s">
        <v>92</v>
      </c>
      <c r="C175" s="19" t="s">
        <v>62</v>
      </c>
      <c r="D175" s="17" t="s">
        <v>51</v>
      </c>
      <c r="E175" s="17" t="s">
        <v>216</v>
      </c>
      <c r="F175" s="17" t="s">
        <v>217</v>
      </c>
      <c r="G175" s="17" t="s">
        <v>226</v>
      </c>
      <c r="H175" s="17" t="s">
        <v>227</v>
      </c>
      <c r="I175" s="17"/>
      <c r="J175" s="17"/>
      <c r="K175" s="17"/>
      <c r="L175" s="17"/>
      <c r="M175" s="17" t="s">
        <v>27</v>
      </c>
      <c r="N175" s="17" t="s">
        <v>228</v>
      </c>
      <c r="O175" s="17" t="s">
        <v>28</v>
      </c>
      <c r="P175" s="18" t="s">
        <v>63</v>
      </c>
      <c r="Q175" s="20">
        <v>0</v>
      </c>
      <c r="R175" s="20">
        <v>6000000</v>
      </c>
      <c r="S175" s="20">
        <v>5772376</v>
      </c>
      <c r="T175" s="20">
        <v>227624</v>
      </c>
      <c r="U175" s="20">
        <v>0</v>
      </c>
      <c r="V175" s="20">
        <v>227624</v>
      </c>
      <c r="W175" s="20">
        <v>0</v>
      </c>
      <c r="X175" s="20">
        <v>227624</v>
      </c>
      <c r="Y175" s="20">
        <v>227624</v>
      </c>
      <c r="Z175" s="20">
        <v>227624</v>
      </c>
      <c r="AA175" s="20">
        <v>227624</v>
      </c>
    </row>
    <row r="176" spans="1:27" ht="56.25" x14ac:dyDescent="0.25">
      <c r="A176" s="17" t="s">
        <v>91</v>
      </c>
      <c r="B176" s="18" t="s">
        <v>92</v>
      </c>
      <c r="C176" s="19" t="s">
        <v>64</v>
      </c>
      <c r="D176" s="17" t="s">
        <v>51</v>
      </c>
      <c r="E176" s="17" t="s">
        <v>216</v>
      </c>
      <c r="F176" s="17" t="s">
        <v>217</v>
      </c>
      <c r="G176" s="17" t="s">
        <v>226</v>
      </c>
      <c r="H176" s="17" t="s">
        <v>230</v>
      </c>
      <c r="I176" s="17"/>
      <c r="J176" s="17"/>
      <c r="K176" s="17"/>
      <c r="L176" s="17"/>
      <c r="M176" s="17" t="s">
        <v>27</v>
      </c>
      <c r="N176" s="17" t="s">
        <v>205</v>
      </c>
      <c r="O176" s="17" t="s">
        <v>28</v>
      </c>
      <c r="P176" s="18" t="s">
        <v>65</v>
      </c>
      <c r="Q176" s="20">
        <v>2520891348</v>
      </c>
      <c r="R176" s="20">
        <v>8383207416</v>
      </c>
      <c r="S176" s="20">
        <v>0</v>
      </c>
      <c r="T176" s="20">
        <v>10904098764</v>
      </c>
      <c r="U176" s="20">
        <v>0</v>
      </c>
      <c r="V176" s="20">
        <v>4031907634</v>
      </c>
      <c r="W176" s="20">
        <v>6872191130</v>
      </c>
      <c r="X176" s="20">
        <v>2081431002</v>
      </c>
      <c r="Y176" s="20">
        <v>943370451</v>
      </c>
      <c r="Z176" s="20">
        <v>943370451</v>
      </c>
      <c r="AA176" s="20">
        <v>943370451</v>
      </c>
    </row>
    <row r="177" spans="1:27" ht="45" x14ac:dyDescent="0.25">
      <c r="A177" s="17" t="s">
        <v>91</v>
      </c>
      <c r="B177" s="18" t="s">
        <v>92</v>
      </c>
      <c r="C177" s="19" t="s">
        <v>66</v>
      </c>
      <c r="D177" s="17" t="s">
        <v>51</v>
      </c>
      <c r="E177" s="17" t="s">
        <v>216</v>
      </c>
      <c r="F177" s="17" t="s">
        <v>217</v>
      </c>
      <c r="G177" s="17" t="s">
        <v>212</v>
      </c>
      <c r="H177" s="17" t="s">
        <v>231</v>
      </c>
      <c r="I177" s="17"/>
      <c r="J177" s="17"/>
      <c r="K177" s="17"/>
      <c r="L177" s="17"/>
      <c r="M177" s="17" t="s">
        <v>60</v>
      </c>
      <c r="N177" s="17" t="s">
        <v>232</v>
      </c>
      <c r="O177" s="17" t="s">
        <v>28</v>
      </c>
      <c r="P177" s="18" t="s">
        <v>67</v>
      </c>
      <c r="Q177" s="20">
        <v>0</v>
      </c>
      <c r="R177" s="20">
        <v>2008859971</v>
      </c>
      <c r="S177" s="20">
        <v>0</v>
      </c>
      <c r="T177" s="20">
        <v>2008859971</v>
      </c>
      <c r="U177" s="20">
        <v>0</v>
      </c>
      <c r="V177" s="20">
        <v>2000822971</v>
      </c>
      <c r="W177" s="20">
        <v>8037000</v>
      </c>
      <c r="X177" s="20">
        <v>1578833616</v>
      </c>
      <c r="Y177" s="20">
        <v>709406230</v>
      </c>
      <c r="Z177" s="20">
        <v>709406230</v>
      </c>
      <c r="AA177" s="20">
        <v>709406230</v>
      </c>
    </row>
    <row r="178" spans="1:27" ht="45" x14ac:dyDescent="0.25">
      <c r="A178" s="17" t="s">
        <v>91</v>
      </c>
      <c r="B178" s="18" t="s">
        <v>92</v>
      </c>
      <c r="C178" s="19" t="s">
        <v>66</v>
      </c>
      <c r="D178" s="17" t="s">
        <v>51</v>
      </c>
      <c r="E178" s="17" t="s">
        <v>216</v>
      </c>
      <c r="F178" s="17" t="s">
        <v>217</v>
      </c>
      <c r="G178" s="17" t="s">
        <v>212</v>
      </c>
      <c r="H178" s="17" t="s">
        <v>231</v>
      </c>
      <c r="I178" s="17"/>
      <c r="J178" s="17"/>
      <c r="K178" s="17"/>
      <c r="L178" s="17"/>
      <c r="M178" s="17" t="s">
        <v>27</v>
      </c>
      <c r="N178" s="17" t="s">
        <v>229</v>
      </c>
      <c r="O178" s="17" t="s">
        <v>28</v>
      </c>
      <c r="P178" s="18" t="s">
        <v>67</v>
      </c>
      <c r="Q178" s="20">
        <v>63291431</v>
      </c>
      <c r="R178" s="20">
        <v>1814015012</v>
      </c>
      <c r="S178" s="20">
        <v>0</v>
      </c>
      <c r="T178" s="20">
        <v>1877306443</v>
      </c>
      <c r="U178" s="20">
        <v>0</v>
      </c>
      <c r="V178" s="20">
        <v>1621831788</v>
      </c>
      <c r="W178" s="20">
        <v>255474655</v>
      </c>
      <c r="X178" s="20">
        <v>1108580039</v>
      </c>
      <c r="Y178" s="20">
        <v>475981469</v>
      </c>
      <c r="Z178" s="20">
        <v>475981469</v>
      </c>
      <c r="AA178" s="20">
        <v>475981469</v>
      </c>
    </row>
    <row r="179" spans="1:27" ht="45" x14ac:dyDescent="0.25">
      <c r="A179" s="17" t="s">
        <v>91</v>
      </c>
      <c r="B179" s="18" t="s">
        <v>92</v>
      </c>
      <c r="C179" s="19" t="s">
        <v>66</v>
      </c>
      <c r="D179" s="17" t="s">
        <v>51</v>
      </c>
      <c r="E179" s="17" t="s">
        <v>216</v>
      </c>
      <c r="F179" s="17" t="s">
        <v>217</v>
      </c>
      <c r="G179" s="17" t="s">
        <v>212</v>
      </c>
      <c r="H179" s="17" t="s">
        <v>231</v>
      </c>
      <c r="I179" s="17"/>
      <c r="J179" s="17"/>
      <c r="K179" s="17"/>
      <c r="L179" s="17"/>
      <c r="M179" s="17" t="s">
        <v>27</v>
      </c>
      <c r="N179" s="17" t="s">
        <v>205</v>
      </c>
      <c r="O179" s="17" t="s">
        <v>28</v>
      </c>
      <c r="P179" s="18" t="s">
        <v>67</v>
      </c>
      <c r="Q179" s="20">
        <v>2039836189</v>
      </c>
      <c r="R179" s="20">
        <v>14045646304</v>
      </c>
      <c r="S179" s="20">
        <v>0</v>
      </c>
      <c r="T179" s="20">
        <v>16085482493</v>
      </c>
      <c r="U179" s="20">
        <v>0</v>
      </c>
      <c r="V179" s="20">
        <v>15766921340</v>
      </c>
      <c r="W179" s="20">
        <v>318561153</v>
      </c>
      <c r="X179" s="20">
        <v>15627731300</v>
      </c>
      <c r="Y179" s="20">
        <v>7627957190</v>
      </c>
      <c r="Z179" s="20">
        <v>7627957190</v>
      </c>
      <c r="AA179" s="20">
        <v>7627957190</v>
      </c>
    </row>
    <row r="180" spans="1:27" ht="56.25" x14ac:dyDescent="0.25">
      <c r="A180" s="17" t="s">
        <v>91</v>
      </c>
      <c r="B180" s="18" t="s">
        <v>92</v>
      </c>
      <c r="C180" s="19" t="s">
        <v>68</v>
      </c>
      <c r="D180" s="17" t="s">
        <v>51</v>
      </c>
      <c r="E180" s="17" t="s">
        <v>233</v>
      </c>
      <c r="F180" s="17" t="s">
        <v>217</v>
      </c>
      <c r="G180" s="17" t="s">
        <v>218</v>
      </c>
      <c r="H180" s="17" t="s">
        <v>230</v>
      </c>
      <c r="I180" s="17"/>
      <c r="J180" s="17"/>
      <c r="K180" s="17"/>
      <c r="L180" s="17"/>
      <c r="M180" s="17" t="s">
        <v>27</v>
      </c>
      <c r="N180" s="17" t="s">
        <v>205</v>
      </c>
      <c r="O180" s="17" t="s">
        <v>28</v>
      </c>
      <c r="P180" s="18" t="s">
        <v>65</v>
      </c>
      <c r="Q180" s="20">
        <v>124996618</v>
      </c>
      <c r="R180" s="20">
        <v>0</v>
      </c>
      <c r="S180" s="20">
        <v>0</v>
      </c>
      <c r="T180" s="20">
        <v>124996618</v>
      </c>
      <c r="U180" s="20">
        <v>0</v>
      </c>
      <c r="V180" s="20">
        <v>121921575</v>
      </c>
      <c r="W180" s="20">
        <v>3075043</v>
      </c>
      <c r="X180" s="20">
        <v>117719406</v>
      </c>
      <c r="Y180" s="20">
        <v>58545365</v>
      </c>
      <c r="Z180" s="20">
        <v>58545365</v>
      </c>
      <c r="AA180" s="20">
        <v>58545365</v>
      </c>
    </row>
    <row r="181" spans="1:27" ht="45" x14ac:dyDescent="0.25">
      <c r="A181" s="17" t="s">
        <v>91</v>
      </c>
      <c r="B181" s="18" t="s">
        <v>92</v>
      </c>
      <c r="C181" s="19" t="s">
        <v>69</v>
      </c>
      <c r="D181" s="17" t="s">
        <v>51</v>
      </c>
      <c r="E181" s="17" t="s">
        <v>233</v>
      </c>
      <c r="F181" s="17" t="s">
        <v>217</v>
      </c>
      <c r="G181" s="17" t="s">
        <v>220</v>
      </c>
      <c r="H181" s="17" t="s">
        <v>70</v>
      </c>
      <c r="I181" s="17"/>
      <c r="J181" s="17"/>
      <c r="K181" s="17"/>
      <c r="L181" s="17"/>
      <c r="M181" s="17" t="s">
        <v>27</v>
      </c>
      <c r="N181" s="17" t="s">
        <v>205</v>
      </c>
      <c r="O181" s="17" t="s">
        <v>28</v>
      </c>
      <c r="P181" s="18" t="s">
        <v>71</v>
      </c>
      <c r="Q181" s="20">
        <v>2327978482</v>
      </c>
      <c r="R181" s="20">
        <v>1166993449</v>
      </c>
      <c r="S181" s="20">
        <v>124484</v>
      </c>
      <c r="T181" s="20">
        <v>3494847447</v>
      </c>
      <c r="U181" s="20">
        <v>0</v>
      </c>
      <c r="V181" s="20">
        <v>3039939210</v>
      </c>
      <c r="W181" s="20">
        <v>454908237</v>
      </c>
      <c r="X181" s="20">
        <v>2091561324.1500001</v>
      </c>
      <c r="Y181" s="20">
        <v>1220833057.48</v>
      </c>
      <c r="Z181" s="20">
        <v>1220833057.48</v>
      </c>
      <c r="AA181" s="20">
        <v>1220833057.48</v>
      </c>
    </row>
    <row r="182" spans="1:27" ht="22.5" x14ac:dyDescent="0.25">
      <c r="A182" s="17" t="s">
        <v>93</v>
      </c>
      <c r="B182" s="18" t="s">
        <v>94</v>
      </c>
      <c r="C182" s="19" t="s">
        <v>34</v>
      </c>
      <c r="D182" s="17" t="s">
        <v>26</v>
      </c>
      <c r="E182" s="17" t="s">
        <v>206</v>
      </c>
      <c r="F182" s="17"/>
      <c r="G182" s="17"/>
      <c r="H182" s="17"/>
      <c r="I182" s="17"/>
      <c r="J182" s="17"/>
      <c r="K182" s="17"/>
      <c r="L182" s="17"/>
      <c r="M182" s="17" t="s">
        <v>27</v>
      </c>
      <c r="N182" s="17" t="s">
        <v>205</v>
      </c>
      <c r="O182" s="17" t="s">
        <v>28</v>
      </c>
      <c r="P182" s="18" t="s">
        <v>35</v>
      </c>
      <c r="Q182" s="20">
        <v>232668116</v>
      </c>
      <c r="R182" s="20">
        <v>112881188</v>
      </c>
      <c r="S182" s="20">
        <v>0</v>
      </c>
      <c r="T182" s="20">
        <v>345549304</v>
      </c>
      <c r="U182" s="20">
        <v>0</v>
      </c>
      <c r="V182" s="20">
        <v>345549304</v>
      </c>
      <c r="W182" s="20">
        <v>0</v>
      </c>
      <c r="X182" s="20">
        <v>272302350</v>
      </c>
      <c r="Y182" s="20">
        <v>81968617</v>
      </c>
      <c r="Z182" s="20">
        <v>81968617</v>
      </c>
      <c r="AA182" s="20">
        <v>81968617</v>
      </c>
    </row>
    <row r="183" spans="1:27" ht="22.5" x14ac:dyDescent="0.25">
      <c r="A183" s="17" t="s">
        <v>93</v>
      </c>
      <c r="B183" s="18" t="s">
        <v>94</v>
      </c>
      <c r="C183" s="19" t="s">
        <v>44</v>
      </c>
      <c r="D183" s="17" t="s">
        <v>26</v>
      </c>
      <c r="E183" s="17" t="s">
        <v>215</v>
      </c>
      <c r="F183" s="17" t="s">
        <v>204</v>
      </c>
      <c r="G183" s="17"/>
      <c r="H183" s="17"/>
      <c r="I183" s="17"/>
      <c r="J183" s="17"/>
      <c r="K183" s="17"/>
      <c r="L183" s="17"/>
      <c r="M183" s="17" t="s">
        <v>27</v>
      </c>
      <c r="N183" s="17" t="s">
        <v>205</v>
      </c>
      <c r="O183" s="17" t="s">
        <v>28</v>
      </c>
      <c r="P183" s="18" t="s">
        <v>45</v>
      </c>
      <c r="Q183" s="20">
        <v>0</v>
      </c>
      <c r="R183" s="20">
        <v>73352796</v>
      </c>
      <c r="S183" s="20">
        <v>0</v>
      </c>
      <c r="T183" s="20">
        <v>73352796</v>
      </c>
      <c r="U183" s="20">
        <v>0</v>
      </c>
      <c r="V183" s="20">
        <v>73352796</v>
      </c>
      <c r="W183" s="20">
        <v>0</v>
      </c>
      <c r="X183" s="20">
        <v>28878895</v>
      </c>
      <c r="Y183" s="20">
        <v>28878895</v>
      </c>
      <c r="Z183" s="20">
        <v>28878895</v>
      </c>
      <c r="AA183" s="20">
        <v>28878895</v>
      </c>
    </row>
    <row r="184" spans="1:27" ht="78.75" x14ac:dyDescent="0.25">
      <c r="A184" s="17" t="s">
        <v>93</v>
      </c>
      <c r="B184" s="18" t="s">
        <v>94</v>
      </c>
      <c r="C184" s="19" t="s">
        <v>50</v>
      </c>
      <c r="D184" s="17" t="s">
        <v>51</v>
      </c>
      <c r="E184" s="17" t="s">
        <v>216</v>
      </c>
      <c r="F184" s="17" t="s">
        <v>217</v>
      </c>
      <c r="G184" s="17" t="s">
        <v>218</v>
      </c>
      <c r="H184" s="17" t="s">
        <v>219</v>
      </c>
      <c r="I184" s="17"/>
      <c r="J184" s="17"/>
      <c r="K184" s="17"/>
      <c r="L184" s="17"/>
      <c r="M184" s="17" t="s">
        <v>27</v>
      </c>
      <c r="N184" s="17" t="s">
        <v>205</v>
      </c>
      <c r="O184" s="17" t="s">
        <v>28</v>
      </c>
      <c r="P184" s="18" t="s">
        <v>52</v>
      </c>
      <c r="Q184" s="20">
        <v>19291595239</v>
      </c>
      <c r="R184" s="20">
        <v>16560246</v>
      </c>
      <c r="S184" s="20">
        <v>82201939</v>
      </c>
      <c r="T184" s="20">
        <v>19225953546</v>
      </c>
      <c r="U184" s="20">
        <v>0</v>
      </c>
      <c r="V184" s="20">
        <v>19225953546</v>
      </c>
      <c r="W184" s="20">
        <v>0</v>
      </c>
      <c r="X184" s="20">
        <v>19225953546</v>
      </c>
      <c r="Y184" s="20">
        <v>16915006927</v>
      </c>
      <c r="Z184" s="20">
        <v>16915006927</v>
      </c>
      <c r="AA184" s="20">
        <v>16915006927</v>
      </c>
    </row>
    <row r="185" spans="1:27" ht="78.75" x14ac:dyDescent="0.25">
      <c r="A185" s="17" t="s">
        <v>93</v>
      </c>
      <c r="B185" s="18" t="s">
        <v>94</v>
      </c>
      <c r="C185" s="19" t="s">
        <v>53</v>
      </c>
      <c r="D185" s="17" t="s">
        <v>51</v>
      </c>
      <c r="E185" s="17" t="s">
        <v>216</v>
      </c>
      <c r="F185" s="17" t="s">
        <v>217</v>
      </c>
      <c r="G185" s="17" t="s">
        <v>220</v>
      </c>
      <c r="H185" s="17" t="s">
        <v>219</v>
      </c>
      <c r="I185" s="17"/>
      <c r="J185" s="17"/>
      <c r="K185" s="17"/>
      <c r="L185" s="17"/>
      <c r="M185" s="17" t="s">
        <v>27</v>
      </c>
      <c r="N185" s="17" t="s">
        <v>205</v>
      </c>
      <c r="O185" s="17" t="s">
        <v>28</v>
      </c>
      <c r="P185" s="18" t="s">
        <v>52</v>
      </c>
      <c r="Q185" s="20">
        <v>2092321170</v>
      </c>
      <c r="R185" s="20">
        <v>0</v>
      </c>
      <c r="S185" s="20">
        <v>1</v>
      </c>
      <c r="T185" s="20">
        <v>2092321169</v>
      </c>
      <c r="U185" s="20">
        <v>0</v>
      </c>
      <c r="V185" s="20">
        <v>2092321169</v>
      </c>
      <c r="W185" s="20">
        <v>0</v>
      </c>
      <c r="X185" s="20">
        <v>2092321169</v>
      </c>
      <c r="Y185" s="20">
        <v>1729277171</v>
      </c>
      <c r="Z185" s="20">
        <v>1729277171</v>
      </c>
      <c r="AA185" s="20">
        <v>1729277171</v>
      </c>
    </row>
    <row r="186" spans="1:27" ht="56.25" x14ac:dyDescent="0.25">
      <c r="A186" s="17" t="s">
        <v>93</v>
      </c>
      <c r="B186" s="18" t="s">
        <v>94</v>
      </c>
      <c r="C186" s="19" t="s">
        <v>54</v>
      </c>
      <c r="D186" s="17" t="s">
        <v>51</v>
      </c>
      <c r="E186" s="17" t="s">
        <v>216</v>
      </c>
      <c r="F186" s="17" t="s">
        <v>217</v>
      </c>
      <c r="G186" s="17" t="s">
        <v>221</v>
      </c>
      <c r="H186" s="17" t="s">
        <v>222</v>
      </c>
      <c r="I186" s="17"/>
      <c r="J186" s="17"/>
      <c r="K186" s="17"/>
      <c r="L186" s="17"/>
      <c r="M186" s="17" t="s">
        <v>27</v>
      </c>
      <c r="N186" s="17" t="s">
        <v>205</v>
      </c>
      <c r="O186" s="17" t="s">
        <v>28</v>
      </c>
      <c r="P186" s="18" t="s">
        <v>55</v>
      </c>
      <c r="Q186" s="20">
        <v>656600000</v>
      </c>
      <c r="R186" s="20">
        <v>77107241</v>
      </c>
      <c r="S186" s="20">
        <v>5980000</v>
      </c>
      <c r="T186" s="20">
        <v>727727241</v>
      </c>
      <c r="U186" s="20">
        <v>0</v>
      </c>
      <c r="V186" s="20">
        <v>727727241</v>
      </c>
      <c r="W186" s="20">
        <v>0</v>
      </c>
      <c r="X186" s="20">
        <v>713546385.19000006</v>
      </c>
      <c r="Y186" s="20">
        <v>315508610.19</v>
      </c>
      <c r="Z186" s="20">
        <v>315508610.19</v>
      </c>
      <c r="AA186" s="20">
        <v>315508610.19</v>
      </c>
    </row>
    <row r="187" spans="1:27" ht="56.25" x14ac:dyDescent="0.25">
      <c r="A187" s="17" t="s">
        <v>93</v>
      </c>
      <c r="B187" s="18" t="s">
        <v>94</v>
      </c>
      <c r="C187" s="19" t="s">
        <v>56</v>
      </c>
      <c r="D187" s="17" t="s">
        <v>51</v>
      </c>
      <c r="E187" s="17" t="s">
        <v>216</v>
      </c>
      <c r="F187" s="17" t="s">
        <v>217</v>
      </c>
      <c r="G187" s="17" t="s">
        <v>223</v>
      </c>
      <c r="H187" s="17" t="s">
        <v>57</v>
      </c>
      <c r="I187" s="17"/>
      <c r="J187" s="17"/>
      <c r="K187" s="17"/>
      <c r="L187" s="17"/>
      <c r="M187" s="17" t="s">
        <v>27</v>
      </c>
      <c r="N187" s="17" t="s">
        <v>205</v>
      </c>
      <c r="O187" s="17" t="s">
        <v>28</v>
      </c>
      <c r="P187" s="18" t="s">
        <v>58</v>
      </c>
      <c r="Q187" s="20">
        <v>49809699</v>
      </c>
      <c r="R187" s="20">
        <v>2257691772</v>
      </c>
      <c r="S187" s="20">
        <v>1347257524</v>
      </c>
      <c r="T187" s="20">
        <v>960243947</v>
      </c>
      <c r="U187" s="20">
        <v>0</v>
      </c>
      <c r="V187" s="20">
        <v>422808099</v>
      </c>
      <c r="W187" s="20">
        <v>537435848</v>
      </c>
      <c r="X187" s="20">
        <v>43476242</v>
      </c>
      <c r="Y187" s="20">
        <v>19621818</v>
      </c>
      <c r="Z187" s="20">
        <v>19621818</v>
      </c>
      <c r="AA187" s="20">
        <v>19621818</v>
      </c>
    </row>
    <row r="188" spans="1:27" ht="90" x14ac:dyDescent="0.25">
      <c r="A188" s="17" t="s">
        <v>93</v>
      </c>
      <c r="B188" s="18" t="s">
        <v>94</v>
      </c>
      <c r="C188" s="19" t="s">
        <v>74</v>
      </c>
      <c r="D188" s="17" t="s">
        <v>51</v>
      </c>
      <c r="E188" s="17" t="s">
        <v>216</v>
      </c>
      <c r="F188" s="17" t="s">
        <v>217</v>
      </c>
      <c r="G188" s="17" t="s">
        <v>234</v>
      </c>
      <c r="H188" s="17" t="s">
        <v>227</v>
      </c>
      <c r="I188" s="17"/>
      <c r="J188" s="17"/>
      <c r="K188" s="17"/>
      <c r="L188" s="17"/>
      <c r="M188" s="17" t="s">
        <v>60</v>
      </c>
      <c r="N188" s="17" t="s">
        <v>212</v>
      </c>
      <c r="O188" s="17" t="s">
        <v>28</v>
      </c>
      <c r="P188" s="18" t="s">
        <v>63</v>
      </c>
      <c r="Q188" s="20">
        <v>8831400880</v>
      </c>
      <c r="R188" s="20">
        <v>1140893957</v>
      </c>
      <c r="S188" s="20">
        <v>90867716</v>
      </c>
      <c r="T188" s="20">
        <v>9881427121</v>
      </c>
      <c r="U188" s="20">
        <v>0</v>
      </c>
      <c r="V188" s="20">
        <v>9881427121</v>
      </c>
      <c r="W188" s="20">
        <v>0</v>
      </c>
      <c r="X188" s="20">
        <v>9881427121</v>
      </c>
      <c r="Y188" s="20">
        <v>9521723581</v>
      </c>
      <c r="Z188" s="20">
        <v>9521723581</v>
      </c>
      <c r="AA188" s="20">
        <v>9521723581</v>
      </c>
    </row>
    <row r="189" spans="1:27" ht="90" x14ac:dyDescent="0.25">
      <c r="A189" s="17" t="s">
        <v>93</v>
      </c>
      <c r="B189" s="18" t="s">
        <v>94</v>
      </c>
      <c r="C189" s="19" t="s">
        <v>62</v>
      </c>
      <c r="D189" s="17" t="s">
        <v>51</v>
      </c>
      <c r="E189" s="17" t="s">
        <v>216</v>
      </c>
      <c r="F189" s="17" t="s">
        <v>217</v>
      </c>
      <c r="G189" s="17" t="s">
        <v>226</v>
      </c>
      <c r="H189" s="17" t="s">
        <v>227</v>
      </c>
      <c r="I189" s="17"/>
      <c r="J189" s="17"/>
      <c r="K189" s="17"/>
      <c r="L189" s="17"/>
      <c r="M189" s="17" t="s">
        <v>60</v>
      </c>
      <c r="N189" s="17" t="s">
        <v>212</v>
      </c>
      <c r="O189" s="17" t="s">
        <v>28</v>
      </c>
      <c r="P189" s="18" t="s">
        <v>63</v>
      </c>
      <c r="Q189" s="20">
        <v>0</v>
      </c>
      <c r="R189" s="20">
        <v>199096823500</v>
      </c>
      <c r="S189" s="20">
        <v>30232407982</v>
      </c>
      <c r="T189" s="20">
        <v>168864415518</v>
      </c>
      <c r="U189" s="20">
        <v>0</v>
      </c>
      <c r="V189" s="20">
        <v>168537756062</v>
      </c>
      <c r="W189" s="20">
        <v>326659456</v>
      </c>
      <c r="X189" s="20">
        <v>158046909350</v>
      </c>
      <c r="Y189" s="20">
        <v>83755389079</v>
      </c>
      <c r="Z189" s="20">
        <v>83755389079</v>
      </c>
      <c r="AA189" s="20">
        <v>83755389079</v>
      </c>
    </row>
    <row r="190" spans="1:27" ht="90" x14ac:dyDescent="0.25">
      <c r="A190" s="17" t="s">
        <v>93</v>
      </c>
      <c r="B190" s="18" t="s">
        <v>94</v>
      </c>
      <c r="C190" s="19" t="s">
        <v>62</v>
      </c>
      <c r="D190" s="17" t="s">
        <v>51</v>
      </c>
      <c r="E190" s="17" t="s">
        <v>216</v>
      </c>
      <c r="F190" s="17" t="s">
        <v>217</v>
      </c>
      <c r="G190" s="17" t="s">
        <v>226</v>
      </c>
      <c r="H190" s="17" t="s">
        <v>227</v>
      </c>
      <c r="I190" s="17"/>
      <c r="J190" s="17"/>
      <c r="K190" s="17"/>
      <c r="L190" s="17"/>
      <c r="M190" s="17" t="s">
        <v>27</v>
      </c>
      <c r="N190" s="17" t="s">
        <v>228</v>
      </c>
      <c r="O190" s="17" t="s">
        <v>28</v>
      </c>
      <c r="P190" s="18" t="s">
        <v>63</v>
      </c>
      <c r="Q190" s="20">
        <v>0</v>
      </c>
      <c r="R190" s="20">
        <v>6000000</v>
      </c>
      <c r="S190" s="20">
        <v>6000000</v>
      </c>
      <c r="T190" s="20">
        <v>0</v>
      </c>
      <c r="U190" s="20">
        <v>0</v>
      </c>
      <c r="V190" s="20">
        <v>0</v>
      </c>
      <c r="W190" s="20">
        <v>0</v>
      </c>
      <c r="X190" s="20">
        <v>0</v>
      </c>
      <c r="Y190" s="20">
        <v>0</v>
      </c>
      <c r="Z190" s="20">
        <v>0</v>
      </c>
      <c r="AA190" s="20">
        <v>0</v>
      </c>
    </row>
    <row r="191" spans="1:27" ht="56.25" x14ac:dyDescent="0.25">
      <c r="A191" s="17" t="s">
        <v>93</v>
      </c>
      <c r="B191" s="18" t="s">
        <v>94</v>
      </c>
      <c r="C191" s="19" t="s">
        <v>64</v>
      </c>
      <c r="D191" s="17" t="s">
        <v>51</v>
      </c>
      <c r="E191" s="17" t="s">
        <v>216</v>
      </c>
      <c r="F191" s="17" t="s">
        <v>217</v>
      </c>
      <c r="G191" s="17" t="s">
        <v>226</v>
      </c>
      <c r="H191" s="17" t="s">
        <v>230</v>
      </c>
      <c r="I191" s="17"/>
      <c r="J191" s="17"/>
      <c r="K191" s="17"/>
      <c r="L191" s="17"/>
      <c r="M191" s="17" t="s">
        <v>27</v>
      </c>
      <c r="N191" s="17" t="s">
        <v>205</v>
      </c>
      <c r="O191" s="17" t="s">
        <v>28</v>
      </c>
      <c r="P191" s="18" t="s">
        <v>65</v>
      </c>
      <c r="Q191" s="20">
        <v>2954599678</v>
      </c>
      <c r="R191" s="20">
        <v>6822354767</v>
      </c>
      <c r="S191" s="20">
        <v>0</v>
      </c>
      <c r="T191" s="20">
        <v>9776954445</v>
      </c>
      <c r="U191" s="20">
        <v>0</v>
      </c>
      <c r="V191" s="20">
        <v>5391727355</v>
      </c>
      <c r="W191" s="20">
        <v>4385227090</v>
      </c>
      <c r="X191" s="20">
        <v>2810877640.5799999</v>
      </c>
      <c r="Y191" s="20">
        <v>1259704915.5799999</v>
      </c>
      <c r="Z191" s="20">
        <v>1259704915.5799999</v>
      </c>
      <c r="AA191" s="20">
        <v>1259704915.5799999</v>
      </c>
    </row>
    <row r="192" spans="1:27" ht="45" x14ac:dyDescent="0.25">
      <c r="A192" s="17" t="s">
        <v>93</v>
      </c>
      <c r="B192" s="18" t="s">
        <v>94</v>
      </c>
      <c r="C192" s="19" t="s">
        <v>66</v>
      </c>
      <c r="D192" s="17" t="s">
        <v>51</v>
      </c>
      <c r="E192" s="17" t="s">
        <v>216</v>
      </c>
      <c r="F192" s="17" t="s">
        <v>217</v>
      </c>
      <c r="G192" s="17" t="s">
        <v>212</v>
      </c>
      <c r="H192" s="17" t="s">
        <v>231</v>
      </c>
      <c r="I192" s="17"/>
      <c r="J192" s="17"/>
      <c r="K192" s="17"/>
      <c r="L192" s="17"/>
      <c r="M192" s="17" t="s">
        <v>60</v>
      </c>
      <c r="N192" s="17" t="s">
        <v>232</v>
      </c>
      <c r="O192" s="17" t="s">
        <v>28</v>
      </c>
      <c r="P192" s="18" t="s">
        <v>67</v>
      </c>
      <c r="Q192" s="20">
        <v>0</v>
      </c>
      <c r="R192" s="20">
        <v>7383467072</v>
      </c>
      <c r="S192" s="20">
        <v>0</v>
      </c>
      <c r="T192" s="20">
        <v>7383467072</v>
      </c>
      <c r="U192" s="20">
        <v>0</v>
      </c>
      <c r="V192" s="20">
        <v>6185425272</v>
      </c>
      <c r="W192" s="20">
        <v>1198041800</v>
      </c>
      <c r="X192" s="20">
        <v>5841540112</v>
      </c>
      <c r="Y192" s="20">
        <v>2695325707</v>
      </c>
      <c r="Z192" s="20">
        <v>2695325707</v>
      </c>
      <c r="AA192" s="20">
        <v>2695325707</v>
      </c>
    </row>
    <row r="193" spans="1:27" ht="45" x14ac:dyDescent="0.25">
      <c r="A193" s="17" t="s">
        <v>93</v>
      </c>
      <c r="B193" s="18" t="s">
        <v>94</v>
      </c>
      <c r="C193" s="19" t="s">
        <v>66</v>
      </c>
      <c r="D193" s="17" t="s">
        <v>51</v>
      </c>
      <c r="E193" s="17" t="s">
        <v>216</v>
      </c>
      <c r="F193" s="17" t="s">
        <v>217</v>
      </c>
      <c r="G193" s="17" t="s">
        <v>212</v>
      </c>
      <c r="H193" s="17" t="s">
        <v>231</v>
      </c>
      <c r="I193" s="17"/>
      <c r="J193" s="17"/>
      <c r="K193" s="17"/>
      <c r="L193" s="17"/>
      <c r="M193" s="17" t="s">
        <v>27</v>
      </c>
      <c r="N193" s="17" t="s">
        <v>229</v>
      </c>
      <c r="O193" s="17" t="s">
        <v>28</v>
      </c>
      <c r="P193" s="18" t="s">
        <v>67</v>
      </c>
      <c r="Q193" s="20">
        <v>584244915</v>
      </c>
      <c r="R193" s="20">
        <v>3592774303</v>
      </c>
      <c r="S193" s="20">
        <v>0</v>
      </c>
      <c r="T193" s="20">
        <v>4177019218</v>
      </c>
      <c r="U193" s="20">
        <v>0</v>
      </c>
      <c r="V193" s="20">
        <v>3952055928</v>
      </c>
      <c r="W193" s="20">
        <v>224963290</v>
      </c>
      <c r="X193" s="20">
        <v>2299317022</v>
      </c>
      <c r="Y193" s="20">
        <v>802475073</v>
      </c>
      <c r="Z193" s="20">
        <v>802475073</v>
      </c>
      <c r="AA193" s="20">
        <v>802475073</v>
      </c>
    </row>
    <row r="194" spans="1:27" ht="45" x14ac:dyDescent="0.25">
      <c r="A194" s="17" t="s">
        <v>93</v>
      </c>
      <c r="B194" s="18" t="s">
        <v>94</v>
      </c>
      <c r="C194" s="19" t="s">
        <v>66</v>
      </c>
      <c r="D194" s="17" t="s">
        <v>51</v>
      </c>
      <c r="E194" s="17" t="s">
        <v>216</v>
      </c>
      <c r="F194" s="17" t="s">
        <v>217</v>
      </c>
      <c r="G194" s="17" t="s">
        <v>212</v>
      </c>
      <c r="H194" s="17" t="s">
        <v>231</v>
      </c>
      <c r="I194" s="17"/>
      <c r="J194" s="17"/>
      <c r="K194" s="17"/>
      <c r="L194" s="17"/>
      <c r="M194" s="17" t="s">
        <v>27</v>
      </c>
      <c r="N194" s="17" t="s">
        <v>205</v>
      </c>
      <c r="O194" s="17" t="s">
        <v>28</v>
      </c>
      <c r="P194" s="18" t="s">
        <v>67</v>
      </c>
      <c r="Q194" s="20">
        <v>5971286958</v>
      </c>
      <c r="R194" s="20">
        <v>51713429239</v>
      </c>
      <c r="S194" s="20">
        <v>0</v>
      </c>
      <c r="T194" s="20">
        <v>57684716197</v>
      </c>
      <c r="U194" s="20">
        <v>0</v>
      </c>
      <c r="V194" s="20">
        <v>57527842843</v>
      </c>
      <c r="W194" s="20">
        <v>156873354</v>
      </c>
      <c r="X194" s="20">
        <v>56680440844.279999</v>
      </c>
      <c r="Y194" s="20">
        <v>26446403412.279999</v>
      </c>
      <c r="Z194" s="20">
        <v>26446403412.279999</v>
      </c>
      <c r="AA194" s="20">
        <v>26446403412.279999</v>
      </c>
    </row>
    <row r="195" spans="1:27" ht="56.25" x14ac:dyDescent="0.25">
      <c r="A195" s="17" t="s">
        <v>93</v>
      </c>
      <c r="B195" s="18" t="s">
        <v>94</v>
      </c>
      <c r="C195" s="19" t="s">
        <v>68</v>
      </c>
      <c r="D195" s="17" t="s">
        <v>51</v>
      </c>
      <c r="E195" s="17" t="s">
        <v>233</v>
      </c>
      <c r="F195" s="17" t="s">
        <v>217</v>
      </c>
      <c r="G195" s="17" t="s">
        <v>218</v>
      </c>
      <c r="H195" s="17" t="s">
        <v>230</v>
      </c>
      <c r="I195" s="17"/>
      <c r="J195" s="17"/>
      <c r="K195" s="17"/>
      <c r="L195" s="17"/>
      <c r="M195" s="17" t="s">
        <v>27</v>
      </c>
      <c r="N195" s="17" t="s">
        <v>205</v>
      </c>
      <c r="O195" s="17" t="s">
        <v>28</v>
      </c>
      <c r="P195" s="18" t="s">
        <v>65</v>
      </c>
      <c r="Q195" s="20">
        <v>127884930</v>
      </c>
      <c r="R195" s="20">
        <v>0</v>
      </c>
      <c r="S195" s="20">
        <v>0</v>
      </c>
      <c r="T195" s="20">
        <v>127884930</v>
      </c>
      <c r="U195" s="20">
        <v>0</v>
      </c>
      <c r="V195" s="20">
        <v>114322536</v>
      </c>
      <c r="W195" s="20">
        <v>13562394</v>
      </c>
      <c r="X195" s="20">
        <v>113894147</v>
      </c>
      <c r="Y195" s="20">
        <v>52038200</v>
      </c>
      <c r="Z195" s="20">
        <v>52038200</v>
      </c>
      <c r="AA195" s="20">
        <v>52038200</v>
      </c>
    </row>
    <row r="196" spans="1:27" ht="45" x14ac:dyDescent="0.25">
      <c r="A196" s="17" t="s">
        <v>93</v>
      </c>
      <c r="B196" s="18" t="s">
        <v>94</v>
      </c>
      <c r="C196" s="19" t="s">
        <v>69</v>
      </c>
      <c r="D196" s="17" t="s">
        <v>51</v>
      </c>
      <c r="E196" s="17" t="s">
        <v>233</v>
      </c>
      <c r="F196" s="17" t="s">
        <v>217</v>
      </c>
      <c r="G196" s="17" t="s">
        <v>220</v>
      </c>
      <c r="H196" s="17" t="s">
        <v>70</v>
      </c>
      <c r="I196" s="17"/>
      <c r="J196" s="17"/>
      <c r="K196" s="17"/>
      <c r="L196" s="17"/>
      <c r="M196" s="17" t="s">
        <v>27</v>
      </c>
      <c r="N196" s="17" t="s">
        <v>205</v>
      </c>
      <c r="O196" s="17" t="s">
        <v>28</v>
      </c>
      <c r="P196" s="18" t="s">
        <v>71</v>
      </c>
      <c r="Q196" s="20">
        <v>6518393523</v>
      </c>
      <c r="R196" s="20">
        <v>607460713</v>
      </c>
      <c r="S196" s="20">
        <v>283826259</v>
      </c>
      <c r="T196" s="20">
        <v>6842027977</v>
      </c>
      <c r="U196" s="20">
        <v>0</v>
      </c>
      <c r="V196" s="20">
        <v>6774503804</v>
      </c>
      <c r="W196" s="20">
        <v>67524173</v>
      </c>
      <c r="X196" s="20">
        <v>6290630205.8199997</v>
      </c>
      <c r="Y196" s="20">
        <v>3489154024.2800002</v>
      </c>
      <c r="Z196" s="20">
        <v>3489154024.2800002</v>
      </c>
      <c r="AA196" s="20">
        <v>3489154024.2800002</v>
      </c>
    </row>
    <row r="197" spans="1:27" ht="22.5" x14ac:dyDescent="0.25">
      <c r="A197" s="17" t="s">
        <v>95</v>
      </c>
      <c r="B197" s="18" t="s">
        <v>96</v>
      </c>
      <c r="C197" s="19" t="s">
        <v>34</v>
      </c>
      <c r="D197" s="17" t="s">
        <v>26</v>
      </c>
      <c r="E197" s="17" t="s">
        <v>206</v>
      </c>
      <c r="F197" s="17"/>
      <c r="G197" s="17"/>
      <c r="H197" s="17"/>
      <c r="I197" s="17"/>
      <c r="J197" s="17"/>
      <c r="K197" s="17"/>
      <c r="L197" s="17"/>
      <c r="M197" s="17" t="s">
        <v>27</v>
      </c>
      <c r="N197" s="17" t="s">
        <v>205</v>
      </c>
      <c r="O197" s="17" t="s">
        <v>28</v>
      </c>
      <c r="P197" s="18" t="s">
        <v>35</v>
      </c>
      <c r="Q197" s="20">
        <v>15610083</v>
      </c>
      <c r="R197" s="20">
        <v>27272698</v>
      </c>
      <c r="S197" s="20">
        <v>0</v>
      </c>
      <c r="T197" s="20">
        <v>42882781</v>
      </c>
      <c r="U197" s="20">
        <v>0</v>
      </c>
      <c r="V197" s="20">
        <v>42882698</v>
      </c>
      <c r="W197" s="20">
        <v>83</v>
      </c>
      <c r="X197" s="20">
        <v>42612455</v>
      </c>
      <c r="Y197" s="20">
        <v>17227253</v>
      </c>
      <c r="Z197" s="20">
        <v>17227253</v>
      </c>
      <c r="AA197" s="20">
        <v>17227253</v>
      </c>
    </row>
    <row r="198" spans="1:27" ht="22.5" x14ac:dyDescent="0.25">
      <c r="A198" s="17" t="s">
        <v>95</v>
      </c>
      <c r="B198" s="18" t="s">
        <v>96</v>
      </c>
      <c r="C198" s="19" t="s">
        <v>44</v>
      </c>
      <c r="D198" s="17" t="s">
        <v>26</v>
      </c>
      <c r="E198" s="17" t="s">
        <v>215</v>
      </c>
      <c r="F198" s="17" t="s">
        <v>204</v>
      </c>
      <c r="G198" s="17"/>
      <c r="H198" s="17"/>
      <c r="I198" s="17"/>
      <c r="J198" s="17"/>
      <c r="K198" s="17"/>
      <c r="L198" s="17"/>
      <c r="M198" s="17" t="s">
        <v>27</v>
      </c>
      <c r="N198" s="17" t="s">
        <v>205</v>
      </c>
      <c r="O198" s="17" t="s">
        <v>28</v>
      </c>
      <c r="P198" s="18" t="s">
        <v>45</v>
      </c>
      <c r="Q198" s="20">
        <v>0</v>
      </c>
      <c r="R198" s="20">
        <v>57541550</v>
      </c>
      <c r="S198" s="20">
        <v>0</v>
      </c>
      <c r="T198" s="20">
        <v>57541550</v>
      </c>
      <c r="U198" s="20">
        <v>0</v>
      </c>
      <c r="V198" s="20">
        <v>57541550</v>
      </c>
      <c r="W198" s="20">
        <v>0</v>
      </c>
      <c r="X198" s="20">
        <v>49293985</v>
      </c>
      <c r="Y198" s="20">
        <v>49293985</v>
      </c>
      <c r="Z198" s="20">
        <v>49293985</v>
      </c>
      <c r="AA198" s="20">
        <v>49293985</v>
      </c>
    </row>
    <row r="199" spans="1:27" ht="78.75" x14ac:dyDescent="0.25">
      <c r="A199" s="17" t="s">
        <v>95</v>
      </c>
      <c r="B199" s="18" t="s">
        <v>96</v>
      </c>
      <c r="C199" s="19" t="s">
        <v>50</v>
      </c>
      <c r="D199" s="17" t="s">
        <v>51</v>
      </c>
      <c r="E199" s="17" t="s">
        <v>216</v>
      </c>
      <c r="F199" s="17" t="s">
        <v>217</v>
      </c>
      <c r="G199" s="17" t="s">
        <v>218</v>
      </c>
      <c r="H199" s="17" t="s">
        <v>219</v>
      </c>
      <c r="I199" s="17"/>
      <c r="J199" s="17"/>
      <c r="K199" s="17"/>
      <c r="L199" s="17"/>
      <c r="M199" s="17" t="s">
        <v>27</v>
      </c>
      <c r="N199" s="17" t="s">
        <v>205</v>
      </c>
      <c r="O199" s="17" t="s">
        <v>28</v>
      </c>
      <c r="P199" s="18" t="s">
        <v>52</v>
      </c>
      <c r="Q199" s="20">
        <v>1087011187</v>
      </c>
      <c r="R199" s="20">
        <v>0</v>
      </c>
      <c r="S199" s="20">
        <v>26276257</v>
      </c>
      <c r="T199" s="20">
        <v>1060734930</v>
      </c>
      <c r="U199" s="20">
        <v>0</v>
      </c>
      <c r="V199" s="20">
        <v>1060734930</v>
      </c>
      <c r="W199" s="20">
        <v>0</v>
      </c>
      <c r="X199" s="20">
        <v>1056246642</v>
      </c>
      <c r="Y199" s="20">
        <v>995224102</v>
      </c>
      <c r="Z199" s="20">
        <v>995224102</v>
      </c>
      <c r="AA199" s="20">
        <v>995224102</v>
      </c>
    </row>
    <row r="200" spans="1:27" ht="78.75" x14ac:dyDescent="0.25">
      <c r="A200" s="17" t="s">
        <v>95</v>
      </c>
      <c r="B200" s="18" t="s">
        <v>96</v>
      </c>
      <c r="C200" s="19" t="s">
        <v>53</v>
      </c>
      <c r="D200" s="17" t="s">
        <v>51</v>
      </c>
      <c r="E200" s="17" t="s">
        <v>216</v>
      </c>
      <c r="F200" s="17" t="s">
        <v>217</v>
      </c>
      <c r="G200" s="17" t="s">
        <v>220</v>
      </c>
      <c r="H200" s="17" t="s">
        <v>219</v>
      </c>
      <c r="I200" s="17"/>
      <c r="J200" s="17"/>
      <c r="K200" s="17"/>
      <c r="L200" s="17"/>
      <c r="M200" s="17" t="s">
        <v>27</v>
      </c>
      <c r="N200" s="17" t="s">
        <v>205</v>
      </c>
      <c r="O200" s="17" t="s">
        <v>28</v>
      </c>
      <c r="P200" s="18" t="s">
        <v>52</v>
      </c>
      <c r="Q200" s="20">
        <v>718358961</v>
      </c>
      <c r="R200" s="20">
        <v>0</v>
      </c>
      <c r="S200" s="20">
        <v>50</v>
      </c>
      <c r="T200" s="20">
        <v>718358911</v>
      </c>
      <c r="U200" s="20">
        <v>0</v>
      </c>
      <c r="V200" s="20">
        <v>718358911</v>
      </c>
      <c r="W200" s="20">
        <v>0</v>
      </c>
      <c r="X200" s="20">
        <v>718358911</v>
      </c>
      <c r="Y200" s="20">
        <v>632501636</v>
      </c>
      <c r="Z200" s="20">
        <v>632501636</v>
      </c>
      <c r="AA200" s="20">
        <v>632501636</v>
      </c>
    </row>
    <row r="201" spans="1:27" ht="56.25" x14ac:dyDescent="0.25">
      <c r="A201" s="17" t="s">
        <v>95</v>
      </c>
      <c r="B201" s="18" t="s">
        <v>96</v>
      </c>
      <c r="C201" s="19" t="s">
        <v>54</v>
      </c>
      <c r="D201" s="17" t="s">
        <v>51</v>
      </c>
      <c r="E201" s="17" t="s">
        <v>216</v>
      </c>
      <c r="F201" s="17" t="s">
        <v>217</v>
      </c>
      <c r="G201" s="17" t="s">
        <v>221</v>
      </c>
      <c r="H201" s="17" t="s">
        <v>222</v>
      </c>
      <c r="I201" s="17"/>
      <c r="J201" s="17"/>
      <c r="K201" s="17"/>
      <c r="L201" s="17"/>
      <c r="M201" s="17" t="s">
        <v>27</v>
      </c>
      <c r="N201" s="17" t="s">
        <v>205</v>
      </c>
      <c r="O201" s="17" t="s">
        <v>28</v>
      </c>
      <c r="P201" s="18" t="s">
        <v>55</v>
      </c>
      <c r="Q201" s="20">
        <v>465850000</v>
      </c>
      <c r="R201" s="20">
        <v>30000000</v>
      </c>
      <c r="S201" s="20">
        <v>14220000</v>
      </c>
      <c r="T201" s="20">
        <v>481630000</v>
      </c>
      <c r="U201" s="20">
        <v>0</v>
      </c>
      <c r="V201" s="20">
        <v>471630000</v>
      </c>
      <c r="W201" s="20">
        <v>10000000</v>
      </c>
      <c r="X201" s="20">
        <v>466708751</v>
      </c>
      <c r="Y201" s="20">
        <v>199531243</v>
      </c>
      <c r="Z201" s="20">
        <v>199531243</v>
      </c>
      <c r="AA201" s="20">
        <v>199531243</v>
      </c>
    </row>
    <row r="202" spans="1:27" ht="56.25" x14ac:dyDescent="0.25">
      <c r="A202" s="17" t="s">
        <v>95</v>
      </c>
      <c r="B202" s="18" t="s">
        <v>96</v>
      </c>
      <c r="C202" s="19" t="s">
        <v>56</v>
      </c>
      <c r="D202" s="17" t="s">
        <v>51</v>
      </c>
      <c r="E202" s="17" t="s">
        <v>216</v>
      </c>
      <c r="F202" s="17" t="s">
        <v>217</v>
      </c>
      <c r="G202" s="17" t="s">
        <v>223</v>
      </c>
      <c r="H202" s="17" t="s">
        <v>57</v>
      </c>
      <c r="I202" s="17"/>
      <c r="J202" s="17"/>
      <c r="K202" s="17"/>
      <c r="L202" s="17"/>
      <c r="M202" s="17" t="s">
        <v>27</v>
      </c>
      <c r="N202" s="17" t="s">
        <v>205</v>
      </c>
      <c r="O202" s="17" t="s">
        <v>28</v>
      </c>
      <c r="P202" s="18" t="s">
        <v>58</v>
      </c>
      <c r="Q202" s="20">
        <v>1161481267</v>
      </c>
      <c r="R202" s="20">
        <v>14065829416</v>
      </c>
      <c r="S202" s="20">
        <v>613985541</v>
      </c>
      <c r="T202" s="20">
        <v>14613325142</v>
      </c>
      <c r="U202" s="20">
        <v>0</v>
      </c>
      <c r="V202" s="20">
        <v>10205912261</v>
      </c>
      <c r="W202" s="20">
        <v>4407412881</v>
      </c>
      <c r="X202" s="20">
        <v>9170791799</v>
      </c>
      <c r="Y202" s="20">
        <v>2478004259</v>
      </c>
      <c r="Z202" s="20">
        <v>2478004259</v>
      </c>
      <c r="AA202" s="20">
        <v>2478004259</v>
      </c>
    </row>
    <row r="203" spans="1:27" ht="90" x14ac:dyDescent="0.25">
      <c r="A203" s="17" t="s">
        <v>95</v>
      </c>
      <c r="B203" s="18" t="s">
        <v>96</v>
      </c>
      <c r="C203" s="19" t="s">
        <v>74</v>
      </c>
      <c r="D203" s="17" t="s">
        <v>51</v>
      </c>
      <c r="E203" s="17" t="s">
        <v>216</v>
      </c>
      <c r="F203" s="17" t="s">
        <v>217</v>
      </c>
      <c r="G203" s="17" t="s">
        <v>234</v>
      </c>
      <c r="H203" s="17" t="s">
        <v>227</v>
      </c>
      <c r="I203" s="17"/>
      <c r="J203" s="17"/>
      <c r="K203" s="17"/>
      <c r="L203" s="17"/>
      <c r="M203" s="17" t="s">
        <v>60</v>
      </c>
      <c r="N203" s="17" t="s">
        <v>212</v>
      </c>
      <c r="O203" s="17" t="s">
        <v>28</v>
      </c>
      <c r="P203" s="18" t="s">
        <v>63</v>
      </c>
      <c r="Q203" s="20">
        <v>8573895699</v>
      </c>
      <c r="R203" s="20">
        <v>25209948</v>
      </c>
      <c r="S203" s="20">
        <v>0</v>
      </c>
      <c r="T203" s="20">
        <v>8599105647</v>
      </c>
      <c r="U203" s="20">
        <v>0</v>
      </c>
      <c r="V203" s="20">
        <v>8599105647</v>
      </c>
      <c r="W203" s="20">
        <v>0</v>
      </c>
      <c r="X203" s="20">
        <v>8599105647</v>
      </c>
      <c r="Y203" s="20">
        <v>8596578828</v>
      </c>
      <c r="Z203" s="20">
        <v>8596578828</v>
      </c>
      <c r="AA203" s="20">
        <v>8596578828</v>
      </c>
    </row>
    <row r="204" spans="1:27" ht="90" x14ac:dyDescent="0.25">
      <c r="A204" s="17" t="s">
        <v>95</v>
      </c>
      <c r="B204" s="18" t="s">
        <v>96</v>
      </c>
      <c r="C204" s="19" t="s">
        <v>62</v>
      </c>
      <c r="D204" s="17" t="s">
        <v>51</v>
      </c>
      <c r="E204" s="17" t="s">
        <v>216</v>
      </c>
      <c r="F204" s="17" t="s">
        <v>217</v>
      </c>
      <c r="G204" s="17" t="s">
        <v>226</v>
      </c>
      <c r="H204" s="17" t="s">
        <v>227</v>
      </c>
      <c r="I204" s="17"/>
      <c r="J204" s="17"/>
      <c r="K204" s="17"/>
      <c r="L204" s="17"/>
      <c r="M204" s="17" t="s">
        <v>60</v>
      </c>
      <c r="N204" s="17" t="s">
        <v>212</v>
      </c>
      <c r="O204" s="17" t="s">
        <v>28</v>
      </c>
      <c r="P204" s="18" t="s">
        <v>63</v>
      </c>
      <c r="Q204" s="20">
        <v>0</v>
      </c>
      <c r="R204" s="20">
        <v>204773711612</v>
      </c>
      <c r="S204" s="20">
        <v>20301403941</v>
      </c>
      <c r="T204" s="20">
        <v>184472307671</v>
      </c>
      <c r="U204" s="20">
        <v>0</v>
      </c>
      <c r="V204" s="20">
        <v>184472307671</v>
      </c>
      <c r="W204" s="20">
        <v>0</v>
      </c>
      <c r="X204" s="20">
        <v>184463305117</v>
      </c>
      <c r="Y204" s="20">
        <v>103921630668</v>
      </c>
      <c r="Z204" s="20">
        <v>103921630668</v>
      </c>
      <c r="AA204" s="20">
        <v>103921630668</v>
      </c>
    </row>
    <row r="205" spans="1:27" ht="90" x14ac:dyDescent="0.25">
      <c r="A205" s="17" t="s">
        <v>95</v>
      </c>
      <c r="B205" s="18" t="s">
        <v>96</v>
      </c>
      <c r="C205" s="19" t="s">
        <v>62</v>
      </c>
      <c r="D205" s="17" t="s">
        <v>51</v>
      </c>
      <c r="E205" s="17" t="s">
        <v>216</v>
      </c>
      <c r="F205" s="17" t="s">
        <v>217</v>
      </c>
      <c r="G205" s="17" t="s">
        <v>226</v>
      </c>
      <c r="H205" s="17" t="s">
        <v>227</v>
      </c>
      <c r="I205" s="17"/>
      <c r="J205" s="17"/>
      <c r="K205" s="17"/>
      <c r="L205" s="17"/>
      <c r="M205" s="17" t="s">
        <v>27</v>
      </c>
      <c r="N205" s="17" t="s">
        <v>228</v>
      </c>
      <c r="O205" s="17" t="s">
        <v>28</v>
      </c>
      <c r="P205" s="18" t="s">
        <v>63</v>
      </c>
      <c r="Q205" s="20">
        <v>0</v>
      </c>
      <c r="R205" s="20">
        <v>6000000</v>
      </c>
      <c r="S205" s="20">
        <v>6000000</v>
      </c>
      <c r="T205" s="20">
        <v>0</v>
      </c>
      <c r="U205" s="20">
        <v>0</v>
      </c>
      <c r="V205" s="20">
        <v>0</v>
      </c>
      <c r="W205" s="20">
        <v>0</v>
      </c>
      <c r="X205" s="20">
        <v>0</v>
      </c>
      <c r="Y205" s="20">
        <v>0</v>
      </c>
      <c r="Z205" s="20">
        <v>0</v>
      </c>
      <c r="AA205" s="20">
        <v>0</v>
      </c>
    </row>
    <row r="206" spans="1:27" ht="56.25" x14ac:dyDescent="0.25">
      <c r="A206" s="17" t="s">
        <v>95</v>
      </c>
      <c r="B206" s="18" t="s">
        <v>96</v>
      </c>
      <c r="C206" s="19" t="s">
        <v>64</v>
      </c>
      <c r="D206" s="17" t="s">
        <v>51</v>
      </c>
      <c r="E206" s="17" t="s">
        <v>216</v>
      </c>
      <c r="F206" s="17" t="s">
        <v>217</v>
      </c>
      <c r="G206" s="17" t="s">
        <v>226</v>
      </c>
      <c r="H206" s="17" t="s">
        <v>230</v>
      </c>
      <c r="I206" s="17"/>
      <c r="J206" s="17"/>
      <c r="K206" s="17"/>
      <c r="L206" s="17"/>
      <c r="M206" s="17" t="s">
        <v>27</v>
      </c>
      <c r="N206" s="17" t="s">
        <v>205</v>
      </c>
      <c r="O206" s="17" t="s">
        <v>28</v>
      </c>
      <c r="P206" s="18" t="s">
        <v>65</v>
      </c>
      <c r="Q206" s="20">
        <v>1642964688</v>
      </c>
      <c r="R206" s="20">
        <v>10961522143</v>
      </c>
      <c r="S206" s="20">
        <v>0</v>
      </c>
      <c r="T206" s="20">
        <v>12604486831</v>
      </c>
      <c r="U206" s="20">
        <v>0</v>
      </c>
      <c r="V206" s="20">
        <v>5278179634</v>
      </c>
      <c r="W206" s="20">
        <v>7326307197</v>
      </c>
      <c r="X206" s="20">
        <v>2021230380</v>
      </c>
      <c r="Y206" s="20">
        <v>849192083</v>
      </c>
      <c r="Z206" s="20">
        <v>849192083</v>
      </c>
      <c r="AA206" s="20">
        <v>849192083</v>
      </c>
    </row>
    <row r="207" spans="1:27" ht="45" x14ac:dyDescent="0.25">
      <c r="A207" s="17" t="s">
        <v>95</v>
      </c>
      <c r="B207" s="18" t="s">
        <v>96</v>
      </c>
      <c r="C207" s="19" t="s">
        <v>66</v>
      </c>
      <c r="D207" s="17" t="s">
        <v>51</v>
      </c>
      <c r="E207" s="17" t="s">
        <v>216</v>
      </c>
      <c r="F207" s="17" t="s">
        <v>217</v>
      </c>
      <c r="G207" s="17" t="s">
        <v>212</v>
      </c>
      <c r="H207" s="17" t="s">
        <v>231</v>
      </c>
      <c r="I207" s="17"/>
      <c r="J207" s="17"/>
      <c r="K207" s="17"/>
      <c r="L207" s="17"/>
      <c r="M207" s="17" t="s">
        <v>60</v>
      </c>
      <c r="N207" s="17" t="s">
        <v>232</v>
      </c>
      <c r="O207" s="17" t="s">
        <v>28</v>
      </c>
      <c r="P207" s="18" t="s">
        <v>67</v>
      </c>
      <c r="Q207" s="20">
        <v>270600000</v>
      </c>
      <c r="R207" s="20">
        <v>2948184766</v>
      </c>
      <c r="S207" s="20">
        <v>0</v>
      </c>
      <c r="T207" s="20">
        <v>3218784766</v>
      </c>
      <c r="U207" s="20">
        <v>0</v>
      </c>
      <c r="V207" s="20">
        <v>2498314566</v>
      </c>
      <c r="W207" s="20">
        <v>720470200</v>
      </c>
      <c r="X207" s="20">
        <v>2498314566</v>
      </c>
      <c r="Y207" s="20">
        <v>574037058</v>
      </c>
      <c r="Z207" s="20">
        <v>574037058</v>
      </c>
      <c r="AA207" s="20">
        <v>574037058</v>
      </c>
    </row>
    <row r="208" spans="1:27" ht="45" x14ac:dyDescent="0.25">
      <c r="A208" s="17" t="s">
        <v>95</v>
      </c>
      <c r="B208" s="18" t="s">
        <v>96</v>
      </c>
      <c r="C208" s="19" t="s">
        <v>66</v>
      </c>
      <c r="D208" s="17" t="s">
        <v>51</v>
      </c>
      <c r="E208" s="17" t="s">
        <v>216</v>
      </c>
      <c r="F208" s="17" t="s">
        <v>217</v>
      </c>
      <c r="G208" s="17" t="s">
        <v>212</v>
      </c>
      <c r="H208" s="17" t="s">
        <v>231</v>
      </c>
      <c r="I208" s="17"/>
      <c r="J208" s="17"/>
      <c r="K208" s="17"/>
      <c r="L208" s="17"/>
      <c r="M208" s="17" t="s">
        <v>27</v>
      </c>
      <c r="N208" s="17" t="s">
        <v>229</v>
      </c>
      <c r="O208" s="17" t="s">
        <v>28</v>
      </c>
      <c r="P208" s="18" t="s">
        <v>67</v>
      </c>
      <c r="Q208" s="20">
        <v>6214468</v>
      </c>
      <c r="R208" s="20">
        <v>506866099</v>
      </c>
      <c r="S208" s="20">
        <v>0</v>
      </c>
      <c r="T208" s="20">
        <v>513080567</v>
      </c>
      <c r="U208" s="20">
        <v>0</v>
      </c>
      <c r="V208" s="20">
        <v>494452106</v>
      </c>
      <c r="W208" s="20">
        <v>18628461</v>
      </c>
      <c r="X208" s="20">
        <v>466793449</v>
      </c>
      <c r="Y208" s="20">
        <v>11440000</v>
      </c>
      <c r="Z208" s="20">
        <v>11440000</v>
      </c>
      <c r="AA208" s="20">
        <v>11440000</v>
      </c>
    </row>
    <row r="209" spans="1:27" ht="45" x14ac:dyDescent="0.25">
      <c r="A209" s="17" t="s">
        <v>95</v>
      </c>
      <c r="B209" s="18" t="s">
        <v>96</v>
      </c>
      <c r="C209" s="19" t="s">
        <v>66</v>
      </c>
      <c r="D209" s="17" t="s">
        <v>51</v>
      </c>
      <c r="E209" s="17" t="s">
        <v>216</v>
      </c>
      <c r="F209" s="17" t="s">
        <v>217</v>
      </c>
      <c r="G209" s="17" t="s">
        <v>212</v>
      </c>
      <c r="H209" s="17" t="s">
        <v>231</v>
      </c>
      <c r="I209" s="17"/>
      <c r="J209" s="17"/>
      <c r="K209" s="17"/>
      <c r="L209" s="17"/>
      <c r="M209" s="17" t="s">
        <v>27</v>
      </c>
      <c r="N209" s="17" t="s">
        <v>205</v>
      </c>
      <c r="O209" s="17" t="s">
        <v>28</v>
      </c>
      <c r="P209" s="18" t="s">
        <v>67</v>
      </c>
      <c r="Q209" s="20">
        <v>1690012537</v>
      </c>
      <c r="R209" s="20">
        <v>6243389926</v>
      </c>
      <c r="S209" s="20">
        <v>1327179870</v>
      </c>
      <c r="T209" s="20">
        <v>6606222593</v>
      </c>
      <c r="U209" s="20">
        <v>0</v>
      </c>
      <c r="V209" s="20">
        <v>6504702183</v>
      </c>
      <c r="W209" s="20">
        <v>101520410</v>
      </c>
      <c r="X209" s="20">
        <v>6236712832</v>
      </c>
      <c r="Y209" s="20">
        <v>2898665969</v>
      </c>
      <c r="Z209" s="20">
        <v>2898665969</v>
      </c>
      <c r="AA209" s="20">
        <v>2898665969</v>
      </c>
    </row>
    <row r="210" spans="1:27" ht="56.25" x14ac:dyDescent="0.25">
      <c r="A210" s="17" t="s">
        <v>95</v>
      </c>
      <c r="B210" s="18" t="s">
        <v>96</v>
      </c>
      <c r="C210" s="19" t="s">
        <v>68</v>
      </c>
      <c r="D210" s="17" t="s">
        <v>51</v>
      </c>
      <c r="E210" s="17" t="s">
        <v>233</v>
      </c>
      <c r="F210" s="17" t="s">
        <v>217</v>
      </c>
      <c r="G210" s="17" t="s">
        <v>218</v>
      </c>
      <c r="H210" s="17" t="s">
        <v>230</v>
      </c>
      <c r="I210" s="17"/>
      <c r="J210" s="17"/>
      <c r="K210" s="17"/>
      <c r="L210" s="17"/>
      <c r="M210" s="17" t="s">
        <v>27</v>
      </c>
      <c r="N210" s="17" t="s">
        <v>205</v>
      </c>
      <c r="O210" s="17" t="s">
        <v>28</v>
      </c>
      <c r="P210" s="18" t="s">
        <v>65</v>
      </c>
      <c r="Q210" s="20">
        <v>126435693</v>
      </c>
      <c r="R210" s="20">
        <v>0</v>
      </c>
      <c r="S210" s="20">
        <v>0</v>
      </c>
      <c r="T210" s="20">
        <v>126435693</v>
      </c>
      <c r="U210" s="20">
        <v>0</v>
      </c>
      <c r="V210" s="20">
        <v>120602090</v>
      </c>
      <c r="W210" s="20">
        <v>5833603</v>
      </c>
      <c r="X210" s="20">
        <v>118939724</v>
      </c>
      <c r="Y210" s="20">
        <v>57797752</v>
      </c>
      <c r="Z210" s="20">
        <v>57797752</v>
      </c>
      <c r="AA210" s="20">
        <v>57797752</v>
      </c>
    </row>
    <row r="211" spans="1:27" ht="45" x14ac:dyDescent="0.25">
      <c r="A211" s="17" t="s">
        <v>95</v>
      </c>
      <c r="B211" s="18" t="s">
        <v>96</v>
      </c>
      <c r="C211" s="19" t="s">
        <v>69</v>
      </c>
      <c r="D211" s="17" t="s">
        <v>51</v>
      </c>
      <c r="E211" s="17" t="s">
        <v>233</v>
      </c>
      <c r="F211" s="17" t="s">
        <v>217</v>
      </c>
      <c r="G211" s="17" t="s">
        <v>220</v>
      </c>
      <c r="H211" s="17" t="s">
        <v>70</v>
      </c>
      <c r="I211" s="17"/>
      <c r="J211" s="17"/>
      <c r="K211" s="17"/>
      <c r="L211" s="17"/>
      <c r="M211" s="17" t="s">
        <v>27</v>
      </c>
      <c r="N211" s="17" t="s">
        <v>205</v>
      </c>
      <c r="O211" s="17" t="s">
        <v>28</v>
      </c>
      <c r="P211" s="18" t="s">
        <v>71</v>
      </c>
      <c r="Q211" s="20">
        <v>1801708980</v>
      </c>
      <c r="R211" s="20">
        <v>1694500682</v>
      </c>
      <c r="S211" s="20">
        <v>11122212</v>
      </c>
      <c r="T211" s="20">
        <v>3485087450</v>
      </c>
      <c r="U211" s="20">
        <v>0</v>
      </c>
      <c r="V211" s="20">
        <v>2376157345</v>
      </c>
      <c r="W211" s="20">
        <v>1108930105</v>
      </c>
      <c r="X211" s="20">
        <v>1600516676</v>
      </c>
      <c r="Y211" s="20">
        <v>803010387.92999995</v>
      </c>
      <c r="Z211" s="20">
        <v>803010387.92999995</v>
      </c>
      <c r="AA211" s="20">
        <v>803010387.92999995</v>
      </c>
    </row>
    <row r="212" spans="1:27" ht="22.5" x14ac:dyDescent="0.25">
      <c r="A212" s="17" t="s">
        <v>97</v>
      </c>
      <c r="B212" s="18" t="s">
        <v>98</v>
      </c>
      <c r="C212" s="19" t="s">
        <v>34</v>
      </c>
      <c r="D212" s="17" t="s">
        <v>26</v>
      </c>
      <c r="E212" s="17" t="s">
        <v>206</v>
      </c>
      <c r="F212" s="17"/>
      <c r="G212" s="17"/>
      <c r="H212" s="17"/>
      <c r="I212" s="17"/>
      <c r="J212" s="17"/>
      <c r="K212" s="17"/>
      <c r="L212" s="17"/>
      <c r="M212" s="17" t="s">
        <v>27</v>
      </c>
      <c r="N212" s="17" t="s">
        <v>205</v>
      </c>
      <c r="O212" s="17" t="s">
        <v>28</v>
      </c>
      <c r="P212" s="18" t="s">
        <v>35</v>
      </c>
      <c r="Q212" s="20">
        <v>315481383</v>
      </c>
      <c r="R212" s="20">
        <v>66555926</v>
      </c>
      <c r="S212" s="20">
        <v>0</v>
      </c>
      <c r="T212" s="20">
        <v>382037309</v>
      </c>
      <c r="U212" s="20">
        <v>0</v>
      </c>
      <c r="V212" s="20">
        <v>381037309</v>
      </c>
      <c r="W212" s="20">
        <v>1000000</v>
      </c>
      <c r="X212" s="20">
        <v>371722476</v>
      </c>
      <c r="Y212" s="20">
        <v>177443403</v>
      </c>
      <c r="Z212" s="20">
        <v>177443403</v>
      </c>
      <c r="AA212" s="20">
        <v>177443403</v>
      </c>
    </row>
    <row r="213" spans="1:27" ht="22.5" x14ac:dyDescent="0.25">
      <c r="A213" s="17" t="s">
        <v>97</v>
      </c>
      <c r="B213" s="18" t="s">
        <v>98</v>
      </c>
      <c r="C213" s="19" t="s">
        <v>44</v>
      </c>
      <c r="D213" s="17" t="s">
        <v>26</v>
      </c>
      <c r="E213" s="17" t="s">
        <v>215</v>
      </c>
      <c r="F213" s="17" t="s">
        <v>204</v>
      </c>
      <c r="G213" s="17"/>
      <c r="H213" s="17"/>
      <c r="I213" s="17"/>
      <c r="J213" s="17"/>
      <c r="K213" s="17"/>
      <c r="L213" s="17"/>
      <c r="M213" s="17" t="s">
        <v>27</v>
      </c>
      <c r="N213" s="17" t="s">
        <v>205</v>
      </c>
      <c r="O213" s="17" t="s">
        <v>28</v>
      </c>
      <c r="P213" s="18" t="s">
        <v>45</v>
      </c>
      <c r="Q213" s="20">
        <v>0</v>
      </c>
      <c r="R213" s="20">
        <v>94875700</v>
      </c>
      <c r="S213" s="20">
        <v>0</v>
      </c>
      <c r="T213" s="20">
        <v>94875700</v>
      </c>
      <c r="U213" s="20">
        <v>0</v>
      </c>
      <c r="V213" s="20">
        <v>94875700</v>
      </c>
      <c r="W213" s="20">
        <v>0</v>
      </c>
      <c r="X213" s="20">
        <v>94875700</v>
      </c>
      <c r="Y213" s="20">
        <v>94875700</v>
      </c>
      <c r="Z213" s="20">
        <v>94875700</v>
      </c>
      <c r="AA213" s="20">
        <v>94875700</v>
      </c>
    </row>
    <row r="214" spans="1:27" ht="78.75" x14ac:dyDescent="0.25">
      <c r="A214" s="17" t="s">
        <v>97</v>
      </c>
      <c r="B214" s="18" t="s">
        <v>98</v>
      </c>
      <c r="C214" s="19" t="s">
        <v>50</v>
      </c>
      <c r="D214" s="17" t="s">
        <v>51</v>
      </c>
      <c r="E214" s="17" t="s">
        <v>216</v>
      </c>
      <c r="F214" s="17" t="s">
        <v>217</v>
      </c>
      <c r="G214" s="17" t="s">
        <v>218</v>
      </c>
      <c r="H214" s="17" t="s">
        <v>219</v>
      </c>
      <c r="I214" s="17"/>
      <c r="J214" s="17"/>
      <c r="K214" s="17"/>
      <c r="L214" s="17"/>
      <c r="M214" s="17" t="s">
        <v>27</v>
      </c>
      <c r="N214" s="17" t="s">
        <v>205</v>
      </c>
      <c r="O214" s="17" t="s">
        <v>28</v>
      </c>
      <c r="P214" s="18" t="s">
        <v>52</v>
      </c>
      <c r="Q214" s="20">
        <v>2891250771</v>
      </c>
      <c r="R214" s="20">
        <v>8676210</v>
      </c>
      <c r="S214" s="20">
        <v>424464594</v>
      </c>
      <c r="T214" s="20">
        <v>2475462387</v>
      </c>
      <c r="U214" s="20">
        <v>0</v>
      </c>
      <c r="V214" s="20">
        <v>2475462387</v>
      </c>
      <c r="W214" s="20">
        <v>0</v>
      </c>
      <c r="X214" s="20">
        <v>2475462387</v>
      </c>
      <c r="Y214" s="20">
        <v>2475462387</v>
      </c>
      <c r="Z214" s="20">
        <v>2475462387</v>
      </c>
      <c r="AA214" s="20">
        <v>2475462387</v>
      </c>
    </row>
    <row r="215" spans="1:27" ht="78.75" x14ac:dyDescent="0.25">
      <c r="A215" s="17" t="s">
        <v>97</v>
      </c>
      <c r="B215" s="18" t="s">
        <v>98</v>
      </c>
      <c r="C215" s="19" t="s">
        <v>53</v>
      </c>
      <c r="D215" s="17" t="s">
        <v>51</v>
      </c>
      <c r="E215" s="17" t="s">
        <v>216</v>
      </c>
      <c r="F215" s="17" t="s">
        <v>217</v>
      </c>
      <c r="G215" s="17" t="s">
        <v>220</v>
      </c>
      <c r="H215" s="17" t="s">
        <v>219</v>
      </c>
      <c r="I215" s="17"/>
      <c r="J215" s="17"/>
      <c r="K215" s="17"/>
      <c r="L215" s="17"/>
      <c r="M215" s="17" t="s">
        <v>27</v>
      </c>
      <c r="N215" s="17" t="s">
        <v>205</v>
      </c>
      <c r="O215" s="17" t="s">
        <v>28</v>
      </c>
      <c r="P215" s="18" t="s">
        <v>52</v>
      </c>
      <c r="Q215" s="20">
        <v>1242258573</v>
      </c>
      <c r="R215" s="20">
        <v>0</v>
      </c>
      <c r="S215" s="20">
        <v>113324522</v>
      </c>
      <c r="T215" s="20">
        <v>1128934051</v>
      </c>
      <c r="U215" s="20">
        <v>0</v>
      </c>
      <c r="V215" s="20">
        <v>1128934051</v>
      </c>
      <c r="W215" s="20">
        <v>0</v>
      </c>
      <c r="X215" s="20">
        <v>1128934051</v>
      </c>
      <c r="Y215" s="20">
        <v>1128934051</v>
      </c>
      <c r="Z215" s="20">
        <v>1128934051</v>
      </c>
      <c r="AA215" s="20">
        <v>1128934051</v>
      </c>
    </row>
    <row r="216" spans="1:27" ht="56.25" x14ac:dyDescent="0.25">
      <c r="A216" s="17" t="s">
        <v>97</v>
      </c>
      <c r="B216" s="18" t="s">
        <v>98</v>
      </c>
      <c r="C216" s="19" t="s">
        <v>54</v>
      </c>
      <c r="D216" s="17" t="s">
        <v>51</v>
      </c>
      <c r="E216" s="17" t="s">
        <v>216</v>
      </c>
      <c r="F216" s="17" t="s">
        <v>217</v>
      </c>
      <c r="G216" s="17" t="s">
        <v>221</v>
      </c>
      <c r="H216" s="17" t="s">
        <v>222</v>
      </c>
      <c r="I216" s="17"/>
      <c r="J216" s="17"/>
      <c r="K216" s="17"/>
      <c r="L216" s="17"/>
      <c r="M216" s="17" t="s">
        <v>27</v>
      </c>
      <c r="N216" s="17" t="s">
        <v>205</v>
      </c>
      <c r="O216" s="17" t="s">
        <v>28</v>
      </c>
      <c r="P216" s="18" t="s">
        <v>55</v>
      </c>
      <c r="Q216" s="20">
        <v>375700000</v>
      </c>
      <c r="R216" s="20">
        <v>30000000</v>
      </c>
      <c r="S216" s="20">
        <v>5303333</v>
      </c>
      <c r="T216" s="20">
        <v>400396667</v>
      </c>
      <c r="U216" s="20">
        <v>0</v>
      </c>
      <c r="V216" s="20">
        <v>400396667</v>
      </c>
      <c r="W216" s="20">
        <v>0</v>
      </c>
      <c r="X216" s="20">
        <v>387683361</v>
      </c>
      <c r="Y216" s="20">
        <v>181657808</v>
      </c>
      <c r="Z216" s="20">
        <v>181657808</v>
      </c>
      <c r="AA216" s="20">
        <v>181657808</v>
      </c>
    </row>
    <row r="217" spans="1:27" ht="56.25" x14ac:dyDescent="0.25">
      <c r="A217" s="17" t="s">
        <v>97</v>
      </c>
      <c r="B217" s="18" t="s">
        <v>98</v>
      </c>
      <c r="C217" s="19" t="s">
        <v>56</v>
      </c>
      <c r="D217" s="17" t="s">
        <v>51</v>
      </c>
      <c r="E217" s="17" t="s">
        <v>216</v>
      </c>
      <c r="F217" s="17" t="s">
        <v>217</v>
      </c>
      <c r="G217" s="17" t="s">
        <v>223</v>
      </c>
      <c r="H217" s="17" t="s">
        <v>57</v>
      </c>
      <c r="I217" s="17"/>
      <c r="J217" s="17"/>
      <c r="K217" s="17"/>
      <c r="L217" s="17"/>
      <c r="M217" s="17" t="s">
        <v>27</v>
      </c>
      <c r="N217" s="17" t="s">
        <v>205</v>
      </c>
      <c r="O217" s="17" t="s">
        <v>28</v>
      </c>
      <c r="P217" s="18" t="s">
        <v>58</v>
      </c>
      <c r="Q217" s="20">
        <v>95729724</v>
      </c>
      <c r="R217" s="20">
        <v>1256725413</v>
      </c>
      <c r="S217" s="20">
        <v>665737719</v>
      </c>
      <c r="T217" s="20">
        <v>686717418</v>
      </c>
      <c r="U217" s="20">
        <v>0</v>
      </c>
      <c r="V217" s="20">
        <v>80049866</v>
      </c>
      <c r="W217" s="20">
        <v>606667552</v>
      </c>
      <c r="X217" s="20">
        <v>78837194</v>
      </c>
      <c r="Y217" s="20">
        <v>38353930</v>
      </c>
      <c r="Z217" s="20">
        <v>38353930</v>
      </c>
      <c r="AA217" s="20">
        <v>38353930</v>
      </c>
    </row>
    <row r="218" spans="1:27" ht="90" x14ac:dyDescent="0.25">
      <c r="A218" s="17" t="s">
        <v>97</v>
      </c>
      <c r="B218" s="18" t="s">
        <v>98</v>
      </c>
      <c r="C218" s="19" t="s">
        <v>74</v>
      </c>
      <c r="D218" s="17" t="s">
        <v>51</v>
      </c>
      <c r="E218" s="17" t="s">
        <v>216</v>
      </c>
      <c r="F218" s="17" t="s">
        <v>217</v>
      </c>
      <c r="G218" s="17" t="s">
        <v>234</v>
      </c>
      <c r="H218" s="17" t="s">
        <v>227</v>
      </c>
      <c r="I218" s="17"/>
      <c r="J218" s="17"/>
      <c r="K218" s="17"/>
      <c r="L218" s="17"/>
      <c r="M218" s="17" t="s">
        <v>60</v>
      </c>
      <c r="N218" s="17" t="s">
        <v>212</v>
      </c>
      <c r="O218" s="17" t="s">
        <v>28</v>
      </c>
      <c r="P218" s="18" t="s">
        <v>63</v>
      </c>
      <c r="Q218" s="20">
        <v>13276920238</v>
      </c>
      <c r="R218" s="20">
        <v>0</v>
      </c>
      <c r="S218" s="20">
        <v>0</v>
      </c>
      <c r="T218" s="20">
        <v>13276920238</v>
      </c>
      <c r="U218" s="20">
        <v>0</v>
      </c>
      <c r="V218" s="20">
        <v>13276920238</v>
      </c>
      <c r="W218" s="20">
        <v>0</v>
      </c>
      <c r="X218" s="20">
        <v>13276920238</v>
      </c>
      <c r="Y218" s="20">
        <v>13276920238</v>
      </c>
      <c r="Z218" s="20">
        <v>13276920238</v>
      </c>
      <c r="AA218" s="20">
        <v>13276920238</v>
      </c>
    </row>
    <row r="219" spans="1:27" ht="90" x14ac:dyDescent="0.25">
      <c r="A219" s="17" t="s">
        <v>97</v>
      </c>
      <c r="B219" s="18" t="s">
        <v>98</v>
      </c>
      <c r="C219" s="19" t="s">
        <v>62</v>
      </c>
      <c r="D219" s="17" t="s">
        <v>51</v>
      </c>
      <c r="E219" s="17" t="s">
        <v>216</v>
      </c>
      <c r="F219" s="17" t="s">
        <v>217</v>
      </c>
      <c r="G219" s="17" t="s">
        <v>226</v>
      </c>
      <c r="H219" s="17" t="s">
        <v>227</v>
      </c>
      <c r="I219" s="17"/>
      <c r="J219" s="17"/>
      <c r="K219" s="17"/>
      <c r="L219" s="17"/>
      <c r="M219" s="17" t="s">
        <v>60</v>
      </c>
      <c r="N219" s="17" t="s">
        <v>212</v>
      </c>
      <c r="O219" s="17" t="s">
        <v>28</v>
      </c>
      <c r="P219" s="18" t="s">
        <v>63</v>
      </c>
      <c r="Q219" s="20">
        <v>0</v>
      </c>
      <c r="R219" s="20">
        <v>160997667908</v>
      </c>
      <c r="S219" s="20">
        <v>20660658604</v>
      </c>
      <c r="T219" s="20">
        <v>140337009304</v>
      </c>
      <c r="U219" s="20">
        <v>0</v>
      </c>
      <c r="V219" s="20">
        <v>138020931438</v>
      </c>
      <c r="W219" s="20">
        <v>2316077866</v>
      </c>
      <c r="X219" s="20">
        <v>132925488945</v>
      </c>
      <c r="Y219" s="20">
        <v>70247346040</v>
      </c>
      <c r="Z219" s="20">
        <v>70247346040</v>
      </c>
      <c r="AA219" s="20">
        <v>70247346040</v>
      </c>
    </row>
    <row r="220" spans="1:27" ht="90" x14ac:dyDescent="0.25">
      <c r="A220" s="17" t="s">
        <v>97</v>
      </c>
      <c r="B220" s="18" t="s">
        <v>98</v>
      </c>
      <c r="C220" s="19" t="s">
        <v>62</v>
      </c>
      <c r="D220" s="17" t="s">
        <v>51</v>
      </c>
      <c r="E220" s="17" t="s">
        <v>216</v>
      </c>
      <c r="F220" s="17" t="s">
        <v>217</v>
      </c>
      <c r="G220" s="17" t="s">
        <v>226</v>
      </c>
      <c r="H220" s="17" t="s">
        <v>227</v>
      </c>
      <c r="I220" s="17"/>
      <c r="J220" s="17"/>
      <c r="K220" s="17"/>
      <c r="L220" s="17"/>
      <c r="M220" s="17" t="s">
        <v>27</v>
      </c>
      <c r="N220" s="17" t="s">
        <v>228</v>
      </c>
      <c r="O220" s="17" t="s">
        <v>28</v>
      </c>
      <c r="P220" s="18" t="s">
        <v>63</v>
      </c>
      <c r="Q220" s="20">
        <v>0</v>
      </c>
      <c r="R220" s="20">
        <v>6000000</v>
      </c>
      <c r="S220" s="20">
        <v>6000000</v>
      </c>
      <c r="T220" s="20">
        <v>0</v>
      </c>
      <c r="U220" s="20">
        <v>0</v>
      </c>
      <c r="V220" s="20">
        <v>0</v>
      </c>
      <c r="W220" s="20">
        <v>0</v>
      </c>
      <c r="X220" s="20">
        <v>0</v>
      </c>
      <c r="Y220" s="20">
        <v>0</v>
      </c>
      <c r="Z220" s="20">
        <v>0</v>
      </c>
      <c r="AA220" s="20">
        <v>0</v>
      </c>
    </row>
    <row r="221" spans="1:27" ht="56.25" x14ac:dyDescent="0.25">
      <c r="A221" s="17" t="s">
        <v>97</v>
      </c>
      <c r="B221" s="18" t="s">
        <v>98</v>
      </c>
      <c r="C221" s="19" t="s">
        <v>64</v>
      </c>
      <c r="D221" s="17" t="s">
        <v>51</v>
      </c>
      <c r="E221" s="17" t="s">
        <v>216</v>
      </c>
      <c r="F221" s="17" t="s">
        <v>217</v>
      </c>
      <c r="G221" s="17" t="s">
        <v>226</v>
      </c>
      <c r="H221" s="17" t="s">
        <v>230</v>
      </c>
      <c r="I221" s="17"/>
      <c r="J221" s="17"/>
      <c r="K221" s="17"/>
      <c r="L221" s="17"/>
      <c r="M221" s="17" t="s">
        <v>27</v>
      </c>
      <c r="N221" s="17" t="s">
        <v>205</v>
      </c>
      <c r="O221" s="17" t="s">
        <v>28</v>
      </c>
      <c r="P221" s="18" t="s">
        <v>65</v>
      </c>
      <c r="Q221" s="20">
        <v>1857148653</v>
      </c>
      <c r="R221" s="20">
        <v>4887720859</v>
      </c>
      <c r="S221" s="20">
        <v>0</v>
      </c>
      <c r="T221" s="20">
        <v>6744869512</v>
      </c>
      <c r="U221" s="20">
        <v>0</v>
      </c>
      <c r="V221" s="20">
        <v>3600536076</v>
      </c>
      <c r="W221" s="20">
        <v>3144333436</v>
      </c>
      <c r="X221" s="20">
        <v>1973455037</v>
      </c>
      <c r="Y221" s="20">
        <v>910653527</v>
      </c>
      <c r="Z221" s="20">
        <v>910653527</v>
      </c>
      <c r="AA221" s="20">
        <v>910653527</v>
      </c>
    </row>
    <row r="222" spans="1:27" ht="45" x14ac:dyDescent="0.25">
      <c r="A222" s="17" t="s">
        <v>97</v>
      </c>
      <c r="B222" s="18" t="s">
        <v>98</v>
      </c>
      <c r="C222" s="19" t="s">
        <v>66</v>
      </c>
      <c r="D222" s="17" t="s">
        <v>51</v>
      </c>
      <c r="E222" s="17" t="s">
        <v>216</v>
      </c>
      <c r="F222" s="17" t="s">
        <v>217</v>
      </c>
      <c r="G222" s="17" t="s">
        <v>212</v>
      </c>
      <c r="H222" s="17" t="s">
        <v>231</v>
      </c>
      <c r="I222" s="17"/>
      <c r="J222" s="17"/>
      <c r="K222" s="17"/>
      <c r="L222" s="17"/>
      <c r="M222" s="17" t="s">
        <v>60</v>
      </c>
      <c r="N222" s="17" t="s">
        <v>232</v>
      </c>
      <c r="O222" s="17" t="s">
        <v>28</v>
      </c>
      <c r="P222" s="18" t="s">
        <v>67</v>
      </c>
      <c r="Q222" s="20">
        <v>0</v>
      </c>
      <c r="R222" s="20">
        <v>3972075496</v>
      </c>
      <c r="S222" s="20">
        <v>0</v>
      </c>
      <c r="T222" s="20">
        <v>3972075496</v>
      </c>
      <c r="U222" s="20">
        <v>0</v>
      </c>
      <c r="V222" s="20">
        <v>3967727903</v>
      </c>
      <c r="W222" s="20">
        <v>4347593</v>
      </c>
      <c r="X222" s="20">
        <v>3910677089</v>
      </c>
      <c r="Y222" s="20">
        <v>1672414799</v>
      </c>
      <c r="Z222" s="20">
        <v>1672414799</v>
      </c>
      <c r="AA222" s="20">
        <v>1672414799</v>
      </c>
    </row>
    <row r="223" spans="1:27" ht="45" x14ac:dyDescent="0.25">
      <c r="A223" s="17" t="s">
        <v>97</v>
      </c>
      <c r="B223" s="18" t="s">
        <v>98</v>
      </c>
      <c r="C223" s="19" t="s">
        <v>66</v>
      </c>
      <c r="D223" s="17" t="s">
        <v>51</v>
      </c>
      <c r="E223" s="17" t="s">
        <v>216</v>
      </c>
      <c r="F223" s="17" t="s">
        <v>217</v>
      </c>
      <c r="G223" s="17" t="s">
        <v>212</v>
      </c>
      <c r="H223" s="17" t="s">
        <v>231</v>
      </c>
      <c r="I223" s="17"/>
      <c r="J223" s="17"/>
      <c r="K223" s="17"/>
      <c r="L223" s="17"/>
      <c r="M223" s="17" t="s">
        <v>27</v>
      </c>
      <c r="N223" s="17" t="s">
        <v>229</v>
      </c>
      <c r="O223" s="17" t="s">
        <v>28</v>
      </c>
      <c r="P223" s="18" t="s">
        <v>67</v>
      </c>
      <c r="Q223" s="20">
        <v>169512238</v>
      </c>
      <c r="R223" s="20">
        <v>9479143960</v>
      </c>
      <c r="S223" s="20">
        <v>10275877</v>
      </c>
      <c r="T223" s="20">
        <v>9638380321</v>
      </c>
      <c r="U223" s="20">
        <v>0</v>
      </c>
      <c r="V223" s="20">
        <v>9614597902</v>
      </c>
      <c r="W223" s="20">
        <v>23782419</v>
      </c>
      <c r="X223" s="20">
        <v>8621830129</v>
      </c>
      <c r="Y223" s="20">
        <v>3876735566</v>
      </c>
      <c r="Z223" s="20">
        <v>3876735566</v>
      </c>
      <c r="AA223" s="20">
        <v>3876735566</v>
      </c>
    </row>
    <row r="224" spans="1:27" ht="45" x14ac:dyDescent="0.25">
      <c r="A224" s="17" t="s">
        <v>97</v>
      </c>
      <c r="B224" s="18" t="s">
        <v>98</v>
      </c>
      <c r="C224" s="19" t="s">
        <v>66</v>
      </c>
      <c r="D224" s="17" t="s">
        <v>51</v>
      </c>
      <c r="E224" s="17" t="s">
        <v>216</v>
      </c>
      <c r="F224" s="17" t="s">
        <v>217</v>
      </c>
      <c r="G224" s="17" t="s">
        <v>212</v>
      </c>
      <c r="H224" s="17" t="s">
        <v>231</v>
      </c>
      <c r="I224" s="17"/>
      <c r="J224" s="17"/>
      <c r="K224" s="17"/>
      <c r="L224" s="17"/>
      <c r="M224" s="17" t="s">
        <v>27</v>
      </c>
      <c r="N224" s="17" t="s">
        <v>205</v>
      </c>
      <c r="O224" s="17" t="s">
        <v>28</v>
      </c>
      <c r="P224" s="18" t="s">
        <v>67</v>
      </c>
      <c r="Q224" s="20">
        <v>1857702714</v>
      </c>
      <c r="R224" s="20">
        <v>117582291</v>
      </c>
      <c r="S224" s="20">
        <v>0</v>
      </c>
      <c r="T224" s="20">
        <v>1975285005</v>
      </c>
      <c r="U224" s="20">
        <v>0</v>
      </c>
      <c r="V224" s="20">
        <v>1945997933</v>
      </c>
      <c r="W224" s="20">
        <v>29287072</v>
      </c>
      <c r="X224" s="20">
        <v>1861236982</v>
      </c>
      <c r="Y224" s="20">
        <v>904610099</v>
      </c>
      <c r="Z224" s="20">
        <v>904610099</v>
      </c>
      <c r="AA224" s="20">
        <v>904610099</v>
      </c>
    </row>
    <row r="225" spans="1:27" ht="56.25" x14ac:dyDescent="0.25">
      <c r="A225" s="17" t="s">
        <v>97</v>
      </c>
      <c r="B225" s="18" t="s">
        <v>98</v>
      </c>
      <c r="C225" s="19" t="s">
        <v>68</v>
      </c>
      <c r="D225" s="17" t="s">
        <v>51</v>
      </c>
      <c r="E225" s="17" t="s">
        <v>233</v>
      </c>
      <c r="F225" s="17" t="s">
        <v>217</v>
      </c>
      <c r="G225" s="17" t="s">
        <v>218</v>
      </c>
      <c r="H225" s="17" t="s">
        <v>230</v>
      </c>
      <c r="I225" s="17"/>
      <c r="J225" s="17"/>
      <c r="K225" s="17"/>
      <c r="L225" s="17"/>
      <c r="M225" s="17" t="s">
        <v>27</v>
      </c>
      <c r="N225" s="17" t="s">
        <v>205</v>
      </c>
      <c r="O225" s="17" t="s">
        <v>28</v>
      </c>
      <c r="P225" s="18" t="s">
        <v>65</v>
      </c>
      <c r="Q225" s="20">
        <v>53413409</v>
      </c>
      <c r="R225" s="20">
        <v>1920466</v>
      </c>
      <c r="S225" s="20">
        <v>1920466</v>
      </c>
      <c r="T225" s="20">
        <v>53413409</v>
      </c>
      <c r="U225" s="20">
        <v>0</v>
      </c>
      <c r="V225" s="20">
        <v>53413409</v>
      </c>
      <c r="W225" s="20">
        <v>0</v>
      </c>
      <c r="X225" s="20">
        <v>51424937</v>
      </c>
      <c r="Y225" s="20">
        <v>26692805</v>
      </c>
      <c r="Z225" s="20">
        <v>26692805</v>
      </c>
      <c r="AA225" s="20">
        <v>26692805</v>
      </c>
    </row>
    <row r="226" spans="1:27" ht="45" x14ac:dyDescent="0.25">
      <c r="A226" s="17" t="s">
        <v>97</v>
      </c>
      <c r="B226" s="18" t="s">
        <v>98</v>
      </c>
      <c r="C226" s="19" t="s">
        <v>69</v>
      </c>
      <c r="D226" s="17" t="s">
        <v>51</v>
      </c>
      <c r="E226" s="17" t="s">
        <v>233</v>
      </c>
      <c r="F226" s="17" t="s">
        <v>217</v>
      </c>
      <c r="G226" s="17" t="s">
        <v>220</v>
      </c>
      <c r="H226" s="17" t="s">
        <v>70</v>
      </c>
      <c r="I226" s="17"/>
      <c r="J226" s="17"/>
      <c r="K226" s="17"/>
      <c r="L226" s="17"/>
      <c r="M226" s="17" t="s">
        <v>27</v>
      </c>
      <c r="N226" s="17" t="s">
        <v>205</v>
      </c>
      <c r="O226" s="17" t="s">
        <v>28</v>
      </c>
      <c r="P226" s="18" t="s">
        <v>71</v>
      </c>
      <c r="Q226" s="20">
        <v>1986330235</v>
      </c>
      <c r="R226" s="20">
        <v>1661699290</v>
      </c>
      <c r="S226" s="20">
        <v>21356473</v>
      </c>
      <c r="T226" s="20">
        <v>3626673052</v>
      </c>
      <c r="U226" s="20">
        <v>0</v>
      </c>
      <c r="V226" s="20">
        <v>3626673052</v>
      </c>
      <c r="W226" s="20">
        <v>0</v>
      </c>
      <c r="X226" s="20">
        <v>2109054307</v>
      </c>
      <c r="Y226" s="20">
        <v>1112484261</v>
      </c>
      <c r="Z226" s="20">
        <v>1112484261</v>
      </c>
      <c r="AA226" s="20">
        <v>1112484261</v>
      </c>
    </row>
    <row r="227" spans="1:27" ht="22.5" x14ac:dyDescent="0.25">
      <c r="A227" s="17" t="s">
        <v>99</v>
      </c>
      <c r="B227" s="18" t="s">
        <v>100</v>
      </c>
      <c r="C227" s="19" t="s">
        <v>34</v>
      </c>
      <c r="D227" s="17" t="s">
        <v>26</v>
      </c>
      <c r="E227" s="17" t="s">
        <v>206</v>
      </c>
      <c r="F227" s="17"/>
      <c r="G227" s="17"/>
      <c r="H227" s="17"/>
      <c r="I227" s="17"/>
      <c r="J227" s="17"/>
      <c r="K227" s="17"/>
      <c r="L227" s="17"/>
      <c r="M227" s="17" t="s">
        <v>27</v>
      </c>
      <c r="N227" s="17" t="s">
        <v>205</v>
      </c>
      <c r="O227" s="17" t="s">
        <v>28</v>
      </c>
      <c r="P227" s="18" t="s">
        <v>35</v>
      </c>
      <c r="Q227" s="20">
        <v>14495077</v>
      </c>
      <c r="R227" s="20">
        <v>50798175</v>
      </c>
      <c r="S227" s="20">
        <v>0</v>
      </c>
      <c r="T227" s="20">
        <v>65293252</v>
      </c>
      <c r="U227" s="20">
        <v>0</v>
      </c>
      <c r="V227" s="20">
        <v>61205976</v>
      </c>
      <c r="W227" s="20">
        <v>4087276</v>
      </c>
      <c r="X227" s="20">
        <v>5210156</v>
      </c>
      <c r="Y227" s="20">
        <v>4111202</v>
      </c>
      <c r="Z227" s="20">
        <v>4111202</v>
      </c>
      <c r="AA227" s="20">
        <v>4111202</v>
      </c>
    </row>
    <row r="228" spans="1:27" ht="22.5" x14ac:dyDescent="0.25">
      <c r="A228" s="17" t="s">
        <v>99</v>
      </c>
      <c r="B228" s="18" t="s">
        <v>100</v>
      </c>
      <c r="C228" s="19" t="s">
        <v>44</v>
      </c>
      <c r="D228" s="17" t="s">
        <v>26</v>
      </c>
      <c r="E228" s="17" t="s">
        <v>215</v>
      </c>
      <c r="F228" s="17" t="s">
        <v>204</v>
      </c>
      <c r="G228" s="17"/>
      <c r="H228" s="17"/>
      <c r="I228" s="17"/>
      <c r="J228" s="17"/>
      <c r="K228" s="17"/>
      <c r="L228" s="17"/>
      <c r="M228" s="17" t="s">
        <v>27</v>
      </c>
      <c r="N228" s="17" t="s">
        <v>205</v>
      </c>
      <c r="O228" s="17" t="s">
        <v>28</v>
      </c>
      <c r="P228" s="18" t="s">
        <v>45</v>
      </c>
      <c r="Q228" s="20">
        <v>0</v>
      </c>
      <c r="R228" s="20">
        <v>86643167</v>
      </c>
      <c r="S228" s="20">
        <v>5137519</v>
      </c>
      <c r="T228" s="20">
        <v>81505648</v>
      </c>
      <c r="U228" s="20">
        <v>0</v>
      </c>
      <c r="V228" s="20">
        <v>81505648</v>
      </c>
      <c r="W228" s="20">
        <v>0</v>
      </c>
      <c r="X228" s="20">
        <v>81505648</v>
      </c>
      <c r="Y228" s="20">
        <v>81505648</v>
      </c>
      <c r="Z228" s="20">
        <v>81505648</v>
      </c>
      <c r="AA228" s="20">
        <v>81505648</v>
      </c>
    </row>
    <row r="229" spans="1:27" ht="78.75" x14ac:dyDescent="0.25">
      <c r="A229" s="17" t="s">
        <v>99</v>
      </c>
      <c r="B229" s="18" t="s">
        <v>100</v>
      </c>
      <c r="C229" s="19" t="s">
        <v>50</v>
      </c>
      <c r="D229" s="17" t="s">
        <v>51</v>
      </c>
      <c r="E229" s="17" t="s">
        <v>216</v>
      </c>
      <c r="F229" s="17" t="s">
        <v>217</v>
      </c>
      <c r="G229" s="17" t="s">
        <v>218</v>
      </c>
      <c r="H229" s="17" t="s">
        <v>219</v>
      </c>
      <c r="I229" s="17"/>
      <c r="J229" s="17"/>
      <c r="K229" s="17"/>
      <c r="L229" s="17"/>
      <c r="M229" s="17" t="s">
        <v>27</v>
      </c>
      <c r="N229" s="17" t="s">
        <v>205</v>
      </c>
      <c r="O229" s="17" t="s">
        <v>28</v>
      </c>
      <c r="P229" s="18" t="s">
        <v>52</v>
      </c>
      <c r="Q229" s="20">
        <v>1785061683</v>
      </c>
      <c r="R229" s="20">
        <v>0</v>
      </c>
      <c r="S229" s="20">
        <v>73030215</v>
      </c>
      <c r="T229" s="20">
        <v>1712031468</v>
      </c>
      <c r="U229" s="20">
        <v>0</v>
      </c>
      <c r="V229" s="20">
        <v>1712031468</v>
      </c>
      <c r="W229" s="20">
        <v>0</v>
      </c>
      <c r="X229" s="20">
        <v>1712031468</v>
      </c>
      <c r="Y229" s="20">
        <v>1425270976</v>
      </c>
      <c r="Z229" s="20">
        <v>1425270976</v>
      </c>
      <c r="AA229" s="20">
        <v>1425270976</v>
      </c>
    </row>
    <row r="230" spans="1:27" ht="78.75" x14ac:dyDescent="0.25">
      <c r="A230" s="17" t="s">
        <v>99</v>
      </c>
      <c r="B230" s="18" t="s">
        <v>100</v>
      </c>
      <c r="C230" s="19" t="s">
        <v>53</v>
      </c>
      <c r="D230" s="17" t="s">
        <v>51</v>
      </c>
      <c r="E230" s="17" t="s">
        <v>216</v>
      </c>
      <c r="F230" s="17" t="s">
        <v>217</v>
      </c>
      <c r="G230" s="17" t="s">
        <v>220</v>
      </c>
      <c r="H230" s="17" t="s">
        <v>219</v>
      </c>
      <c r="I230" s="17"/>
      <c r="J230" s="17"/>
      <c r="K230" s="17"/>
      <c r="L230" s="17"/>
      <c r="M230" s="17" t="s">
        <v>27</v>
      </c>
      <c r="N230" s="17" t="s">
        <v>205</v>
      </c>
      <c r="O230" s="17" t="s">
        <v>28</v>
      </c>
      <c r="P230" s="18" t="s">
        <v>52</v>
      </c>
      <c r="Q230" s="20">
        <v>427225851</v>
      </c>
      <c r="R230" s="20">
        <v>0</v>
      </c>
      <c r="S230" s="20">
        <v>88184834</v>
      </c>
      <c r="T230" s="20">
        <v>339041017</v>
      </c>
      <c r="U230" s="20">
        <v>0</v>
      </c>
      <c r="V230" s="20">
        <v>339041017</v>
      </c>
      <c r="W230" s="20">
        <v>0</v>
      </c>
      <c r="X230" s="20">
        <v>339041017</v>
      </c>
      <c r="Y230" s="20">
        <v>308443326</v>
      </c>
      <c r="Z230" s="20">
        <v>308443326</v>
      </c>
      <c r="AA230" s="20">
        <v>308443326</v>
      </c>
    </row>
    <row r="231" spans="1:27" ht="56.25" x14ac:dyDescent="0.25">
      <c r="A231" s="17" t="s">
        <v>99</v>
      </c>
      <c r="B231" s="18" t="s">
        <v>100</v>
      </c>
      <c r="C231" s="19" t="s">
        <v>54</v>
      </c>
      <c r="D231" s="17" t="s">
        <v>51</v>
      </c>
      <c r="E231" s="17" t="s">
        <v>216</v>
      </c>
      <c r="F231" s="17" t="s">
        <v>217</v>
      </c>
      <c r="G231" s="17" t="s">
        <v>221</v>
      </c>
      <c r="H231" s="17" t="s">
        <v>222</v>
      </c>
      <c r="I231" s="17"/>
      <c r="J231" s="17"/>
      <c r="K231" s="17"/>
      <c r="L231" s="17"/>
      <c r="M231" s="17" t="s">
        <v>27</v>
      </c>
      <c r="N231" s="17" t="s">
        <v>205</v>
      </c>
      <c r="O231" s="17" t="s">
        <v>28</v>
      </c>
      <c r="P231" s="18" t="s">
        <v>55</v>
      </c>
      <c r="Q231" s="20">
        <v>386050000</v>
      </c>
      <c r="R231" s="20">
        <v>10000000</v>
      </c>
      <c r="S231" s="20">
        <v>149545510</v>
      </c>
      <c r="T231" s="20">
        <v>246504490</v>
      </c>
      <c r="U231" s="20">
        <v>0</v>
      </c>
      <c r="V231" s="20">
        <v>239956349</v>
      </c>
      <c r="W231" s="20">
        <v>6548141</v>
      </c>
      <c r="X231" s="20">
        <v>180960159</v>
      </c>
      <c r="Y231" s="20">
        <v>48443576</v>
      </c>
      <c r="Z231" s="20">
        <v>48443576</v>
      </c>
      <c r="AA231" s="20">
        <v>48443576</v>
      </c>
    </row>
    <row r="232" spans="1:27" ht="56.25" x14ac:dyDescent="0.25">
      <c r="A232" s="17" t="s">
        <v>99</v>
      </c>
      <c r="B232" s="18" t="s">
        <v>100</v>
      </c>
      <c r="C232" s="19" t="s">
        <v>56</v>
      </c>
      <c r="D232" s="17" t="s">
        <v>51</v>
      </c>
      <c r="E232" s="17" t="s">
        <v>216</v>
      </c>
      <c r="F232" s="17" t="s">
        <v>217</v>
      </c>
      <c r="G232" s="17" t="s">
        <v>223</v>
      </c>
      <c r="H232" s="17" t="s">
        <v>57</v>
      </c>
      <c r="I232" s="17"/>
      <c r="J232" s="17"/>
      <c r="K232" s="17"/>
      <c r="L232" s="17"/>
      <c r="M232" s="17" t="s">
        <v>27</v>
      </c>
      <c r="N232" s="17" t="s">
        <v>205</v>
      </c>
      <c r="O232" s="17" t="s">
        <v>28</v>
      </c>
      <c r="P232" s="18" t="s">
        <v>58</v>
      </c>
      <c r="Q232" s="20">
        <v>16928668296</v>
      </c>
      <c r="R232" s="20">
        <v>48105001187</v>
      </c>
      <c r="S232" s="20">
        <v>0</v>
      </c>
      <c r="T232" s="20">
        <v>65033669483</v>
      </c>
      <c r="U232" s="20">
        <v>0</v>
      </c>
      <c r="V232" s="20">
        <v>64838340473.400002</v>
      </c>
      <c r="W232" s="20">
        <v>195329009.59999999</v>
      </c>
      <c r="X232" s="20">
        <v>63204603079.919998</v>
      </c>
      <c r="Y232" s="20">
        <v>24137251400.52</v>
      </c>
      <c r="Z232" s="20">
        <v>24137251400.52</v>
      </c>
      <c r="AA232" s="20">
        <v>24137251400.52</v>
      </c>
    </row>
    <row r="233" spans="1:27" ht="90" x14ac:dyDescent="0.25">
      <c r="A233" s="17" t="s">
        <v>99</v>
      </c>
      <c r="B233" s="18" t="s">
        <v>100</v>
      </c>
      <c r="C233" s="19" t="s">
        <v>74</v>
      </c>
      <c r="D233" s="17" t="s">
        <v>51</v>
      </c>
      <c r="E233" s="17" t="s">
        <v>216</v>
      </c>
      <c r="F233" s="17" t="s">
        <v>217</v>
      </c>
      <c r="G233" s="17" t="s">
        <v>234</v>
      </c>
      <c r="H233" s="17" t="s">
        <v>227</v>
      </c>
      <c r="I233" s="17"/>
      <c r="J233" s="17"/>
      <c r="K233" s="17"/>
      <c r="L233" s="17"/>
      <c r="M233" s="17" t="s">
        <v>60</v>
      </c>
      <c r="N233" s="17" t="s">
        <v>212</v>
      </c>
      <c r="O233" s="17" t="s">
        <v>28</v>
      </c>
      <c r="P233" s="18" t="s">
        <v>63</v>
      </c>
      <c r="Q233" s="20">
        <v>43338804827</v>
      </c>
      <c r="R233" s="20">
        <v>3156630172</v>
      </c>
      <c r="S233" s="20">
        <v>26707227907</v>
      </c>
      <c r="T233" s="20">
        <v>19788207092</v>
      </c>
      <c r="U233" s="20">
        <v>0</v>
      </c>
      <c r="V233" s="20">
        <v>19788207092</v>
      </c>
      <c r="W233" s="20">
        <v>0</v>
      </c>
      <c r="X233" s="20">
        <v>19788207092</v>
      </c>
      <c r="Y233" s="20">
        <v>17661882538</v>
      </c>
      <c r="Z233" s="20">
        <v>17661882538</v>
      </c>
      <c r="AA233" s="20">
        <v>17661882538</v>
      </c>
    </row>
    <row r="234" spans="1:27" ht="90" x14ac:dyDescent="0.25">
      <c r="A234" s="17" t="s">
        <v>99</v>
      </c>
      <c r="B234" s="18" t="s">
        <v>100</v>
      </c>
      <c r="C234" s="19" t="s">
        <v>62</v>
      </c>
      <c r="D234" s="17" t="s">
        <v>51</v>
      </c>
      <c r="E234" s="17" t="s">
        <v>216</v>
      </c>
      <c r="F234" s="17" t="s">
        <v>217</v>
      </c>
      <c r="G234" s="17" t="s">
        <v>226</v>
      </c>
      <c r="H234" s="17" t="s">
        <v>227</v>
      </c>
      <c r="I234" s="17"/>
      <c r="J234" s="17"/>
      <c r="K234" s="17"/>
      <c r="L234" s="17"/>
      <c r="M234" s="17" t="s">
        <v>60</v>
      </c>
      <c r="N234" s="17" t="s">
        <v>212</v>
      </c>
      <c r="O234" s="17" t="s">
        <v>28</v>
      </c>
      <c r="P234" s="18" t="s">
        <v>63</v>
      </c>
      <c r="Q234" s="20">
        <v>0</v>
      </c>
      <c r="R234" s="20">
        <v>640235356154.31995</v>
      </c>
      <c r="S234" s="20">
        <v>119636924648.32001</v>
      </c>
      <c r="T234" s="20">
        <v>520598431506</v>
      </c>
      <c r="U234" s="20">
        <v>0</v>
      </c>
      <c r="V234" s="20">
        <v>505753654603.39001</v>
      </c>
      <c r="W234" s="20">
        <v>14844776902.610001</v>
      </c>
      <c r="X234" s="20">
        <v>434302143596.03998</v>
      </c>
      <c r="Y234" s="20">
        <v>100435486973.21001</v>
      </c>
      <c r="Z234" s="20">
        <v>100435486973.21001</v>
      </c>
      <c r="AA234" s="20">
        <v>100435486973.21001</v>
      </c>
    </row>
    <row r="235" spans="1:27" ht="90" x14ac:dyDescent="0.25">
      <c r="A235" s="17" t="s">
        <v>99</v>
      </c>
      <c r="B235" s="18" t="s">
        <v>100</v>
      </c>
      <c r="C235" s="19" t="s">
        <v>62</v>
      </c>
      <c r="D235" s="17" t="s">
        <v>51</v>
      </c>
      <c r="E235" s="17" t="s">
        <v>216</v>
      </c>
      <c r="F235" s="17" t="s">
        <v>217</v>
      </c>
      <c r="G235" s="17" t="s">
        <v>226</v>
      </c>
      <c r="H235" s="17" t="s">
        <v>227</v>
      </c>
      <c r="I235" s="17"/>
      <c r="J235" s="17"/>
      <c r="K235" s="17"/>
      <c r="L235" s="17"/>
      <c r="M235" s="17" t="s">
        <v>27</v>
      </c>
      <c r="N235" s="17" t="s">
        <v>228</v>
      </c>
      <c r="O235" s="17" t="s">
        <v>28</v>
      </c>
      <c r="P235" s="18" t="s">
        <v>63</v>
      </c>
      <c r="Q235" s="20">
        <v>0</v>
      </c>
      <c r="R235" s="20">
        <v>6000000</v>
      </c>
      <c r="S235" s="20">
        <v>6000000</v>
      </c>
      <c r="T235" s="20">
        <v>0</v>
      </c>
      <c r="U235" s="20">
        <v>0</v>
      </c>
      <c r="V235" s="20">
        <v>0</v>
      </c>
      <c r="W235" s="20">
        <v>0</v>
      </c>
      <c r="X235" s="20">
        <v>0</v>
      </c>
      <c r="Y235" s="20">
        <v>0</v>
      </c>
      <c r="Z235" s="20">
        <v>0</v>
      </c>
      <c r="AA235" s="20">
        <v>0</v>
      </c>
    </row>
    <row r="236" spans="1:27" ht="56.25" x14ac:dyDescent="0.25">
      <c r="A236" s="17" t="s">
        <v>99</v>
      </c>
      <c r="B236" s="18" t="s">
        <v>100</v>
      </c>
      <c r="C236" s="19" t="s">
        <v>64</v>
      </c>
      <c r="D236" s="17" t="s">
        <v>51</v>
      </c>
      <c r="E236" s="17" t="s">
        <v>216</v>
      </c>
      <c r="F236" s="17" t="s">
        <v>217</v>
      </c>
      <c r="G236" s="17" t="s">
        <v>226</v>
      </c>
      <c r="H236" s="17" t="s">
        <v>230</v>
      </c>
      <c r="I236" s="17"/>
      <c r="J236" s="17"/>
      <c r="K236" s="17"/>
      <c r="L236" s="17"/>
      <c r="M236" s="17" t="s">
        <v>27</v>
      </c>
      <c r="N236" s="17" t="s">
        <v>205</v>
      </c>
      <c r="O236" s="17" t="s">
        <v>28</v>
      </c>
      <c r="P236" s="18" t="s">
        <v>65</v>
      </c>
      <c r="Q236" s="20">
        <v>2429416817</v>
      </c>
      <c r="R236" s="20">
        <v>75487475707</v>
      </c>
      <c r="S236" s="20">
        <v>0</v>
      </c>
      <c r="T236" s="20">
        <v>77916892524</v>
      </c>
      <c r="U236" s="20">
        <v>0</v>
      </c>
      <c r="V236" s="20">
        <v>69495972208.970001</v>
      </c>
      <c r="W236" s="20">
        <v>8420920315.0299997</v>
      </c>
      <c r="X236" s="20">
        <v>62176681439.169998</v>
      </c>
      <c r="Y236" s="20">
        <v>13475915490.530001</v>
      </c>
      <c r="Z236" s="20">
        <v>13475915490.530001</v>
      </c>
      <c r="AA236" s="20">
        <v>13475915490.530001</v>
      </c>
    </row>
    <row r="237" spans="1:27" ht="45" x14ac:dyDescent="0.25">
      <c r="A237" s="17" t="s">
        <v>99</v>
      </c>
      <c r="B237" s="18" t="s">
        <v>100</v>
      </c>
      <c r="C237" s="19" t="s">
        <v>66</v>
      </c>
      <c r="D237" s="17" t="s">
        <v>51</v>
      </c>
      <c r="E237" s="17" t="s">
        <v>216</v>
      </c>
      <c r="F237" s="17" t="s">
        <v>217</v>
      </c>
      <c r="G237" s="17" t="s">
        <v>212</v>
      </c>
      <c r="H237" s="17" t="s">
        <v>231</v>
      </c>
      <c r="I237" s="17"/>
      <c r="J237" s="17"/>
      <c r="K237" s="17"/>
      <c r="L237" s="17"/>
      <c r="M237" s="17" t="s">
        <v>60</v>
      </c>
      <c r="N237" s="17" t="s">
        <v>232</v>
      </c>
      <c r="O237" s="17" t="s">
        <v>28</v>
      </c>
      <c r="P237" s="18" t="s">
        <v>67</v>
      </c>
      <c r="Q237" s="20">
        <v>0</v>
      </c>
      <c r="R237" s="20">
        <v>1660870837</v>
      </c>
      <c r="S237" s="20">
        <v>0</v>
      </c>
      <c r="T237" s="20">
        <v>1660870837</v>
      </c>
      <c r="U237" s="20">
        <v>0</v>
      </c>
      <c r="V237" s="20">
        <v>1421476071</v>
      </c>
      <c r="W237" s="20">
        <v>239394766</v>
      </c>
      <c r="X237" s="20">
        <v>1208577716</v>
      </c>
      <c r="Y237" s="20">
        <v>481028117</v>
      </c>
      <c r="Z237" s="20">
        <v>481028117</v>
      </c>
      <c r="AA237" s="20">
        <v>481028117</v>
      </c>
    </row>
    <row r="238" spans="1:27" ht="45" x14ac:dyDescent="0.25">
      <c r="A238" s="17" t="s">
        <v>99</v>
      </c>
      <c r="B238" s="18" t="s">
        <v>100</v>
      </c>
      <c r="C238" s="19" t="s">
        <v>66</v>
      </c>
      <c r="D238" s="17" t="s">
        <v>51</v>
      </c>
      <c r="E238" s="17" t="s">
        <v>216</v>
      </c>
      <c r="F238" s="17" t="s">
        <v>217</v>
      </c>
      <c r="G238" s="17" t="s">
        <v>212</v>
      </c>
      <c r="H238" s="17" t="s">
        <v>231</v>
      </c>
      <c r="I238" s="17"/>
      <c r="J238" s="17"/>
      <c r="K238" s="17"/>
      <c r="L238" s="17"/>
      <c r="M238" s="17" t="s">
        <v>27</v>
      </c>
      <c r="N238" s="17" t="s">
        <v>229</v>
      </c>
      <c r="O238" s="17" t="s">
        <v>28</v>
      </c>
      <c r="P238" s="18" t="s">
        <v>67</v>
      </c>
      <c r="Q238" s="20">
        <v>655592</v>
      </c>
      <c r="R238" s="20">
        <v>1035722366</v>
      </c>
      <c r="S238" s="20">
        <v>0</v>
      </c>
      <c r="T238" s="20">
        <v>1036377958</v>
      </c>
      <c r="U238" s="20">
        <v>0</v>
      </c>
      <c r="V238" s="20">
        <v>424587366</v>
      </c>
      <c r="W238" s="20">
        <v>611790592</v>
      </c>
      <c r="X238" s="20">
        <v>173618185</v>
      </c>
      <c r="Y238" s="20">
        <v>85249106</v>
      </c>
      <c r="Z238" s="20">
        <v>85249106</v>
      </c>
      <c r="AA238" s="20">
        <v>85249106</v>
      </c>
    </row>
    <row r="239" spans="1:27" ht="45" x14ac:dyDescent="0.25">
      <c r="A239" s="17" t="s">
        <v>99</v>
      </c>
      <c r="B239" s="18" t="s">
        <v>100</v>
      </c>
      <c r="C239" s="19" t="s">
        <v>66</v>
      </c>
      <c r="D239" s="17" t="s">
        <v>51</v>
      </c>
      <c r="E239" s="17" t="s">
        <v>216</v>
      </c>
      <c r="F239" s="17" t="s">
        <v>217</v>
      </c>
      <c r="G239" s="17" t="s">
        <v>212</v>
      </c>
      <c r="H239" s="17" t="s">
        <v>231</v>
      </c>
      <c r="I239" s="17"/>
      <c r="J239" s="17"/>
      <c r="K239" s="17"/>
      <c r="L239" s="17"/>
      <c r="M239" s="17" t="s">
        <v>27</v>
      </c>
      <c r="N239" s="17" t="s">
        <v>205</v>
      </c>
      <c r="O239" s="17" t="s">
        <v>28</v>
      </c>
      <c r="P239" s="18" t="s">
        <v>67</v>
      </c>
      <c r="Q239" s="20">
        <v>1682442369</v>
      </c>
      <c r="R239" s="20">
        <v>4912460694</v>
      </c>
      <c r="S239" s="20">
        <v>0</v>
      </c>
      <c r="T239" s="20">
        <v>6594903063</v>
      </c>
      <c r="U239" s="20">
        <v>0</v>
      </c>
      <c r="V239" s="20">
        <v>6443654364</v>
      </c>
      <c r="W239" s="20">
        <v>151248699</v>
      </c>
      <c r="X239" s="20">
        <v>6075847883</v>
      </c>
      <c r="Y239" s="20">
        <v>1862375866</v>
      </c>
      <c r="Z239" s="20">
        <v>1862375866</v>
      </c>
      <c r="AA239" s="20">
        <v>1862375866</v>
      </c>
    </row>
    <row r="240" spans="1:27" ht="56.25" x14ac:dyDescent="0.25">
      <c r="A240" s="17" t="s">
        <v>99</v>
      </c>
      <c r="B240" s="18" t="s">
        <v>100</v>
      </c>
      <c r="C240" s="19" t="s">
        <v>68</v>
      </c>
      <c r="D240" s="17" t="s">
        <v>51</v>
      </c>
      <c r="E240" s="17" t="s">
        <v>233</v>
      </c>
      <c r="F240" s="17" t="s">
        <v>217</v>
      </c>
      <c r="G240" s="17" t="s">
        <v>218</v>
      </c>
      <c r="H240" s="17" t="s">
        <v>230</v>
      </c>
      <c r="I240" s="17"/>
      <c r="J240" s="17"/>
      <c r="K240" s="17"/>
      <c r="L240" s="17"/>
      <c r="M240" s="17" t="s">
        <v>27</v>
      </c>
      <c r="N240" s="17" t="s">
        <v>205</v>
      </c>
      <c r="O240" s="17" t="s">
        <v>28</v>
      </c>
      <c r="P240" s="18" t="s">
        <v>65</v>
      </c>
      <c r="Q240" s="20">
        <v>67491246</v>
      </c>
      <c r="R240" s="20">
        <v>0</v>
      </c>
      <c r="S240" s="20">
        <v>0</v>
      </c>
      <c r="T240" s="20">
        <v>67491246</v>
      </c>
      <c r="U240" s="20">
        <v>0</v>
      </c>
      <c r="V240" s="20">
        <v>57190474</v>
      </c>
      <c r="W240" s="20">
        <v>10300772</v>
      </c>
      <c r="X240" s="20">
        <v>53680380</v>
      </c>
      <c r="Y240" s="20">
        <v>22263888</v>
      </c>
      <c r="Z240" s="20">
        <v>22263888</v>
      </c>
      <c r="AA240" s="20">
        <v>22263888</v>
      </c>
    </row>
    <row r="241" spans="1:27" ht="45" x14ac:dyDescent="0.25">
      <c r="A241" s="17" t="s">
        <v>99</v>
      </c>
      <c r="B241" s="18" t="s">
        <v>100</v>
      </c>
      <c r="C241" s="19" t="s">
        <v>69</v>
      </c>
      <c r="D241" s="17" t="s">
        <v>51</v>
      </c>
      <c r="E241" s="17" t="s">
        <v>233</v>
      </c>
      <c r="F241" s="17" t="s">
        <v>217</v>
      </c>
      <c r="G241" s="17" t="s">
        <v>220</v>
      </c>
      <c r="H241" s="17" t="s">
        <v>70</v>
      </c>
      <c r="I241" s="17"/>
      <c r="J241" s="17"/>
      <c r="K241" s="17"/>
      <c r="L241" s="17"/>
      <c r="M241" s="17" t="s">
        <v>27</v>
      </c>
      <c r="N241" s="17" t="s">
        <v>205</v>
      </c>
      <c r="O241" s="17" t="s">
        <v>28</v>
      </c>
      <c r="P241" s="18" t="s">
        <v>71</v>
      </c>
      <c r="Q241" s="20">
        <v>1757400863</v>
      </c>
      <c r="R241" s="20">
        <v>929232406</v>
      </c>
      <c r="S241" s="20">
        <v>11622454</v>
      </c>
      <c r="T241" s="20">
        <v>2675010815</v>
      </c>
      <c r="U241" s="20">
        <v>0</v>
      </c>
      <c r="V241" s="20">
        <v>2523239943</v>
      </c>
      <c r="W241" s="20">
        <v>151770872</v>
      </c>
      <c r="X241" s="20">
        <v>1840165845.76</v>
      </c>
      <c r="Y241" s="20">
        <v>735960626.75999999</v>
      </c>
      <c r="Z241" s="20">
        <v>735960626.75999999</v>
      </c>
      <c r="AA241" s="20">
        <v>735960626.75999999</v>
      </c>
    </row>
    <row r="242" spans="1:27" ht="22.5" x14ac:dyDescent="0.25">
      <c r="A242" s="17" t="s">
        <v>101</v>
      </c>
      <c r="B242" s="18" t="s">
        <v>102</v>
      </c>
      <c r="C242" s="19" t="s">
        <v>34</v>
      </c>
      <c r="D242" s="17" t="s">
        <v>26</v>
      </c>
      <c r="E242" s="17" t="s">
        <v>206</v>
      </c>
      <c r="F242" s="17"/>
      <c r="G242" s="17"/>
      <c r="H242" s="17"/>
      <c r="I242" s="17"/>
      <c r="J242" s="17"/>
      <c r="K242" s="17"/>
      <c r="L242" s="17"/>
      <c r="M242" s="17" t="s">
        <v>27</v>
      </c>
      <c r="N242" s="17" t="s">
        <v>205</v>
      </c>
      <c r="O242" s="17" t="s">
        <v>28</v>
      </c>
      <c r="P242" s="18" t="s">
        <v>35</v>
      </c>
      <c r="Q242" s="20">
        <v>14495077</v>
      </c>
      <c r="R242" s="20">
        <v>56501195</v>
      </c>
      <c r="S242" s="20">
        <v>0</v>
      </c>
      <c r="T242" s="20">
        <v>70996272</v>
      </c>
      <c r="U242" s="20">
        <v>0</v>
      </c>
      <c r="V242" s="20">
        <v>56501195</v>
      </c>
      <c r="W242" s="20">
        <v>14495077</v>
      </c>
      <c r="X242" s="20">
        <v>36373248</v>
      </c>
      <c r="Y242" s="20">
        <v>0</v>
      </c>
      <c r="Z242" s="20">
        <v>0</v>
      </c>
      <c r="AA242" s="20">
        <v>0</v>
      </c>
    </row>
    <row r="243" spans="1:27" ht="22.5" x14ac:dyDescent="0.25">
      <c r="A243" s="17" t="s">
        <v>101</v>
      </c>
      <c r="B243" s="18" t="s">
        <v>102</v>
      </c>
      <c r="C243" s="19" t="s">
        <v>44</v>
      </c>
      <c r="D243" s="17" t="s">
        <v>26</v>
      </c>
      <c r="E243" s="17" t="s">
        <v>215</v>
      </c>
      <c r="F243" s="17" t="s">
        <v>204</v>
      </c>
      <c r="G243" s="17"/>
      <c r="H243" s="17"/>
      <c r="I243" s="17"/>
      <c r="J243" s="17"/>
      <c r="K243" s="17"/>
      <c r="L243" s="17"/>
      <c r="M243" s="17" t="s">
        <v>27</v>
      </c>
      <c r="N243" s="17" t="s">
        <v>205</v>
      </c>
      <c r="O243" s="17" t="s">
        <v>28</v>
      </c>
      <c r="P243" s="18" t="s">
        <v>45</v>
      </c>
      <c r="Q243" s="20">
        <v>0</v>
      </c>
      <c r="R243" s="20">
        <v>72344653</v>
      </c>
      <c r="S243" s="20">
        <v>129809</v>
      </c>
      <c r="T243" s="20">
        <v>72214844</v>
      </c>
      <c r="U243" s="20">
        <v>0</v>
      </c>
      <c r="V243" s="20">
        <v>72214844</v>
      </c>
      <c r="W243" s="20">
        <v>0</v>
      </c>
      <c r="X243" s="20">
        <v>72214844</v>
      </c>
      <c r="Y243" s="20">
        <v>72214844</v>
      </c>
      <c r="Z243" s="20">
        <v>72214844</v>
      </c>
      <c r="AA243" s="20">
        <v>72214844</v>
      </c>
    </row>
    <row r="244" spans="1:27" ht="78.75" x14ac:dyDescent="0.25">
      <c r="A244" s="17" t="s">
        <v>101</v>
      </c>
      <c r="B244" s="18" t="s">
        <v>102</v>
      </c>
      <c r="C244" s="19" t="s">
        <v>50</v>
      </c>
      <c r="D244" s="17" t="s">
        <v>51</v>
      </c>
      <c r="E244" s="17" t="s">
        <v>216</v>
      </c>
      <c r="F244" s="17" t="s">
        <v>217</v>
      </c>
      <c r="G244" s="17" t="s">
        <v>218</v>
      </c>
      <c r="H244" s="17" t="s">
        <v>219</v>
      </c>
      <c r="I244" s="17"/>
      <c r="J244" s="17"/>
      <c r="K244" s="17"/>
      <c r="L244" s="17"/>
      <c r="M244" s="17" t="s">
        <v>27</v>
      </c>
      <c r="N244" s="17" t="s">
        <v>205</v>
      </c>
      <c r="O244" s="17" t="s">
        <v>28</v>
      </c>
      <c r="P244" s="18" t="s">
        <v>52</v>
      </c>
      <c r="Q244" s="20">
        <v>3019040886</v>
      </c>
      <c r="R244" s="20">
        <v>7692218</v>
      </c>
      <c r="S244" s="20">
        <v>0</v>
      </c>
      <c r="T244" s="20">
        <v>3026733104</v>
      </c>
      <c r="U244" s="20">
        <v>0</v>
      </c>
      <c r="V244" s="20">
        <v>3026733104</v>
      </c>
      <c r="W244" s="20">
        <v>0</v>
      </c>
      <c r="X244" s="20">
        <v>3026733104</v>
      </c>
      <c r="Y244" s="20">
        <v>2737599963</v>
      </c>
      <c r="Z244" s="20">
        <v>2737599963</v>
      </c>
      <c r="AA244" s="20">
        <v>2737599963</v>
      </c>
    </row>
    <row r="245" spans="1:27" ht="78.75" x14ac:dyDescent="0.25">
      <c r="A245" s="17" t="s">
        <v>101</v>
      </c>
      <c r="B245" s="18" t="s">
        <v>102</v>
      </c>
      <c r="C245" s="19" t="s">
        <v>53</v>
      </c>
      <c r="D245" s="17" t="s">
        <v>51</v>
      </c>
      <c r="E245" s="17" t="s">
        <v>216</v>
      </c>
      <c r="F245" s="17" t="s">
        <v>217</v>
      </c>
      <c r="G245" s="17" t="s">
        <v>220</v>
      </c>
      <c r="H245" s="17" t="s">
        <v>219</v>
      </c>
      <c r="I245" s="17"/>
      <c r="J245" s="17"/>
      <c r="K245" s="17"/>
      <c r="L245" s="17"/>
      <c r="M245" s="17" t="s">
        <v>27</v>
      </c>
      <c r="N245" s="17" t="s">
        <v>205</v>
      </c>
      <c r="O245" s="17" t="s">
        <v>28</v>
      </c>
      <c r="P245" s="18" t="s">
        <v>52</v>
      </c>
      <c r="Q245" s="20">
        <v>461859480</v>
      </c>
      <c r="R245" s="20">
        <v>0</v>
      </c>
      <c r="S245" s="20">
        <v>0</v>
      </c>
      <c r="T245" s="20">
        <v>461859480</v>
      </c>
      <c r="U245" s="20">
        <v>0</v>
      </c>
      <c r="V245" s="20">
        <v>461859480</v>
      </c>
      <c r="W245" s="20">
        <v>0</v>
      </c>
      <c r="X245" s="20">
        <v>461859480</v>
      </c>
      <c r="Y245" s="20">
        <v>416750927</v>
      </c>
      <c r="Z245" s="20">
        <v>416750927</v>
      </c>
      <c r="AA245" s="20">
        <v>416750927</v>
      </c>
    </row>
    <row r="246" spans="1:27" ht="56.25" x14ac:dyDescent="0.25">
      <c r="A246" s="17" t="s">
        <v>101</v>
      </c>
      <c r="B246" s="18" t="s">
        <v>102</v>
      </c>
      <c r="C246" s="19" t="s">
        <v>54</v>
      </c>
      <c r="D246" s="17" t="s">
        <v>51</v>
      </c>
      <c r="E246" s="17" t="s">
        <v>216</v>
      </c>
      <c r="F246" s="17" t="s">
        <v>217</v>
      </c>
      <c r="G246" s="17" t="s">
        <v>221</v>
      </c>
      <c r="H246" s="17" t="s">
        <v>222</v>
      </c>
      <c r="I246" s="17"/>
      <c r="J246" s="17"/>
      <c r="K246" s="17"/>
      <c r="L246" s="17"/>
      <c r="M246" s="17" t="s">
        <v>27</v>
      </c>
      <c r="N246" s="17" t="s">
        <v>205</v>
      </c>
      <c r="O246" s="17" t="s">
        <v>28</v>
      </c>
      <c r="P246" s="18" t="s">
        <v>55</v>
      </c>
      <c r="Q246" s="20">
        <v>463850000</v>
      </c>
      <c r="R246" s="20">
        <v>10000000</v>
      </c>
      <c r="S246" s="20">
        <v>42296668</v>
      </c>
      <c r="T246" s="20">
        <v>431553332</v>
      </c>
      <c r="U246" s="20">
        <v>0</v>
      </c>
      <c r="V246" s="20">
        <v>431553332</v>
      </c>
      <c r="W246" s="20">
        <v>0</v>
      </c>
      <c r="X246" s="20">
        <v>419115396</v>
      </c>
      <c r="Y246" s="20">
        <v>158595328</v>
      </c>
      <c r="Z246" s="20">
        <v>158595328</v>
      </c>
      <c r="AA246" s="20">
        <v>158595328</v>
      </c>
    </row>
    <row r="247" spans="1:27" ht="56.25" x14ac:dyDescent="0.25">
      <c r="A247" s="17" t="s">
        <v>101</v>
      </c>
      <c r="B247" s="18" t="s">
        <v>102</v>
      </c>
      <c r="C247" s="19" t="s">
        <v>56</v>
      </c>
      <c r="D247" s="17" t="s">
        <v>51</v>
      </c>
      <c r="E247" s="17" t="s">
        <v>216</v>
      </c>
      <c r="F247" s="17" t="s">
        <v>217</v>
      </c>
      <c r="G247" s="17" t="s">
        <v>223</v>
      </c>
      <c r="H247" s="17" t="s">
        <v>57</v>
      </c>
      <c r="I247" s="17"/>
      <c r="J247" s="17"/>
      <c r="K247" s="17"/>
      <c r="L247" s="17"/>
      <c r="M247" s="17" t="s">
        <v>27</v>
      </c>
      <c r="N247" s="17" t="s">
        <v>205</v>
      </c>
      <c r="O247" s="17" t="s">
        <v>28</v>
      </c>
      <c r="P247" s="18" t="s">
        <v>58</v>
      </c>
      <c r="Q247" s="20">
        <v>92338232</v>
      </c>
      <c r="R247" s="20">
        <v>6046465505</v>
      </c>
      <c r="S247" s="20">
        <v>261483787</v>
      </c>
      <c r="T247" s="20">
        <v>5877319950</v>
      </c>
      <c r="U247" s="20">
        <v>0</v>
      </c>
      <c r="V247" s="20">
        <v>491949600</v>
      </c>
      <c r="W247" s="20">
        <v>5385370350</v>
      </c>
      <c r="X247" s="20">
        <v>487745600</v>
      </c>
      <c r="Y247" s="20">
        <v>39180000</v>
      </c>
      <c r="Z247" s="20">
        <v>39180000</v>
      </c>
      <c r="AA247" s="20">
        <v>39180000</v>
      </c>
    </row>
    <row r="248" spans="1:27" ht="90" x14ac:dyDescent="0.25">
      <c r="A248" s="17" t="s">
        <v>101</v>
      </c>
      <c r="B248" s="18" t="s">
        <v>102</v>
      </c>
      <c r="C248" s="19" t="s">
        <v>74</v>
      </c>
      <c r="D248" s="17" t="s">
        <v>51</v>
      </c>
      <c r="E248" s="17" t="s">
        <v>216</v>
      </c>
      <c r="F248" s="17" t="s">
        <v>217</v>
      </c>
      <c r="G248" s="17" t="s">
        <v>234</v>
      </c>
      <c r="H248" s="17" t="s">
        <v>227</v>
      </c>
      <c r="I248" s="17"/>
      <c r="J248" s="17"/>
      <c r="K248" s="17"/>
      <c r="L248" s="17"/>
      <c r="M248" s="17" t="s">
        <v>60</v>
      </c>
      <c r="N248" s="17" t="s">
        <v>212</v>
      </c>
      <c r="O248" s="17" t="s">
        <v>28</v>
      </c>
      <c r="P248" s="18" t="s">
        <v>63</v>
      </c>
      <c r="Q248" s="20">
        <v>26362955381</v>
      </c>
      <c r="R248" s="20">
        <v>0</v>
      </c>
      <c r="S248" s="20">
        <v>0</v>
      </c>
      <c r="T248" s="20">
        <v>26362955381</v>
      </c>
      <c r="U248" s="20">
        <v>0</v>
      </c>
      <c r="V248" s="20">
        <v>26362955381</v>
      </c>
      <c r="W248" s="20">
        <v>0</v>
      </c>
      <c r="X248" s="20">
        <v>26362955381</v>
      </c>
      <c r="Y248" s="20">
        <v>26265998476</v>
      </c>
      <c r="Z248" s="20">
        <v>26265998476</v>
      </c>
      <c r="AA248" s="20">
        <v>26265998476</v>
      </c>
    </row>
    <row r="249" spans="1:27" ht="90" x14ac:dyDescent="0.25">
      <c r="A249" s="17" t="s">
        <v>101</v>
      </c>
      <c r="B249" s="18" t="s">
        <v>102</v>
      </c>
      <c r="C249" s="19" t="s">
        <v>62</v>
      </c>
      <c r="D249" s="17" t="s">
        <v>51</v>
      </c>
      <c r="E249" s="17" t="s">
        <v>216</v>
      </c>
      <c r="F249" s="17" t="s">
        <v>217</v>
      </c>
      <c r="G249" s="17" t="s">
        <v>226</v>
      </c>
      <c r="H249" s="17" t="s">
        <v>227</v>
      </c>
      <c r="I249" s="17"/>
      <c r="J249" s="17"/>
      <c r="K249" s="17"/>
      <c r="L249" s="17"/>
      <c r="M249" s="17" t="s">
        <v>60</v>
      </c>
      <c r="N249" s="17" t="s">
        <v>212</v>
      </c>
      <c r="O249" s="17" t="s">
        <v>28</v>
      </c>
      <c r="P249" s="18" t="s">
        <v>63</v>
      </c>
      <c r="Q249" s="20">
        <v>0</v>
      </c>
      <c r="R249" s="20">
        <v>251812996713</v>
      </c>
      <c r="S249" s="20">
        <v>32752885424</v>
      </c>
      <c r="T249" s="20">
        <v>219060111289</v>
      </c>
      <c r="U249" s="20">
        <v>0</v>
      </c>
      <c r="V249" s="20">
        <v>214635297032</v>
      </c>
      <c r="W249" s="20">
        <v>4424814257</v>
      </c>
      <c r="X249" s="20">
        <v>211523385046</v>
      </c>
      <c r="Y249" s="20">
        <v>110552182471</v>
      </c>
      <c r="Z249" s="20">
        <v>110552182471</v>
      </c>
      <c r="AA249" s="20">
        <v>110552182471</v>
      </c>
    </row>
    <row r="250" spans="1:27" ht="90" x14ac:dyDescent="0.25">
      <c r="A250" s="17" t="s">
        <v>101</v>
      </c>
      <c r="B250" s="18" t="s">
        <v>102</v>
      </c>
      <c r="C250" s="19" t="s">
        <v>62</v>
      </c>
      <c r="D250" s="17" t="s">
        <v>51</v>
      </c>
      <c r="E250" s="17" t="s">
        <v>216</v>
      </c>
      <c r="F250" s="17" t="s">
        <v>217</v>
      </c>
      <c r="G250" s="17" t="s">
        <v>226</v>
      </c>
      <c r="H250" s="17" t="s">
        <v>227</v>
      </c>
      <c r="I250" s="17"/>
      <c r="J250" s="17"/>
      <c r="K250" s="17"/>
      <c r="L250" s="17"/>
      <c r="M250" s="17" t="s">
        <v>27</v>
      </c>
      <c r="N250" s="17" t="s">
        <v>228</v>
      </c>
      <c r="O250" s="17" t="s">
        <v>28</v>
      </c>
      <c r="P250" s="18" t="s">
        <v>63</v>
      </c>
      <c r="Q250" s="20">
        <v>0</v>
      </c>
      <c r="R250" s="20">
        <v>6000000</v>
      </c>
      <c r="S250" s="20">
        <v>6000000</v>
      </c>
      <c r="T250" s="20">
        <v>0</v>
      </c>
      <c r="U250" s="20">
        <v>0</v>
      </c>
      <c r="V250" s="20">
        <v>0</v>
      </c>
      <c r="W250" s="20">
        <v>0</v>
      </c>
      <c r="X250" s="20">
        <v>0</v>
      </c>
      <c r="Y250" s="20">
        <v>0</v>
      </c>
      <c r="Z250" s="20">
        <v>0</v>
      </c>
      <c r="AA250" s="20">
        <v>0</v>
      </c>
    </row>
    <row r="251" spans="1:27" ht="56.25" x14ac:dyDescent="0.25">
      <c r="A251" s="17" t="s">
        <v>101</v>
      </c>
      <c r="B251" s="18" t="s">
        <v>102</v>
      </c>
      <c r="C251" s="19" t="s">
        <v>64</v>
      </c>
      <c r="D251" s="17" t="s">
        <v>51</v>
      </c>
      <c r="E251" s="17" t="s">
        <v>216</v>
      </c>
      <c r="F251" s="17" t="s">
        <v>217</v>
      </c>
      <c r="G251" s="17" t="s">
        <v>226</v>
      </c>
      <c r="H251" s="17" t="s">
        <v>230</v>
      </c>
      <c r="I251" s="17"/>
      <c r="J251" s="17"/>
      <c r="K251" s="17"/>
      <c r="L251" s="17"/>
      <c r="M251" s="17" t="s">
        <v>27</v>
      </c>
      <c r="N251" s="17" t="s">
        <v>205</v>
      </c>
      <c r="O251" s="17" t="s">
        <v>28</v>
      </c>
      <c r="P251" s="18" t="s">
        <v>65</v>
      </c>
      <c r="Q251" s="20">
        <v>2300074583</v>
      </c>
      <c r="R251" s="20">
        <v>4659583548</v>
      </c>
      <c r="S251" s="20">
        <v>0</v>
      </c>
      <c r="T251" s="20">
        <v>6959658131</v>
      </c>
      <c r="U251" s="20">
        <v>0</v>
      </c>
      <c r="V251" s="20">
        <v>3893510669.5</v>
      </c>
      <c r="W251" s="20">
        <v>3066147461.5</v>
      </c>
      <c r="X251" s="20">
        <v>2018875451</v>
      </c>
      <c r="Y251" s="20">
        <v>944363507</v>
      </c>
      <c r="Z251" s="20">
        <v>944363507</v>
      </c>
      <c r="AA251" s="20">
        <v>944363507</v>
      </c>
    </row>
    <row r="252" spans="1:27" ht="45" x14ac:dyDescent="0.25">
      <c r="A252" s="17" t="s">
        <v>101</v>
      </c>
      <c r="B252" s="18" t="s">
        <v>102</v>
      </c>
      <c r="C252" s="19" t="s">
        <v>66</v>
      </c>
      <c r="D252" s="17" t="s">
        <v>51</v>
      </c>
      <c r="E252" s="17" t="s">
        <v>216</v>
      </c>
      <c r="F252" s="17" t="s">
        <v>217</v>
      </c>
      <c r="G252" s="17" t="s">
        <v>212</v>
      </c>
      <c r="H252" s="17" t="s">
        <v>231</v>
      </c>
      <c r="I252" s="17"/>
      <c r="J252" s="17"/>
      <c r="K252" s="17"/>
      <c r="L252" s="17"/>
      <c r="M252" s="17" t="s">
        <v>60</v>
      </c>
      <c r="N252" s="17" t="s">
        <v>232</v>
      </c>
      <c r="O252" s="17" t="s">
        <v>28</v>
      </c>
      <c r="P252" s="18" t="s">
        <v>67</v>
      </c>
      <c r="Q252" s="20">
        <v>0</v>
      </c>
      <c r="R252" s="20">
        <v>1647080529</v>
      </c>
      <c r="S252" s="20">
        <v>0</v>
      </c>
      <c r="T252" s="20">
        <v>1647080529</v>
      </c>
      <c r="U252" s="20">
        <v>0</v>
      </c>
      <c r="V252" s="20">
        <v>1603284691</v>
      </c>
      <c r="W252" s="20">
        <v>43795838</v>
      </c>
      <c r="X252" s="20">
        <v>1563284691</v>
      </c>
      <c r="Y252" s="20">
        <v>686065251</v>
      </c>
      <c r="Z252" s="20">
        <v>686065251</v>
      </c>
      <c r="AA252" s="20">
        <v>686065251</v>
      </c>
    </row>
    <row r="253" spans="1:27" ht="45" x14ac:dyDescent="0.25">
      <c r="A253" s="17" t="s">
        <v>101</v>
      </c>
      <c r="B253" s="18" t="s">
        <v>102</v>
      </c>
      <c r="C253" s="19" t="s">
        <v>66</v>
      </c>
      <c r="D253" s="17" t="s">
        <v>51</v>
      </c>
      <c r="E253" s="17" t="s">
        <v>216</v>
      </c>
      <c r="F253" s="17" t="s">
        <v>217</v>
      </c>
      <c r="G253" s="17" t="s">
        <v>212</v>
      </c>
      <c r="H253" s="17" t="s">
        <v>231</v>
      </c>
      <c r="I253" s="17"/>
      <c r="J253" s="17"/>
      <c r="K253" s="17"/>
      <c r="L253" s="17"/>
      <c r="M253" s="17" t="s">
        <v>27</v>
      </c>
      <c r="N253" s="17" t="s">
        <v>229</v>
      </c>
      <c r="O253" s="17" t="s">
        <v>28</v>
      </c>
      <c r="P253" s="18" t="s">
        <v>67</v>
      </c>
      <c r="Q253" s="20">
        <v>65598211</v>
      </c>
      <c r="R253" s="20">
        <v>981524333</v>
      </c>
      <c r="S253" s="20">
        <v>0</v>
      </c>
      <c r="T253" s="20">
        <v>1047122544</v>
      </c>
      <c r="U253" s="20">
        <v>0</v>
      </c>
      <c r="V253" s="20">
        <v>1040135075</v>
      </c>
      <c r="W253" s="20">
        <v>6987469</v>
      </c>
      <c r="X253" s="20">
        <v>466314141</v>
      </c>
      <c r="Y253" s="20">
        <v>402914708</v>
      </c>
      <c r="Z253" s="20">
        <v>402914708</v>
      </c>
      <c r="AA253" s="20">
        <v>402914708</v>
      </c>
    </row>
    <row r="254" spans="1:27" ht="45" x14ac:dyDescent="0.25">
      <c r="A254" s="17" t="s">
        <v>101</v>
      </c>
      <c r="B254" s="18" t="s">
        <v>102</v>
      </c>
      <c r="C254" s="19" t="s">
        <v>66</v>
      </c>
      <c r="D254" s="17" t="s">
        <v>51</v>
      </c>
      <c r="E254" s="17" t="s">
        <v>216</v>
      </c>
      <c r="F254" s="17" t="s">
        <v>217</v>
      </c>
      <c r="G254" s="17" t="s">
        <v>212</v>
      </c>
      <c r="H254" s="17" t="s">
        <v>231</v>
      </c>
      <c r="I254" s="17"/>
      <c r="J254" s="17"/>
      <c r="K254" s="17"/>
      <c r="L254" s="17"/>
      <c r="M254" s="17" t="s">
        <v>27</v>
      </c>
      <c r="N254" s="17" t="s">
        <v>205</v>
      </c>
      <c r="O254" s="17" t="s">
        <v>28</v>
      </c>
      <c r="P254" s="18" t="s">
        <v>67</v>
      </c>
      <c r="Q254" s="20">
        <v>1801180077</v>
      </c>
      <c r="R254" s="20">
        <v>8401200882</v>
      </c>
      <c r="S254" s="20">
        <v>0</v>
      </c>
      <c r="T254" s="20">
        <v>10202380959</v>
      </c>
      <c r="U254" s="20">
        <v>0</v>
      </c>
      <c r="V254" s="20">
        <v>10146272128</v>
      </c>
      <c r="W254" s="20">
        <v>56108831</v>
      </c>
      <c r="X254" s="20">
        <v>9677541268</v>
      </c>
      <c r="Y254" s="20">
        <v>4224151605</v>
      </c>
      <c r="Z254" s="20">
        <v>4224151605</v>
      </c>
      <c r="AA254" s="20">
        <v>4224151605</v>
      </c>
    </row>
    <row r="255" spans="1:27" ht="56.25" x14ac:dyDescent="0.25">
      <c r="A255" s="17" t="s">
        <v>101</v>
      </c>
      <c r="B255" s="18" t="s">
        <v>102</v>
      </c>
      <c r="C255" s="19" t="s">
        <v>68</v>
      </c>
      <c r="D255" s="17" t="s">
        <v>51</v>
      </c>
      <c r="E255" s="17" t="s">
        <v>233</v>
      </c>
      <c r="F255" s="17" t="s">
        <v>217</v>
      </c>
      <c r="G255" s="17" t="s">
        <v>218</v>
      </c>
      <c r="H255" s="17" t="s">
        <v>230</v>
      </c>
      <c r="I255" s="17"/>
      <c r="J255" s="17"/>
      <c r="K255" s="17"/>
      <c r="L255" s="17"/>
      <c r="M255" s="17" t="s">
        <v>27</v>
      </c>
      <c r="N255" s="17" t="s">
        <v>205</v>
      </c>
      <c r="O255" s="17" t="s">
        <v>28</v>
      </c>
      <c r="P255" s="18" t="s">
        <v>65</v>
      </c>
      <c r="Q255" s="20">
        <v>118881002</v>
      </c>
      <c r="R255" s="20">
        <v>0</v>
      </c>
      <c r="S255" s="20">
        <v>0</v>
      </c>
      <c r="T255" s="20">
        <v>118881002</v>
      </c>
      <c r="U255" s="20">
        <v>0</v>
      </c>
      <c r="V255" s="20">
        <v>112823281</v>
      </c>
      <c r="W255" s="20">
        <v>6057721</v>
      </c>
      <c r="X255" s="20">
        <v>106675137</v>
      </c>
      <c r="Y255" s="20">
        <v>54125495</v>
      </c>
      <c r="Z255" s="20">
        <v>54125495</v>
      </c>
      <c r="AA255" s="20">
        <v>54125495</v>
      </c>
    </row>
    <row r="256" spans="1:27" ht="45" x14ac:dyDescent="0.25">
      <c r="A256" s="17" t="s">
        <v>101</v>
      </c>
      <c r="B256" s="18" t="s">
        <v>102</v>
      </c>
      <c r="C256" s="19" t="s">
        <v>69</v>
      </c>
      <c r="D256" s="17" t="s">
        <v>51</v>
      </c>
      <c r="E256" s="17" t="s">
        <v>233</v>
      </c>
      <c r="F256" s="17" t="s">
        <v>217</v>
      </c>
      <c r="G256" s="17" t="s">
        <v>220</v>
      </c>
      <c r="H256" s="17" t="s">
        <v>70</v>
      </c>
      <c r="I256" s="17"/>
      <c r="J256" s="17"/>
      <c r="K256" s="17"/>
      <c r="L256" s="17"/>
      <c r="M256" s="17" t="s">
        <v>27</v>
      </c>
      <c r="N256" s="17" t="s">
        <v>205</v>
      </c>
      <c r="O256" s="17" t="s">
        <v>28</v>
      </c>
      <c r="P256" s="18" t="s">
        <v>71</v>
      </c>
      <c r="Q256" s="20">
        <v>2693769072</v>
      </c>
      <c r="R256" s="20">
        <v>822051218</v>
      </c>
      <c r="S256" s="20">
        <v>421364958</v>
      </c>
      <c r="T256" s="20">
        <v>3094455332</v>
      </c>
      <c r="U256" s="20">
        <v>0</v>
      </c>
      <c r="V256" s="20">
        <v>2621319251.5</v>
      </c>
      <c r="W256" s="20">
        <v>473136080.5</v>
      </c>
      <c r="X256" s="20">
        <v>1839347668.5</v>
      </c>
      <c r="Y256" s="20">
        <v>1076788934.4200001</v>
      </c>
      <c r="Z256" s="20">
        <v>1076788934.4200001</v>
      </c>
      <c r="AA256" s="20">
        <v>1076788934.4200001</v>
      </c>
    </row>
    <row r="257" spans="1:27" ht="22.5" x14ac:dyDescent="0.25">
      <c r="A257" s="17" t="s">
        <v>103</v>
      </c>
      <c r="B257" s="18" t="s">
        <v>104</v>
      </c>
      <c r="C257" s="19" t="s">
        <v>34</v>
      </c>
      <c r="D257" s="17" t="s">
        <v>26</v>
      </c>
      <c r="E257" s="17" t="s">
        <v>206</v>
      </c>
      <c r="F257" s="17"/>
      <c r="G257" s="17"/>
      <c r="H257" s="17"/>
      <c r="I257" s="17"/>
      <c r="J257" s="17"/>
      <c r="K257" s="17"/>
      <c r="L257" s="17"/>
      <c r="M257" s="17" t="s">
        <v>27</v>
      </c>
      <c r="N257" s="17" t="s">
        <v>205</v>
      </c>
      <c r="O257" s="17" t="s">
        <v>28</v>
      </c>
      <c r="P257" s="18" t="s">
        <v>35</v>
      </c>
      <c r="Q257" s="20">
        <v>22800118</v>
      </c>
      <c r="R257" s="20">
        <v>47857199</v>
      </c>
      <c r="S257" s="20">
        <v>0</v>
      </c>
      <c r="T257" s="20">
        <v>70657317</v>
      </c>
      <c r="U257" s="20">
        <v>0</v>
      </c>
      <c r="V257" s="20">
        <v>59776871</v>
      </c>
      <c r="W257" s="20">
        <v>10880446</v>
      </c>
      <c r="X257" s="20">
        <v>54028081</v>
      </c>
      <c r="Y257" s="20">
        <v>28127838.760000002</v>
      </c>
      <c r="Z257" s="20">
        <v>28127838.760000002</v>
      </c>
      <c r="AA257" s="20">
        <v>28127838.760000002</v>
      </c>
    </row>
    <row r="258" spans="1:27" ht="22.5" x14ac:dyDescent="0.25">
      <c r="A258" s="17" t="s">
        <v>103</v>
      </c>
      <c r="B258" s="18" t="s">
        <v>104</v>
      </c>
      <c r="C258" s="19" t="s">
        <v>44</v>
      </c>
      <c r="D258" s="17" t="s">
        <v>26</v>
      </c>
      <c r="E258" s="17" t="s">
        <v>215</v>
      </c>
      <c r="F258" s="17" t="s">
        <v>204</v>
      </c>
      <c r="G258" s="17"/>
      <c r="H258" s="17"/>
      <c r="I258" s="17"/>
      <c r="J258" s="17"/>
      <c r="K258" s="17"/>
      <c r="L258" s="17"/>
      <c r="M258" s="17" t="s">
        <v>27</v>
      </c>
      <c r="N258" s="17" t="s">
        <v>205</v>
      </c>
      <c r="O258" s="17" t="s">
        <v>28</v>
      </c>
      <c r="P258" s="18" t="s">
        <v>45</v>
      </c>
      <c r="Q258" s="20">
        <v>0</v>
      </c>
      <c r="R258" s="20">
        <v>42066302</v>
      </c>
      <c r="S258" s="20">
        <v>0</v>
      </c>
      <c r="T258" s="20">
        <v>42066302</v>
      </c>
      <c r="U258" s="20">
        <v>0</v>
      </c>
      <c r="V258" s="20">
        <v>42066302</v>
      </c>
      <c r="W258" s="20">
        <v>0</v>
      </c>
      <c r="X258" s="20">
        <v>37985485</v>
      </c>
      <c r="Y258" s="20">
        <v>37985485</v>
      </c>
      <c r="Z258" s="20">
        <v>37985485</v>
      </c>
      <c r="AA258" s="20">
        <v>37985485</v>
      </c>
    </row>
    <row r="259" spans="1:27" ht="78.75" x14ac:dyDescent="0.25">
      <c r="A259" s="17" t="s">
        <v>103</v>
      </c>
      <c r="B259" s="18" t="s">
        <v>104</v>
      </c>
      <c r="C259" s="19" t="s">
        <v>50</v>
      </c>
      <c r="D259" s="17" t="s">
        <v>51</v>
      </c>
      <c r="E259" s="17" t="s">
        <v>216</v>
      </c>
      <c r="F259" s="17" t="s">
        <v>217</v>
      </c>
      <c r="G259" s="17" t="s">
        <v>218</v>
      </c>
      <c r="H259" s="17" t="s">
        <v>219</v>
      </c>
      <c r="I259" s="17"/>
      <c r="J259" s="17"/>
      <c r="K259" s="17"/>
      <c r="L259" s="17"/>
      <c r="M259" s="17" t="s">
        <v>27</v>
      </c>
      <c r="N259" s="17" t="s">
        <v>205</v>
      </c>
      <c r="O259" s="17" t="s">
        <v>28</v>
      </c>
      <c r="P259" s="18" t="s">
        <v>52</v>
      </c>
      <c r="Q259" s="20">
        <v>8563429911</v>
      </c>
      <c r="R259" s="20">
        <v>0</v>
      </c>
      <c r="S259" s="20">
        <v>52493803</v>
      </c>
      <c r="T259" s="20">
        <v>8510936108</v>
      </c>
      <c r="U259" s="20">
        <v>0</v>
      </c>
      <c r="V259" s="20">
        <v>8510936108</v>
      </c>
      <c r="W259" s="20">
        <v>0</v>
      </c>
      <c r="X259" s="20">
        <v>8424983877</v>
      </c>
      <c r="Y259" s="20">
        <v>7373209437</v>
      </c>
      <c r="Z259" s="20">
        <v>7373209437</v>
      </c>
      <c r="AA259" s="20">
        <v>7373209437</v>
      </c>
    </row>
    <row r="260" spans="1:27" ht="78.75" x14ac:dyDescent="0.25">
      <c r="A260" s="17" t="s">
        <v>103</v>
      </c>
      <c r="B260" s="18" t="s">
        <v>104</v>
      </c>
      <c r="C260" s="19" t="s">
        <v>53</v>
      </c>
      <c r="D260" s="17" t="s">
        <v>51</v>
      </c>
      <c r="E260" s="17" t="s">
        <v>216</v>
      </c>
      <c r="F260" s="17" t="s">
        <v>217</v>
      </c>
      <c r="G260" s="17" t="s">
        <v>220</v>
      </c>
      <c r="H260" s="17" t="s">
        <v>219</v>
      </c>
      <c r="I260" s="17"/>
      <c r="J260" s="17"/>
      <c r="K260" s="17"/>
      <c r="L260" s="17"/>
      <c r="M260" s="17" t="s">
        <v>27</v>
      </c>
      <c r="N260" s="17" t="s">
        <v>205</v>
      </c>
      <c r="O260" s="17" t="s">
        <v>28</v>
      </c>
      <c r="P260" s="18" t="s">
        <v>52</v>
      </c>
      <c r="Q260" s="20">
        <v>1336634328</v>
      </c>
      <c r="R260" s="20">
        <v>0</v>
      </c>
      <c r="S260" s="20">
        <v>0</v>
      </c>
      <c r="T260" s="20">
        <v>1336634328</v>
      </c>
      <c r="U260" s="20">
        <v>0</v>
      </c>
      <c r="V260" s="20">
        <v>1336634328</v>
      </c>
      <c r="W260" s="20">
        <v>0</v>
      </c>
      <c r="X260" s="20">
        <v>1336634328</v>
      </c>
      <c r="Y260" s="20">
        <v>1170595195</v>
      </c>
      <c r="Z260" s="20">
        <v>1170595195</v>
      </c>
      <c r="AA260" s="20">
        <v>1170595195</v>
      </c>
    </row>
    <row r="261" spans="1:27" ht="56.25" x14ac:dyDescent="0.25">
      <c r="A261" s="17" t="s">
        <v>103</v>
      </c>
      <c r="B261" s="18" t="s">
        <v>104</v>
      </c>
      <c r="C261" s="19" t="s">
        <v>54</v>
      </c>
      <c r="D261" s="17" t="s">
        <v>51</v>
      </c>
      <c r="E261" s="17" t="s">
        <v>216</v>
      </c>
      <c r="F261" s="17" t="s">
        <v>217</v>
      </c>
      <c r="G261" s="17" t="s">
        <v>221</v>
      </c>
      <c r="H261" s="17" t="s">
        <v>222</v>
      </c>
      <c r="I261" s="17"/>
      <c r="J261" s="17"/>
      <c r="K261" s="17"/>
      <c r="L261" s="17"/>
      <c r="M261" s="17" t="s">
        <v>27</v>
      </c>
      <c r="N261" s="17" t="s">
        <v>205</v>
      </c>
      <c r="O261" s="17" t="s">
        <v>28</v>
      </c>
      <c r="P261" s="18" t="s">
        <v>55</v>
      </c>
      <c r="Q261" s="20">
        <v>321950000</v>
      </c>
      <c r="R261" s="20">
        <v>30020000</v>
      </c>
      <c r="S261" s="20">
        <v>8600000</v>
      </c>
      <c r="T261" s="20">
        <v>343370000</v>
      </c>
      <c r="U261" s="20">
        <v>0</v>
      </c>
      <c r="V261" s="20">
        <v>343370000</v>
      </c>
      <c r="W261" s="20">
        <v>0</v>
      </c>
      <c r="X261" s="20">
        <v>328758513</v>
      </c>
      <c r="Y261" s="20">
        <v>152880458</v>
      </c>
      <c r="Z261" s="20">
        <v>152880458</v>
      </c>
      <c r="AA261" s="20">
        <v>152880458</v>
      </c>
    </row>
    <row r="262" spans="1:27" ht="56.25" x14ac:dyDescent="0.25">
      <c r="A262" s="17" t="s">
        <v>103</v>
      </c>
      <c r="B262" s="18" t="s">
        <v>104</v>
      </c>
      <c r="C262" s="19" t="s">
        <v>56</v>
      </c>
      <c r="D262" s="17" t="s">
        <v>51</v>
      </c>
      <c r="E262" s="17" t="s">
        <v>216</v>
      </c>
      <c r="F262" s="17" t="s">
        <v>217</v>
      </c>
      <c r="G262" s="17" t="s">
        <v>223</v>
      </c>
      <c r="H262" s="17" t="s">
        <v>57</v>
      </c>
      <c r="I262" s="17"/>
      <c r="J262" s="17"/>
      <c r="K262" s="17"/>
      <c r="L262" s="17"/>
      <c r="M262" s="17" t="s">
        <v>27</v>
      </c>
      <c r="N262" s="17" t="s">
        <v>205</v>
      </c>
      <c r="O262" s="17" t="s">
        <v>28</v>
      </c>
      <c r="P262" s="18" t="s">
        <v>58</v>
      </c>
      <c r="Q262" s="20">
        <v>267297886</v>
      </c>
      <c r="R262" s="20">
        <v>5104545099</v>
      </c>
      <c r="S262" s="20">
        <v>1802693342</v>
      </c>
      <c r="T262" s="20">
        <v>3569149643</v>
      </c>
      <c r="U262" s="20">
        <v>0</v>
      </c>
      <c r="V262" s="20">
        <v>258926468</v>
      </c>
      <c r="W262" s="20">
        <v>3310223175</v>
      </c>
      <c r="X262" s="20">
        <v>255269068</v>
      </c>
      <c r="Y262" s="20">
        <v>113850936</v>
      </c>
      <c r="Z262" s="20">
        <v>113850936</v>
      </c>
      <c r="AA262" s="20">
        <v>113850936</v>
      </c>
    </row>
    <row r="263" spans="1:27" ht="90" x14ac:dyDescent="0.25">
      <c r="A263" s="17" t="s">
        <v>103</v>
      </c>
      <c r="B263" s="18" t="s">
        <v>104</v>
      </c>
      <c r="C263" s="19" t="s">
        <v>74</v>
      </c>
      <c r="D263" s="17" t="s">
        <v>51</v>
      </c>
      <c r="E263" s="17" t="s">
        <v>216</v>
      </c>
      <c r="F263" s="17" t="s">
        <v>217</v>
      </c>
      <c r="G263" s="17" t="s">
        <v>234</v>
      </c>
      <c r="H263" s="17" t="s">
        <v>227</v>
      </c>
      <c r="I263" s="17"/>
      <c r="J263" s="17"/>
      <c r="K263" s="17"/>
      <c r="L263" s="17"/>
      <c r="M263" s="17" t="s">
        <v>60</v>
      </c>
      <c r="N263" s="17" t="s">
        <v>212</v>
      </c>
      <c r="O263" s="17" t="s">
        <v>28</v>
      </c>
      <c r="P263" s="18" t="s">
        <v>63</v>
      </c>
      <c r="Q263" s="20">
        <v>6563463060</v>
      </c>
      <c r="R263" s="20">
        <v>2086608</v>
      </c>
      <c r="S263" s="20">
        <v>0</v>
      </c>
      <c r="T263" s="20">
        <v>6565549668</v>
      </c>
      <c r="U263" s="20">
        <v>0</v>
      </c>
      <c r="V263" s="20">
        <v>6565549668</v>
      </c>
      <c r="W263" s="20">
        <v>0</v>
      </c>
      <c r="X263" s="20">
        <v>6565549668</v>
      </c>
      <c r="Y263" s="20">
        <v>6565549668</v>
      </c>
      <c r="Z263" s="20">
        <v>6565549668</v>
      </c>
      <c r="AA263" s="20">
        <v>6565549668</v>
      </c>
    </row>
    <row r="264" spans="1:27" ht="90" x14ac:dyDescent="0.25">
      <c r="A264" s="17" t="s">
        <v>103</v>
      </c>
      <c r="B264" s="18" t="s">
        <v>104</v>
      </c>
      <c r="C264" s="19" t="s">
        <v>62</v>
      </c>
      <c r="D264" s="17" t="s">
        <v>51</v>
      </c>
      <c r="E264" s="17" t="s">
        <v>216</v>
      </c>
      <c r="F264" s="17" t="s">
        <v>217</v>
      </c>
      <c r="G264" s="17" t="s">
        <v>226</v>
      </c>
      <c r="H264" s="17" t="s">
        <v>227</v>
      </c>
      <c r="I264" s="17"/>
      <c r="J264" s="17"/>
      <c r="K264" s="17"/>
      <c r="L264" s="17"/>
      <c r="M264" s="17" t="s">
        <v>60</v>
      </c>
      <c r="N264" s="17" t="s">
        <v>212</v>
      </c>
      <c r="O264" s="17" t="s">
        <v>28</v>
      </c>
      <c r="P264" s="18" t="s">
        <v>63</v>
      </c>
      <c r="Q264" s="20">
        <v>0</v>
      </c>
      <c r="R264" s="20">
        <v>98693850999</v>
      </c>
      <c r="S264" s="20">
        <v>10792404184</v>
      </c>
      <c r="T264" s="20">
        <v>87901446815</v>
      </c>
      <c r="U264" s="20">
        <v>0</v>
      </c>
      <c r="V264" s="20">
        <v>87750128169</v>
      </c>
      <c r="W264" s="20">
        <v>151318646</v>
      </c>
      <c r="X264" s="20">
        <v>83357212179</v>
      </c>
      <c r="Y264" s="20">
        <v>54172248798</v>
      </c>
      <c r="Z264" s="20">
        <v>54172248798</v>
      </c>
      <c r="AA264" s="20">
        <v>54172248798</v>
      </c>
    </row>
    <row r="265" spans="1:27" ht="90" x14ac:dyDescent="0.25">
      <c r="A265" s="17" t="s">
        <v>103</v>
      </c>
      <c r="B265" s="18" t="s">
        <v>104</v>
      </c>
      <c r="C265" s="19" t="s">
        <v>62</v>
      </c>
      <c r="D265" s="17" t="s">
        <v>51</v>
      </c>
      <c r="E265" s="17" t="s">
        <v>216</v>
      </c>
      <c r="F265" s="17" t="s">
        <v>217</v>
      </c>
      <c r="G265" s="17" t="s">
        <v>226</v>
      </c>
      <c r="H265" s="17" t="s">
        <v>227</v>
      </c>
      <c r="I265" s="17"/>
      <c r="J265" s="17"/>
      <c r="K265" s="17"/>
      <c r="L265" s="17"/>
      <c r="M265" s="17" t="s">
        <v>27</v>
      </c>
      <c r="N265" s="17" t="s">
        <v>228</v>
      </c>
      <c r="O265" s="17" t="s">
        <v>28</v>
      </c>
      <c r="P265" s="18" t="s">
        <v>63</v>
      </c>
      <c r="Q265" s="20">
        <v>0</v>
      </c>
      <c r="R265" s="20">
        <v>6000000</v>
      </c>
      <c r="S265" s="20">
        <v>6000000</v>
      </c>
      <c r="T265" s="20">
        <v>0</v>
      </c>
      <c r="U265" s="20">
        <v>0</v>
      </c>
      <c r="V265" s="20">
        <v>0</v>
      </c>
      <c r="W265" s="20">
        <v>0</v>
      </c>
      <c r="X265" s="20">
        <v>0</v>
      </c>
      <c r="Y265" s="20">
        <v>0</v>
      </c>
      <c r="Z265" s="20">
        <v>0</v>
      </c>
      <c r="AA265" s="20">
        <v>0</v>
      </c>
    </row>
    <row r="266" spans="1:27" ht="56.25" x14ac:dyDescent="0.25">
      <c r="A266" s="17" t="s">
        <v>103</v>
      </c>
      <c r="B266" s="18" t="s">
        <v>104</v>
      </c>
      <c r="C266" s="19" t="s">
        <v>64</v>
      </c>
      <c r="D266" s="17" t="s">
        <v>51</v>
      </c>
      <c r="E266" s="17" t="s">
        <v>216</v>
      </c>
      <c r="F266" s="17" t="s">
        <v>217</v>
      </c>
      <c r="G266" s="17" t="s">
        <v>226</v>
      </c>
      <c r="H266" s="17" t="s">
        <v>230</v>
      </c>
      <c r="I266" s="17"/>
      <c r="J266" s="17"/>
      <c r="K266" s="17"/>
      <c r="L266" s="17"/>
      <c r="M266" s="17" t="s">
        <v>27</v>
      </c>
      <c r="N266" s="17" t="s">
        <v>205</v>
      </c>
      <c r="O266" s="17" t="s">
        <v>28</v>
      </c>
      <c r="P266" s="18" t="s">
        <v>65</v>
      </c>
      <c r="Q266" s="20">
        <v>1370548090</v>
      </c>
      <c r="R266" s="20">
        <v>4538265732</v>
      </c>
      <c r="S266" s="20">
        <v>0</v>
      </c>
      <c r="T266" s="20">
        <v>5908813822</v>
      </c>
      <c r="U266" s="20">
        <v>0</v>
      </c>
      <c r="V266" s="20">
        <v>2921745455</v>
      </c>
      <c r="W266" s="20">
        <v>2987068367</v>
      </c>
      <c r="X266" s="20">
        <v>1372805523</v>
      </c>
      <c r="Y266" s="20">
        <v>624150739</v>
      </c>
      <c r="Z266" s="20">
        <v>624150739</v>
      </c>
      <c r="AA266" s="20">
        <v>624150739</v>
      </c>
    </row>
    <row r="267" spans="1:27" ht="45" x14ac:dyDescent="0.25">
      <c r="A267" s="17" t="s">
        <v>103</v>
      </c>
      <c r="B267" s="18" t="s">
        <v>104</v>
      </c>
      <c r="C267" s="19" t="s">
        <v>66</v>
      </c>
      <c r="D267" s="17" t="s">
        <v>51</v>
      </c>
      <c r="E267" s="17" t="s">
        <v>216</v>
      </c>
      <c r="F267" s="17" t="s">
        <v>217</v>
      </c>
      <c r="G267" s="17" t="s">
        <v>212</v>
      </c>
      <c r="H267" s="17" t="s">
        <v>231</v>
      </c>
      <c r="I267" s="17"/>
      <c r="J267" s="17"/>
      <c r="K267" s="17"/>
      <c r="L267" s="17"/>
      <c r="M267" s="17" t="s">
        <v>60</v>
      </c>
      <c r="N267" s="17" t="s">
        <v>232</v>
      </c>
      <c r="O267" s="17" t="s">
        <v>28</v>
      </c>
      <c r="P267" s="18" t="s">
        <v>67</v>
      </c>
      <c r="Q267" s="20">
        <v>0</v>
      </c>
      <c r="R267" s="20">
        <v>4386685114</v>
      </c>
      <c r="S267" s="20">
        <v>297017650</v>
      </c>
      <c r="T267" s="20">
        <v>4089667464</v>
      </c>
      <c r="U267" s="20">
        <v>0</v>
      </c>
      <c r="V267" s="20">
        <v>3956718633</v>
      </c>
      <c r="W267" s="20">
        <v>132948831</v>
      </c>
      <c r="X267" s="20">
        <v>3851727590</v>
      </c>
      <c r="Y267" s="20">
        <v>1665925970</v>
      </c>
      <c r="Z267" s="20">
        <v>1665925970</v>
      </c>
      <c r="AA267" s="20">
        <v>1665925970</v>
      </c>
    </row>
    <row r="268" spans="1:27" ht="45" x14ac:dyDescent="0.25">
      <c r="A268" s="17" t="s">
        <v>103</v>
      </c>
      <c r="B268" s="18" t="s">
        <v>104</v>
      </c>
      <c r="C268" s="19" t="s">
        <v>66</v>
      </c>
      <c r="D268" s="17" t="s">
        <v>51</v>
      </c>
      <c r="E268" s="17" t="s">
        <v>216</v>
      </c>
      <c r="F268" s="17" t="s">
        <v>217</v>
      </c>
      <c r="G268" s="17" t="s">
        <v>212</v>
      </c>
      <c r="H268" s="17" t="s">
        <v>231</v>
      </c>
      <c r="I268" s="17"/>
      <c r="J268" s="17"/>
      <c r="K268" s="17"/>
      <c r="L268" s="17"/>
      <c r="M268" s="17" t="s">
        <v>27</v>
      </c>
      <c r="N268" s="17" t="s">
        <v>229</v>
      </c>
      <c r="O268" s="17" t="s">
        <v>28</v>
      </c>
      <c r="P268" s="18" t="s">
        <v>67</v>
      </c>
      <c r="Q268" s="20">
        <v>332104984</v>
      </c>
      <c r="R268" s="20">
        <v>2330470124</v>
      </c>
      <c r="S268" s="20">
        <v>0</v>
      </c>
      <c r="T268" s="20">
        <v>2662575108</v>
      </c>
      <c r="U268" s="20">
        <v>0</v>
      </c>
      <c r="V268" s="20">
        <v>2492575108</v>
      </c>
      <c r="W268" s="20">
        <v>170000000</v>
      </c>
      <c r="X268" s="20">
        <v>1686727035</v>
      </c>
      <c r="Y268" s="20">
        <v>1320395727</v>
      </c>
      <c r="Z268" s="20">
        <v>1320395727</v>
      </c>
      <c r="AA268" s="20">
        <v>1320395727</v>
      </c>
    </row>
    <row r="269" spans="1:27" ht="45" x14ac:dyDescent="0.25">
      <c r="A269" s="17" t="s">
        <v>103</v>
      </c>
      <c r="B269" s="18" t="s">
        <v>104</v>
      </c>
      <c r="C269" s="19" t="s">
        <v>66</v>
      </c>
      <c r="D269" s="17" t="s">
        <v>51</v>
      </c>
      <c r="E269" s="17" t="s">
        <v>216</v>
      </c>
      <c r="F269" s="17" t="s">
        <v>217</v>
      </c>
      <c r="G269" s="17" t="s">
        <v>212</v>
      </c>
      <c r="H269" s="17" t="s">
        <v>231</v>
      </c>
      <c r="I269" s="17"/>
      <c r="J269" s="17"/>
      <c r="K269" s="17"/>
      <c r="L269" s="17"/>
      <c r="M269" s="17" t="s">
        <v>27</v>
      </c>
      <c r="N269" s="17" t="s">
        <v>205</v>
      </c>
      <c r="O269" s="17" t="s">
        <v>28</v>
      </c>
      <c r="P269" s="18" t="s">
        <v>67</v>
      </c>
      <c r="Q269" s="20">
        <v>2445611037</v>
      </c>
      <c r="R269" s="20">
        <v>23826680168</v>
      </c>
      <c r="S269" s="20">
        <v>0</v>
      </c>
      <c r="T269" s="20">
        <v>26272291205</v>
      </c>
      <c r="U269" s="20">
        <v>0</v>
      </c>
      <c r="V269" s="20">
        <v>26266409022</v>
      </c>
      <c r="W269" s="20">
        <v>5882183</v>
      </c>
      <c r="X269" s="20">
        <v>26080142658</v>
      </c>
      <c r="Y269" s="20">
        <v>11889441437.219999</v>
      </c>
      <c r="Z269" s="20">
        <v>11889441437.219999</v>
      </c>
      <c r="AA269" s="20">
        <v>11889441437.219999</v>
      </c>
    </row>
    <row r="270" spans="1:27" ht="56.25" x14ac:dyDescent="0.25">
      <c r="A270" s="17" t="s">
        <v>103</v>
      </c>
      <c r="B270" s="18" t="s">
        <v>104</v>
      </c>
      <c r="C270" s="19" t="s">
        <v>68</v>
      </c>
      <c r="D270" s="17" t="s">
        <v>51</v>
      </c>
      <c r="E270" s="17" t="s">
        <v>233</v>
      </c>
      <c r="F270" s="17" t="s">
        <v>217</v>
      </c>
      <c r="G270" s="17" t="s">
        <v>218</v>
      </c>
      <c r="H270" s="17" t="s">
        <v>230</v>
      </c>
      <c r="I270" s="17"/>
      <c r="J270" s="17"/>
      <c r="K270" s="17"/>
      <c r="L270" s="17"/>
      <c r="M270" s="17" t="s">
        <v>27</v>
      </c>
      <c r="N270" s="17" t="s">
        <v>205</v>
      </c>
      <c r="O270" s="17" t="s">
        <v>28</v>
      </c>
      <c r="P270" s="18" t="s">
        <v>65</v>
      </c>
      <c r="Q270" s="20">
        <v>103389569</v>
      </c>
      <c r="R270" s="20">
        <v>13000</v>
      </c>
      <c r="S270" s="20">
        <v>2055176</v>
      </c>
      <c r="T270" s="20">
        <v>101347393</v>
      </c>
      <c r="U270" s="20">
        <v>0</v>
      </c>
      <c r="V270" s="20">
        <v>101347393</v>
      </c>
      <c r="W270" s="20">
        <v>0</v>
      </c>
      <c r="X270" s="20">
        <v>99680917</v>
      </c>
      <c r="Y270" s="20">
        <v>50353709</v>
      </c>
      <c r="Z270" s="20">
        <v>50353709</v>
      </c>
      <c r="AA270" s="20">
        <v>50353709</v>
      </c>
    </row>
    <row r="271" spans="1:27" ht="45" x14ac:dyDescent="0.25">
      <c r="A271" s="17" t="s">
        <v>103</v>
      </c>
      <c r="B271" s="18" t="s">
        <v>104</v>
      </c>
      <c r="C271" s="19" t="s">
        <v>69</v>
      </c>
      <c r="D271" s="17" t="s">
        <v>51</v>
      </c>
      <c r="E271" s="17" t="s">
        <v>233</v>
      </c>
      <c r="F271" s="17" t="s">
        <v>217</v>
      </c>
      <c r="G271" s="17" t="s">
        <v>220</v>
      </c>
      <c r="H271" s="17" t="s">
        <v>70</v>
      </c>
      <c r="I271" s="17"/>
      <c r="J271" s="17"/>
      <c r="K271" s="17"/>
      <c r="L271" s="17"/>
      <c r="M271" s="17" t="s">
        <v>27</v>
      </c>
      <c r="N271" s="17" t="s">
        <v>205</v>
      </c>
      <c r="O271" s="17" t="s">
        <v>28</v>
      </c>
      <c r="P271" s="18" t="s">
        <v>71</v>
      </c>
      <c r="Q271" s="20">
        <v>2489683470</v>
      </c>
      <c r="R271" s="20">
        <v>1359517227</v>
      </c>
      <c r="S271" s="20">
        <v>139800163</v>
      </c>
      <c r="T271" s="20">
        <v>3709400534</v>
      </c>
      <c r="U271" s="20">
        <v>0</v>
      </c>
      <c r="V271" s="20">
        <v>3443294772</v>
      </c>
      <c r="W271" s="20">
        <v>266105762</v>
      </c>
      <c r="X271" s="20">
        <v>2305672454.4299998</v>
      </c>
      <c r="Y271" s="20">
        <v>1269230608.55</v>
      </c>
      <c r="Z271" s="20">
        <v>1269230608.55</v>
      </c>
      <c r="AA271" s="20">
        <v>1269230608.55</v>
      </c>
    </row>
    <row r="272" spans="1:27" ht="22.5" x14ac:dyDescent="0.25">
      <c r="A272" s="17" t="s">
        <v>105</v>
      </c>
      <c r="B272" s="18" t="s">
        <v>106</v>
      </c>
      <c r="C272" s="19" t="s">
        <v>34</v>
      </c>
      <c r="D272" s="17" t="s">
        <v>26</v>
      </c>
      <c r="E272" s="17" t="s">
        <v>206</v>
      </c>
      <c r="F272" s="17"/>
      <c r="G272" s="17"/>
      <c r="H272" s="17"/>
      <c r="I272" s="17"/>
      <c r="J272" s="17"/>
      <c r="K272" s="17"/>
      <c r="L272" s="17"/>
      <c r="M272" s="17" t="s">
        <v>27</v>
      </c>
      <c r="N272" s="17" t="s">
        <v>205</v>
      </c>
      <c r="O272" s="17" t="s">
        <v>28</v>
      </c>
      <c r="P272" s="18" t="s">
        <v>35</v>
      </c>
      <c r="Q272" s="20">
        <v>22300118</v>
      </c>
      <c r="R272" s="20">
        <v>63002217</v>
      </c>
      <c r="S272" s="20">
        <v>0</v>
      </c>
      <c r="T272" s="20">
        <v>85302335</v>
      </c>
      <c r="U272" s="20">
        <v>0</v>
      </c>
      <c r="V272" s="20">
        <v>85302335</v>
      </c>
      <c r="W272" s="20">
        <v>0</v>
      </c>
      <c r="X272" s="20">
        <v>75236645</v>
      </c>
      <c r="Y272" s="20">
        <v>37594515</v>
      </c>
      <c r="Z272" s="20">
        <v>37594515</v>
      </c>
      <c r="AA272" s="20">
        <v>37594515</v>
      </c>
    </row>
    <row r="273" spans="1:27" ht="22.5" x14ac:dyDescent="0.25">
      <c r="A273" s="17" t="s">
        <v>105</v>
      </c>
      <c r="B273" s="18" t="s">
        <v>106</v>
      </c>
      <c r="C273" s="19" t="s">
        <v>44</v>
      </c>
      <c r="D273" s="17" t="s">
        <v>26</v>
      </c>
      <c r="E273" s="17" t="s">
        <v>215</v>
      </c>
      <c r="F273" s="17" t="s">
        <v>204</v>
      </c>
      <c r="G273" s="17"/>
      <c r="H273" s="17"/>
      <c r="I273" s="17"/>
      <c r="J273" s="17"/>
      <c r="K273" s="17"/>
      <c r="L273" s="17"/>
      <c r="M273" s="17" t="s">
        <v>27</v>
      </c>
      <c r="N273" s="17" t="s">
        <v>205</v>
      </c>
      <c r="O273" s="17" t="s">
        <v>28</v>
      </c>
      <c r="P273" s="18" t="s">
        <v>45</v>
      </c>
      <c r="Q273" s="20">
        <v>0</v>
      </c>
      <c r="R273" s="20">
        <v>17370908</v>
      </c>
      <c r="S273" s="20">
        <v>875370</v>
      </c>
      <c r="T273" s="20">
        <v>16495538</v>
      </c>
      <c r="U273" s="20">
        <v>0</v>
      </c>
      <c r="V273" s="20">
        <v>16495538</v>
      </c>
      <c r="W273" s="20">
        <v>0</v>
      </c>
      <c r="X273" s="20">
        <v>16495538</v>
      </c>
      <c r="Y273" s="20">
        <v>16495538</v>
      </c>
      <c r="Z273" s="20">
        <v>16495538</v>
      </c>
      <c r="AA273" s="20">
        <v>16495538</v>
      </c>
    </row>
    <row r="274" spans="1:27" ht="78.75" x14ac:dyDescent="0.25">
      <c r="A274" s="17" t="s">
        <v>105</v>
      </c>
      <c r="B274" s="18" t="s">
        <v>106</v>
      </c>
      <c r="C274" s="19" t="s">
        <v>50</v>
      </c>
      <c r="D274" s="17" t="s">
        <v>51</v>
      </c>
      <c r="E274" s="17" t="s">
        <v>216</v>
      </c>
      <c r="F274" s="17" t="s">
        <v>217</v>
      </c>
      <c r="G274" s="17" t="s">
        <v>218</v>
      </c>
      <c r="H274" s="17" t="s">
        <v>219</v>
      </c>
      <c r="I274" s="17"/>
      <c r="J274" s="17"/>
      <c r="K274" s="17"/>
      <c r="L274" s="17"/>
      <c r="M274" s="17" t="s">
        <v>27</v>
      </c>
      <c r="N274" s="17" t="s">
        <v>205</v>
      </c>
      <c r="O274" s="17" t="s">
        <v>28</v>
      </c>
      <c r="P274" s="18" t="s">
        <v>52</v>
      </c>
      <c r="Q274" s="20">
        <v>11626492149</v>
      </c>
      <c r="R274" s="20">
        <v>0</v>
      </c>
      <c r="S274" s="20">
        <v>71103063</v>
      </c>
      <c r="T274" s="20">
        <v>11555389086</v>
      </c>
      <c r="U274" s="20">
        <v>0</v>
      </c>
      <c r="V274" s="20">
        <v>11414958573</v>
      </c>
      <c r="W274" s="20">
        <v>140430513</v>
      </c>
      <c r="X274" s="20">
        <v>11414958573</v>
      </c>
      <c r="Y274" s="20">
        <v>11218901769</v>
      </c>
      <c r="Z274" s="20">
        <v>11218901769</v>
      </c>
      <c r="AA274" s="20">
        <v>11218901769</v>
      </c>
    </row>
    <row r="275" spans="1:27" ht="78.75" x14ac:dyDescent="0.25">
      <c r="A275" s="17" t="s">
        <v>105</v>
      </c>
      <c r="B275" s="18" t="s">
        <v>106</v>
      </c>
      <c r="C275" s="19" t="s">
        <v>53</v>
      </c>
      <c r="D275" s="17" t="s">
        <v>51</v>
      </c>
      <c r="E275" s="17" t="s">
        <v>216</v>
      </c>
      <c r="F275" s="17" t="s">
        <v>217</v>
      </c>
      <c r="G275" s="17" t="s">
        <v>220</v>
      </c>
      <c r="H275" s="17" t="s">
        <v>219</v>
      </c>
      <c r="I275" s="17"/>
      <c r="J275" s="17"/>
      <c r="K275" s="17"/>
      <c r="L275" s="17"/>
      <c r="M275" s="17" t="s">
        <v>27</v>
      </c>
      <c r="N275" s="17" t="s">
        <v>205</v>
      </c>
      <c r="O275" s="17" t="s">
        <v>28</v>
      </c>
      <c r="P275" s="18" t="s">
        <v>52</v>
      </c>
      <c r="Q275" s="20">
        <v>1234594965</v>
      </c>
      <c r="R275" s="20">
        <v>0</v>
      </c>
      <c r="S275" s="20">
        <v>282813627</v>
      </c>
      <c r="T275" s="20">
        <v>951781338</v>
      </c>
      <c r="U275" s="20">
        <v>0</v>
      </c>
      <c r="V275" s="20">
        <v>951781338</v>
      </c>
      <c r="W275" s="20">
        <v>0</v>
      </c>
      <c r="X275" s="20">
        <v>951781338</v>
      </c>
      <c r="Y275" s="20">
        <v>904823383</v>
      </c>
      <c r="Z275" s="20">
        <v>904823383</v>
      </c>
      <c r="AA275" s="20">
        <v>904823383</v>
      </c>
    </row>
    <row r="276" spans="1:27" ht="56.25" x14ac:dyDescent="0.25">
      <c r="A276" s="17" t="s">
        <v>105</v>
      </c>
      <c r="B276" s="18" t="s">
        <v>106</v>
      </c>
      <c r="C276" s="19" t="s">
        <v>54</v>
      </c>
      <c r="D276" s="17" t="s">
        <v>51</v>
      </c>
      <c r="E276" s="17" t="s">
        <v>216</v>
      </c>
      <c r="F276" s="17" t="s">
        <v>217</v>
      </c>
      <c r="G276" s="17" t="s">
        <v>221</v>
      </c>
      <c r="H276" s="17" t="s">
        <v>222</v>
      </c>
      <c r="I276" s="17"/>
      <c r="J276" s="17"/>
      <c r="K276" s="17"/>
      <c r="L276" s="17"/>
      <c r="M276" s="17" t="s">
        <v>27</v>
      </c>
      <c r="N276" s="17" t="s">
        <v>205</v>
      </c>
      <c r="O276" s="17" t="s">
        <v>28</v>
      </c>
      <c r="P276" s="18" t="s">
        <v>55</v>
      </c>
      <c r="Q276" s="20">
        <v>706900000</v>
      </c>
      <c r="R276" s="20">
        <v>10000000</v>
      </c>
      <c r="S276" s="20">
        <v>200033447</v>
      </c>
      <c r="T276" s="20">
        <v>516866553</v>
      </c>
      <c r="U276" s="20">
        <v>0</v>
      </c>
      <c r="V276" s="20">
        <v>447866553</v>
      </c>
      <c r="W276" s="20">
        <v>69000000</v>
      </c>
      <c r="X276" s="20">
        <v>445205079</v>
      </c>
      <c r="Y276" s="20">
        <v>192316648</v>
      </c>
      <c r="Z276" s="20">
        <v>192316648</v>
      </c>
      <c r="AA276" s="20">
        <v>192316648</v>
      </c>
    </row>
    <row r="277" spans="1:27" ht="56.25" x14ac:dyDescent="0.25">
      <c r="A277" s="17" t="s">
        <v>105</v>
      </c>
      <c r="B277" s="18" t="s">
        <v>106</v>
      </c>
      <c r="C277" s="19" t="s">
        <v>56</v>
      </c>
      <c r="D277" s="17" t="s">
        <v>51</v>
      </c>
      <c r="E277" s="17" t="s">
        <v>216</v>
      </c>
      <c r="F277" s="17" t="s">
        <v>217</v>
      </c>
      <c r="G277" s="17" t="s">
        <v>223</v>
      </c>
      <c r="H277" s="17" t="s">
        <v>57</v>
      </c>
      <c r="I277" s="17"/>
      <c r="J277" s="17"/>
      <c r="K277" s="17"/>
      <c r="L277" s="17"/>
      <c r="M277" s="17" t="s">
        <v>27</v>
      </c>
      <c r="N277" s="17" t="s">
        <v>205</v>
      </c>
      <c r="O277" s="17" t="s">
        <v>28</v>
      </c>
      <c r="P277" s="18" t="s">
        <v>58</v>
      </c>
      <c r="Q277" s="20">
        <v>588580242</v>
      </c>
      <c r="R277" s="20">
        <v>8268881319</v>
      </c>
      <c r="S277" s="20">
        <v>2538712680</v>
      </c>
      <c r="T277" s="20">
        <v>6318748881</v>
      </c>
      <c r="U277" s="20">
        <v>0</v>
      </c>
      <c r="V277" s="20">
        <v>2890781099</v>
      </c>
      <c r="W277" s="20">
        <v>3427967782</v>
      </c>
      <c r="X277" s="20">
        <v>754391519</v>
      </c>
      <c r="Y277" s="20">
        <v>513388648</v>
      </c>
      <c r="Z277" s="20">
        <v>513388648</v>
      </c>
      <c r="AA277" s="20">
        <v>513388648</v>
      </c>
    </row>
    <row r="278" spans="1:27" ht="90" x14ac:dyDescent="0.25">
      <c r="A278" s="17" t="s">
        <v>105</v>
      </c>
      <c r="B278" s="18" t="s">
        <v>106</v>
      </c>
      <c r="C278" s="19" t="s">
        <v>74</v>
      </c>
      <c r="D278" s="17" t="s">
        <v>51</v>
      </c>
      <c r="E278" s="17" t="s">
        <v>216</v>
      </c>
      <c r="F278" s="17" t="s">
        <v>217</v>
      </c>
      <c r="G278" s="17" t="s">
        <v>234</v>
      </c>
      <c r="H278" s="17" t="s">
        <v>227</v>
      </c>
      <c r="I278" s="17"/>
      <c r="J278" s="17"/>
      <c r="K278" s="17"/>
      <c r="L278" s="17"/>
      <c r="M278" s="17" t="s">
        <v>60</v>
      </c>
      <c r="N278" s="17" t="s">
        <v>212</v>
      </c>
      <c r="O278" s="17" t="s">
        <v>28</v>
      </c>
      <c r="P278" s="18" t="s">
        <v>63</v>
      </c>
      <c r="Q278" s="20">
        <v>22030871469</v>
      </c>
      <c r="R278" s="20">
        <v>16949610</v>
      </c>
      <c r="S278" s="20">
        <v>0</v>
      </c>
      <c r="T278" s="20">
        <v>22047821079</v>
      </c>
      <c r="U278" s="20">
        <v>0</v>
      </c>
      <c r="V278" s="20">
        <v>22047821079</v>
      </c>
      <c r="W278" s="20">
        <v>0</v>
      </c>
      <c r="X278" s="20">
        <v>22047821079</v>
      </c>
      <c r="Y278" s="20">
        <v>22047821079</v>
      </c>
      <c r="Z278" s="20">
        <v>22047821079</v>
      </c>
      <c r="AA278" s="20">
        <v>22047821079</v>
      </c>
    </row>
    <row r="279" spans="1:27" ht="90" x14ac:dyDescent="0.25">
      <c r="A279" s="17" t="s">
        <v>105</v>
      </c>
      <c r="B279" s="18" t="s">
        <v>106</v>
      </c>
      <c r="C279" s="19" t="s">
        <v>62</v>
      </c>
      <c r="D279" s="17" t="s">
        <v>51</v>
      </c>
      <c r="E279" s="17" t="s">
        <v>216</v>
      </c>
      <c r="F279" s="17" t="s">
        <v>217</v>
      </c>
      <c r="G279" s="17" t="s">
        <v>226</v>
      </c>
      <c r="H279" s="17" t="s">
        <v>227</v>
      </c>
      <c r="I279" s="17"/>
      <c r="J279" s="17"/>
      <c r="K279" s="17"/>
      <c r="L279" s="17"/>
      <c r="M279" s="17" t="s">
        <v>60</v>
      </c>
      <c r="N279" s="17" t="s">
        <v>212</v>
      </c>
      <c r="O279" s="17" t="s">
        <v>28</v>
      </c>
      <c r="P279" s="18" t="s">
        <v>63</v>
      </c>
      <c r="Q279" s="20">
        <v>0</v>
      </c>
      <c r="R279" s="20">
        <v>234960081185</v>
      </c>
      <c r="S279" s="20">
        <v>26578045261</v>
      </c>
      <c r="T279" s="20">
        <v>208382035924</v>
      </c>
      <c r="U279" s="20">
        <v>0</v>
      </c>
      <c r="V279" s="20">
        <v>207081605305</v>
      </c>
      <c r="W279" s="20">
        <v>1300430619</v>
      </c>
      <c r="X279" s="20">
        <v>194904667721</v>
      </c>
      <c r="Y279" s="20">
        <v>108977082611</v>
      </c>
      <c r="Z279" s="20">
        <v>108977082611</v>
      </c>
      <c r="AA279" s="20">
        <v>108977082611</v>
      </c>
    </row>
    <row r="280" spans="1:27" ht="90" x14ac:dyDescent="0.25">
      <c r="A280" s="17" t="s">
        <v>105</v>
      </c>
      <c r="B280" s="18" t="s">
        <v>106</v>
      </c>
      <c r="C280" s="19" t="s">
        <v>62</v>
      </c>
      <c r="D280" s="17" t="s">
        <v>51</v>
      </c>
      <c r="E280" s="17" t="s">
        <v>216</v>
      </c>
      <c r="F280" s="17" t="s">
        <v>217</v>
      </c>
      <c r="G280" s="17" t="s">
        <v>226</v>
      </c>
      <c r="H280" s="17" t="s">
        <v>227</v>
      </c>
      <c r="I280" s="17"/>
      <c r="J280" s="17"/>
      <c r="K280" s="17"/>
      <c r="L280" s="17"/>
      <c r="M280" s="17" t="s">
        <v>27</v>
      </c>
      <c r="N280" s="17" t="s">
        <v>228</v>
      </c>
      <c r="O280" s="17" t="s">
        <v>28</v>
      </c>
      <c r="P280" s="18" t="s">
        <v>63</v>
      </c>
      <c r="Q280" s="20">
        <v>0</v>
      </c>
      <c r="R280" s="20">
        <v>6000000</v>
      </c>
      <c r="S280" s="20">
        <v>6000000</v>
      </c>
      <c r="T280" s="20">
        <v>0</v>
      </c>
      <c r="U280" s="20">
        <v>0</v>
      </c>
      <c r="V280" s="20">
        <v>0</v>
      </c>
      <c r="W280" s="20">
        <v>0</v>
      </c>
      <c r="X280" s="20">
        <v>0</v>
      </c>
      <c r="Y280" s="20">
        <v>0</v>
      </c>
      <c r="Z280" s="20">
        <v>0</v>
      </c>
      <c r="AA280" s="20">
        <v>0</v>
      </c>
    </row>
    <row r="281" spans="1:27" ht="56.25" x14ac:dyDescent="0.25">
      <c r="A281" s="17" t="s">
        <v>105</v>
      </c>
      <c r="B281" s="18" t="s">
        <v>106</v>
      </c>
      <c r="C281" s="19" t="s">
        <v>64</v>
      </c>
      <c r="D281" s="17" t="s">
        <v>51</v>
      </c>
      <c r="E281" s="17" t="s">
        <v>216</v>
      </c>
      <c r="F281" s="17" t="s">
        <v>217</v>
      </c>
      <c r="G281" s="17" t="s">
        <v>226</v>
      </c>
      <c r="H281" s="17" t="s">
        <v>230</v>
      </c>
      <c r="I281" s="17"/>
      <c r="J281" s="17"/>
      <c r="K281" s="17"/>
      <c r="L281" s="17"/>
      <c r="M281" s="17" t="s">
        <v>27</v>
      </c>
      <c r="N281" s="17" t="s">
        <v>205</v>
      </c>
      <c r="O281" s="17" t="s">
        <v>28</v>
      </c>
      <c r="P281" s="18" t="s">
        <v>65</v>
      </c>
      <c r="Q281" s="20">
        <v>2833196079</v>
      </c>
      <c r="R281" s="20">
        <v>13523489413</v>
      </c>
      <c r="S281" s="20">
        <v>0</v>
      </c>
      <c r="T281" s="20">
        <v>16356685492</v>
      </c>
      <c r="U281" s="20">
        <v>0</v>
      </c>
      <c r="V281" s="20">
        <v>4503915285</v>
      </c>
      <c r="W281" s="20">
        <v>11852770207</v>
      </c>
      <c r="X281" s="20">
        <v>2645821281</v>
      </c>
      <c r="Y281" s="20">
        <v>1188846812</v>
      </c>
      <c r="Z281" s="20">
        <v>1188846812</v>
      </c>
      <c r="AA281" s="20">
        <v>1188846812</v>
      </c>
    </row>
    <row r="282" spans="1:27" ht="45" x14ac:dyDescent="0.25">
      <c r="A282" s="17" t="s">
        <v>105</v>
      </c>
      <c r="B282" s="18" t="s">
        <v>106</v>
      </c>
      <c r="C282" s="19" t="s">
        <v>66</v>
      </c>
      <c r="D282" s="17" t="s">
        <v>51</v>
      </c>
      <c r="E282" s="17" t="s">
        <v>216</v>
      </c>
      <c r="F282" s="17" t="s">
        <v>217</v>
      </c>
      <c r="G282" s="17" t="s">
        <v>212</v>
      </c>
      <c r="H282" s="17" t="s">
        <v>231</v>
      </c>
      <c r="I282" s="17"/>
      <c r="J282" s="17"/>
      <c r="K282" s="17"/>
      <c r="L282" s="17"/>
      <c r="M282" s="17" t="s">
        <v>60</v>
      </c>
      <c r="N282" s="17" t="s">
        <v>232</v>
      </c>
      <c r="O282" s="17" t="s">
        <v>28</v>
      </c>
      <c r="P282" s="18" t="s">
        <v>67</v>
      </c>
      <c r="Q282" s="20">
        <v>552500000</v>
      </c>
      <c r="R282" s="20">
        <v>6301563989</v>
      </c>
      <c r="S282" s="20">
        <v>0</v>
      </c>
      <c r="T282" s="20">
        <v>6854063989</v>
      </c>
      <c r="U282" s="20">
        <v>0</v>
      </c>
      <c r="V282" s="20">
        <v>5264581322</v>
      </c>
      <c r="W282" s="20">
        <v>1589482667</v>
      </c>
      <c r="X282" s="20">
        <v>3181135569</v>
      </c>
      <c r="Y282" s="20">
        <v>1892043262</v>
      </c>
      <c r="Z282" s="20">
        <v>1892043262</v>
      </c>
      <c r="AA282" s="20">
        <v>1892043262</v>
      </c>
    </row>
    <row r="283" spans="1:27" ht="45" x14ac:dyDescent="0.25">
      <c r="A283" s="17" t="s">
        <v>105</v>
      </c>
      <c r="B283" s="18" t="s">
        <v>106</v>
      </c>
      <c r="C283" s="19" t="s">
        <v>66</v>
      </c>
      <c r="D283" s="17" t="s">
        <v>51</v>
      </c>
      <c r="E283" s="17" t="s">
        <v>216</v>
      </c>
      <c r="F283" s="17" t="s">
        <v>217</v>
      </c>
      <c r="G283" s="17" t="s">
        <v>212</v>
      </c>
      <c r="H283" s="17" t="s">
        <v>231</v>
      </c>
      <c r="I283" s="17"/>
      <c r="J283" s="17"/>
      <c r="K283" s="17"/>
      <c r="L283" s="17"/>
      <c r="M283" s="17" t="s">
        <v>27</v>
      </c>
      <c r="N283" s="17" t="s">
        <v>229</v>
      </c>
      <c r="O283" s="17" t="s">
        <v>28</v>
      </c>
      <c r="P283" s="18" t="s">
        <v>67</v>
      </c>
      <c r="Q283" s="20">
        <v>401838654</v>
      </c>
      <c r="R283" s="20">
        <v>32424380087</v>
      </c>
      <c r="S283" s="20">
        <v>0</v>
      </c>
      <c r="T283" s="20">
        <v>32826218741</v>
      </c>
      <c r="U283" s="20">
        <v>0</v>
      </c>
      <c r="V283" s="20">
        <v>32112048086</v>
      </c>
      <c r="W283" s="20">
        <v>714170655</v>
      </c>
      <c r="X283" s="20">
        <v>31333671292</v>
      </c>
      <c r="Y283" s="20">
        <v>15396624396</v>
      </c>
      <c r="Z283" s="20">
        <v>15396624396</v>
      </c>
      <c r="AA283" s="20">
        <v>15396624396</v>
      </c>
    </row>
    <row r="284" spans="1:27" ht="45" x14ac:dyDescent="0.25">
      <c r="A284" s="17" t="s">
        <v>105</v>
      </c>
      <c r="B284" s="18" t="s">
        <v>106</v>
      </c>
      <c r="C284" s="19" t="s">
        <v>66</v>
      </c>
      <c r="D284" s="17" t="s">
        <v>51</v>
      </c>
      <c r="E284" s="17" t="s">
        <v>216</v>
      </c>
      <c r="F284" s="17" t="s">
        <v>217</v>
      </c>
      <c r="G284" s="17" t="s">
        <v>212</v>
      </c>
      <c r="H284" s="17" t="s">
        <v>231</v>
      </c>
      <c r="I284" s="17"/>
      <c r="J284" s="17"/>
      <c r="K284" s="17"/>
      <c r="L284" s="17"/>
      <c r="M284" s="17" t="s">
        <v>27</v>
      </c>
      <c r="N284" s="17" t="s">
        <v>205</v>
      </c>
      <c r="O284" s="17" t="s">
        <v>28</v>
      </c>
      <c r="P284" s="18" t="s">
        <v>67</v>
      </c>
      <c r="Q284" s="20">
        <v>4434008283</v>
      </c>
      <c r="R284" s="20">
        <v>1139409944</v>
      </c>
      <c r="S284" s="20">
        <v>114801295</v>
      </c>
      <c r="T284" s="20">
        <v>5458616932</v>
      </c>
      <c r="U284" s="20">
        <v>0</v>
      </c>
      <c r="V284" s="20">
        <v>5081984906</v>
      </c>
      <c r="W284" s="20">
        <v>376632026</v>
      </c>
      <c r="X284" s="20">
        <v>4348704009</v>
      </c>
      <c r="Y284" s="20">
        <v>2269424456</v>
      </c>
      <c r="Z284" s="20">
        <v>2269424456</v>
      </c>
      <c r="AA284" s="20">
        <v>2269424456</v>
      </c>
    </row>
    <row r="285" spans="1:27" ht="56.25" x14ac:dyDescent="0.25">
      <c r="A285" s="17" t="s">
        <v>105</v>
      </c>
      <c r="B285" s="18" t="s">
        <v>106</v>
      </c>
      <c r="C285" s="19" t="s">
        <v>68</v>
      </c>
      <c r="D285" s="17" t="s">
        <v>51</v>
      </c>
      <c r="E285" s="17" t="s">
        <v>233</v>
      </c>
      <c r="F285" s="17" t="s">
        <v>217</v>
      </c>
      <c r="G285" s="17" t="s">
        <v>218</v>
      </c>
      <c r="H285" s="17" t="s">
        <v>230</v>
      </c>
      <c r="I285" s="17"/>
      <c r="J285" s="17"/>
      <c r="K285" s="17"/>
      <c r="L285" s="17"/>
      <c r="M285" s="17" t="s">
        <v>27</v>
      </c>
      <c r="N285" s="17" t="s">
        <v>205</v>
      </c>
      <c r="O285" s="17" t="s">
        <v>28</v>
      </c>
      <c r="P285" s="18" t="s">
        <v>65</v>
      </c>
      <c r="Q285" s="20">
        <v>133416178</v>
      </c>
      <c r="R285" s="20">
        <v>35893744</v>
      </c>
      <c r="S285" s="20">
        <v>0</v>
      </c>
      <c r="T285" s="20">
        <v>169309922</v>
      </c>
      <c r="U285" s="20">
        <v>0</v>
      </c>
      <c r="V285" s="20">
        <v>119359737</v>
      </c>
      <c r="W285" s="20">
        <v>49950185</v>
      </c>
      <c r="X285" s="20">
        <v>118698858</v>
      </c>
      <c r="Y285" s="20">
        <v>55194899</v>
      </c>
      <c r="Z285" s="20">
        <v>55194899</v>
      </c>
      <c r="AA285" s="20">
        <v>55194899</v>
      </c>
    </row>
    <row r="286" spans="1:27" ht="45" x14ac:dyDescent="0.25">
      <c r="A286" s="17" t="s">
        <v>105</v>
      </c>
      <c r="B286" s="18" t="s">
        <v>106</v>
      </c>
      <c r="C286" s="19" t="s">
        <v>69</v>
      </c>
      <c r="D286" s="17" t="s">
        <v>51</v>
      </c>
      <c r="E286" s="17" t="s">
        <v>233</v>
      </c>
      <c r="F286" s="17" t="s">
        <v>217</v>
      </c>
      <c r="G286" s="17" t="s">
        <v>220</v>
      </c>
      <c r="H286" s="17" t="s">
        <v>70</v>
      </c>
      <c r="I286" s="17"/>
      <c r="J286" s="17"/>
      <c r="K286" s="17"/>
      <c r="L286" s="17"/>
      <c r="M286" s="17" t="s">
        <v>27</v>
      </c>
      <c r="N286" s="17" t="s">
        <v>205</v>
      </c>
      <c r="O286" s="17" t="s">
        <v>28</v>
      </c>
      <c r="P286" s="18" t="s">
        <v>71</v>
      </c>
      <c r="Q286" s="20">
        <v>2642183170</v>
      </c>
      <c r="R286" s="20">
        <v>714215509</v>
      </c>
      <c r="S286" s="20">
        <v>33694661</v>
      </c>
      <c r="T286" s="20">
        <v>3322704018</v>
      </c>
      <c r="U286" s="20">
        <v>0</v>
      </c>
      <c r="V286" s="20">
        <v>3197158345</v>
      </c>
      <c r="W286" s="20">
        <v>125545673</v>
      </c>
      <c r="X286" s="20">
        <v>2295182012.9099998</v>
      </c>
      <c r="Y286" s="20">
        <v>1220006234.9100001</v>
      </c>
      <c r="Z286" s="20">
        <v>1220006234.9100001</v>
      </c>
      <c r="AA286" s="20">
        <v>1220006234.9100001</v>
      </c>
    </row>
    <row r="287" spans="1:27" ht="22.5" x14ac:dyDescent="0.25">
      <c r="A287" s="17" t="s">
        <v>107</v>
      </c>
      <c r="B287" s="18" t="s">
        <v>108</v>
      </c>
      <c r="C287" s="19" t="s">
        <v>34</v>
      </c>
      <c r="D287" s="17" t="s">
        <v>26</v>
      </c>
      <c r="E287" s="17" t="s">
        <v>206</v>
      </c>
      <c r="F287" s="17"/>
      <c r="G287" s="17"/>
      <c r="H287" s="17"/>
      <c r="I287" s="17"/>
      <c r="J287" s="17"/>
      <c r="K287" s="17"/>
      <c r="L287" s="17"/>
      <c r="M287" s="17" t="s">
        <v>27</v>
      </c>
      <c r="N287" s="17" t="s">
        <v>205</v>
      </c>
      <c r="O287" s="17" t="s">
        <v>28</v>
      </c>
      <c r="P287" s="18" t="s">
        <v>35</v>
      </c>
      <c r="Q287" s="20">
        <v>16725089</v>
      </c>
      <c r="R287" s="20">
        <v>41919947</v>
      </c>
      <c r="S287" s="20">
        <v>0</v>
      </c>
      <c r="T287" s="20">
        <v>58645036</v>
      </c>
      <c r="U287" s="20">
        <v>0</v>
      </c>
      <c r="V287" s="20">
        <v>58645036</v>
      </c>
      <c r="W287" s="20">
        <v>0</v>
      </c>
      <c r="X287" s="20">
        <v>52756302</v>
      </c>
      <c r="Y287" s="20">
        <v>10836355</v>
      </c>
      <c r="Z287" s="20">
        <v>10836355</v>
      </c>
      <c r="AA287" s="20">
        <v>10836355</v>
      </c>
    </row>
    <row r="288" spans="1:27" ht="22.5" x14ac:dyDescent="0.25">
      <c r="A288" s="17" t="s">
        <v>107</v>
      </c>
      <c r="B288" s="18" t="s">
        <v>108</v>
      </c>
      <c r="C288" s="19" t="s">
        <v>44</v>
      </c>
      <c r="D288" s="17" t="s">
        <v>26</v>
      </c>
      <c r="E288" s="17" t="s">
        <v>215</v>
      </c>
      <c r="F288" s="17" t="s">
        <v>204</v>
      </c>
      <c r="G288" s="17"/>
      <c r="H288" s="17"/>
      <c r="I288" s="17"/>
      <c r="J288" s="17"/>
      <c r="K288" s="17"/>
      <c r="L288" s="17"/>
      <c r="M288" s="17" t="s">
        <v>27</v>
      </c>
      <c r="N288" s="17" t="s">
        <v>205</v>
      </c>
      <c r="O288" s="17" t="s">
        <v>28</v>
      </c>
      <c r="P288" s="18" t="s">
        <v>45</v>
      </c>
      <c r="Q288" s="20">
        <v>0</v>
      </c>
      <c r="R288" s="20">
        <v>174677176</v>
      </c>
      <c r="S288" s="20">
        <v>13253484</v>
      </c>
      <c r="T288" s="20">
        <v>161423692</v>
      </c>
      <c r="U288" s="20">
        <v>0</v>
      </c>
      <c r="V288" s="20">
        <v>161423692</v>
      </c>
      <c r="W288" s="20">
        <v>0</v>
      </c>
      <c r="X288" s="20">
        <v>159422751</v>
      </c>
      <c r="Y288" s="20">
        <v>159422751</v>
      </c>
      <c r="Z288" s="20">
        <v>159422751</v>
      </c>
      <c r="AA288" s="20">
        <v>159422751</v>
      </c>
    </row>
    <row r="289" spans="1:27" ht="78.75" x14ac:dyDescent="0.25">
      <c r="A289" s="17" t="s">
        <v>107</v>
      </c>
      <c r="B289" s="18" t="s">
        <v>108</v>
      </c>
      <c r="C289" s="19" t="s">
        <v>50</v>
      </c>
      <c r="D289" s="17" t="s">
        <v>51</v>
      </c>
      <c r="E289" s="17" t="s">
        <v>216</v>
      </c>
      <c r="F289" s="17" t="s">
        <v>217</v>
      </c>
      <c r="G289" s="17" t="s">
        <v>218</v>
      </c>
      <c r="H289" s="17" t="s">
        <v>219</v>
      </c>
      <c r="I289" s="17"/>
      <c r="J289" s="17"/>
      <c r="K289" s="17"/>
      <c r="L289" s="17"/>
      <c r="M289" s="17" t="s">
        <v>27</v>
      </c>
      <c r="N289" s="17" t="s">
        <v>205</v>
      </c>
      <c r="O289" s="17" t="s">
        <v>28</v>
      </c>
      <c r="P289" s="18" t="s">
        <v>52</v>
      </c>
      <c r="Q289" s="20">
        <v>4244964372</v>
      </c>
      <c r="R289" s="20">
        <v>11436000</v>
      </c>
      <c r="S289" s="20">
        <v>176871516</v>
      </c>
      <c r="T289" s="20">
        <v>4079528856</v>
      </c>
      <c r="U289" s="20">
        <v>0</v>
      </c>
      <c r="V289" s="20">
        <v>4079528856</v>
      </c>
      <c r="W289" s="20">
        <v>0</v>
      </c>
      <c r="X289" s="20">
        <v>4079528856</v>
      </c>
      <c r="Y289" s="20">
        <v>4079528856</v>
      </c>
      <c r="Z289" s="20">
        <v>4079528856</v>
      </c>
      <c r="AA289" s="20">
        <v>4079528856</v>
      </c>
    </row>
    <row r="290" spans="1:27" ht="78.75" x14ac:dyDescent="0.25">
      <c r="A290" s="17" t="s">
        <v>107</v>
      </c>
      <c r="B290" s="18" t="s">
        <v>108</v>
      </c>
      <c r="C290" s="19" t="s">
        <v>53</v>
      </c>
      <c r="D290" s="17" t="s">
        <v>51</v>
      </c>
      <c r="E290" s="17" t="s">
        <v>216</v>
      </c>
      <c r="F290" s="17" t="s">
        <v>217</v>
      </c>
      <c r="G290" s="17" t="s">
        <v>220</v>
      </c>
      <c r="H290" s="17" t="s">
        <v>219</v>
      </c>
      <c r="I290" s="17"/>
      <c r="J290" s="17"/>
      <c r="K290" s="17"/>
      <c r="L290" s="17"/>
      <c r="M290" s="17" t="s">
        <v>27</v>
      </c>
      <c r="N290" s="17" t="s">
        <v>205</v>
      </c>
      <c r="O290" s="17" t="s">
        <v>28</v>
      </c>
      <c r="P290" s="18" t="s">
        <v>52</v>
      </c>
      <c r="Q290" s="20">
        <v>1833045357</v>
      </c>
      <c r="R290" s="20">
        <v>0</v>
      </c>
      <c r="S290" s="20">
        <v>92345427</v>
      </c>
      <c r="T290" s="20">
        <v>1740699930</v>
      </c>
      <c r="U290" s="20">
        <v>0</v>
      </c>
      <c r="V290" s="20">
        <v>1740699930</v>
      </c>
      <c r="W290" s="20">
        <v>0</v>
      </c>
      <c r="X290" s="20">
        <v>1740699930</v>
      </c>
      <c r="Y290" s="20">
        <v>1740699930</v>
      </c>
      <c r="Z290" s="20">
        <v>1740699930</v>
      </c>
      <c r="AA290" s="20">
        <v>1740699930</v>
      </c>
    </row>
    <row r="291" spans="1:27" ht="56.25" x14ac:dyDescent="0.25">
      <c r="A291" s="17" t="s">
        <v>107</v>
      </c>
      <c r="B291" s="18" t="s">
        <v>108</v>
      </c>
      <c r="C291" s="19" t="s">
        <v>54</v>
      </c>
      <c r="D291" s="17" t="s">
        <v>51</v>
      </c>
      <c r="E291" s="17" t="s">
        <v>216</v>
      </c>
      <c r="F291" s="17" t="s">
        <v>217</v>
      </c>
      <c r="G291" s="17" t="s">
        <v>221</v>
      </c>
      <c r="H291" s="17" t="s">
        <v>222</v>
      </c>
      <c r="I291" s="17"/>
      <c r="J291" s="17"/>
      <c r="K291" s="17"/>
      <c r="L291" s="17"/>
      <c r="M291" s="17" t="s">
        <v>27</v>
      </c>
      <c r="N291" s="17" t="s">
        <v>205</v>
      </c>
      <c r="O291" s="17" t="s">
        <v>28</v>
      </c>
      <c r="P291" s="18" t="s">
        <v>55</v>
      </c>
      <c r="Q291" s="20">
        <v>388050000</v>
      </c>
      <c r="R291" s="20">
        <v>74850000</v>
      </c>
      <c r="S291" s="20">
        <v>306668</v>
      </c>
      <c r="T291" s="20">
        <v>462593332</v>
      </c>
      <c r="U291" s="20">
        <v>0</v>
      </c>
      <c r="V291" s="20">
        <v>462593332</v>
      </c>
      <c r="W291" s="20">
        <v>0</v>
      </c>
      <c r="X291" s="20">
        <v>452963089</v>
      </c>
      <c r="Y291" s="20">
        <v>223677526</v>
      </c>
      <c r="Z291" s="20">
        <v>223677526</v>
      </c>
      <c r="AA291" s="20">
        <v>223677526</v>
      </c>
    </row>
    <row r="292" spans="1:27" ht="56.25" x14ac:dyDescent="0.25">
      <c r="A292" s="17" t="s">
        <v>107</v>
      </c>
      <c r="B292" s="18" t="s">
        <v>108</v>
      </c>
      <c r="C292" s="19" t="s">
        <v>56</v>
      </c>
      <c r="D292" s="17" t="s">
        <v>51</v>
      </c>
      <c r="E292" s="17" t="s">
        <v>216</v>
      </c>
      <c r="F292" s="17" t="s">
        <v>217</v>
      </c>
      <c r="G292" s="17" t="s">
        <v>223</v>
      </c>
      <c r="H292" s="17" t="s">
        <v>57</v>
      </c>
      <c r="I292" s="17"/>
      <c r="J292" s="17"/>
      <c r="K292" s="17"/>
      <c r="L292" s="17"/>
      <c r="M292" s="17" t="s">
        <v>27</v>
      </c>
      <c r="N292" s="17" t="s">
        <v>205</v>
      </c>
      <c r="O292" s="17" t="s">
        <v>28</v>
      </c>
      <c r="P292" s="18" t="s">
        <v>58</v>
      </c>
      <c r="Q292" s="20">
        <v>400231842</v>
      </c>
      <c r="R292" s="20">
        <v>3165382480</v>
      </c>
      <c r="S292" s="20">
        <v>1079273852</v>
      </c>
      <c r="T292" s="20">
        <v>2486340470</v>
      </c>
      <c r="U292" s="20">
        <v>0</v>
      </c>
      <c r="V292" s="20">
        <v>1849027713</v>
      </c>
      <c r="W292" s="20">
        <v>637312757</v>
      </c>
      <c r="X292" s="20">
        <v>562493905</v>
      </c>
      <c r="Y292" s="20">
        <v>372443082</v>
      </c>
      <c r="Z292" s="20">
        <v>372443082</v>
      </c>
      <c r="AA292" s="20">
        <v>372443082</v>
      </c>
    </row>
    <row r="293" spans="1:27" ht="90" x14ac:dyDescent="0.25">
      <c r="A293" s="17" t="s">
        <v>107</v>
      </c>
      <c r="B293" s="18" t="s">
        <v>108</v>
      </c>
      <c r="C293" s="19" t="s">
        <v>74</v>
      </c>
      <c r="D293" s="17" t="s">
        <v>51</v>
      </c>
      <c r="E293" s="17" t="s">
        <v>216</v>
      </c>
      <c r="F293" s="17" t="s">
        <v>217</v>
      </c>
      <c r="G293" s="17" t="s">
        <v>234</v>
      </c>
      <c r="H293" s="17" t="s">
        <v>227</v>
      </c>
      <c r="I293" s="17"/>
      <c r="J293" s="17"/>
      <c r="K293" s="17"/>
      <c r="L293" s="17"/>
      <c r="M293" s="17" t="s">
        <v>60</v>
      </c>
      <c r="N293" s="17" t="s">
        <v>212</v>
      </c>
      <c r="O293" s="17" t="s">
        <v>28</v>
      </c>
      <c r="P293" s="18" t="s">
        <v>63</v>
      </c>
      <c r="Q293" s="20">
        <v>15043452013</v>
      </c>
      <c r="R293" s="20">
        <v>0</v>
      </c>
      <c r="S293" s="20">
        <v>0</v>
      </c>
      <c r="T293" s="20">
        <v>15043452013</v>
      </c>
      <c r="U293" s="20">
        <v>0</v>
      </c>
      <c r="V293" s="20">
        <v>15043452013</v>
      </c>
      <c r="W293" s="20">
        <v>0</v>
      </c>
      <c r="X293" s="20">
        <v>15043452013</v>
      </c>
      <c r="Y293" s="20">
        <v>15043452013</v>
      </c>
      <c r="Z293" s="20">
        <v>15043452013</v>
      </c>
      <c r="AA293" s="20">
        <v>15043452013</v>
      </c>
    </row>
    <row r="294" spans="1:27" ht="90" x14ac:dyDescent="0.25">
      <c r="A294" s="17" t="s">
        <v>107</v>
      </c>
      <c r="B294" s="18" t="s">
        <v>108</v>
      </c>
      <c r="C294" s="19" t="s">
        <v>62</v>
      </c>
      <c r="D294" s="17" t="s">
        <v>51</v>
      </c>
      <c r="E294" s="17" t="s">
        <v>216</v>
      </c>
      <c r="F294" s="17" t="s">
        <v>217</v>
      </c>
      <c r="G294" s="17" t="s">
        <v>226</v>
      </c>
      <c r="H294" s="17" t="s">
        <v>227</v>
      </c>
      <c r="I294" s="17"/>
      <c r="J294" s="17"/>
      <c r="K294" s="17"/>
      <c r="L294" s="17"/>
      <c r="M294" s="17" t="s">
        <v>60</v>
      </c>
      <c r="N294" s="17" t="s">
        <v>212</v>
      </c>
      <c r="O294" s="17" t="s">
        <v>28</v>
      </c>
      <c r="P294" s="18" t="s">
        <v>63</v>
      </c>
      <c r="Q294" s="20">
        <v>0</v>
      </c>
      <c r="R294" s="20">
        <v>168915194322</v>
      </c>
      <c r="S294" s="20">
        <v>19005074649</v>
      </c>
      <c r="T294" s="20">
        <v>149910119673</v>
      </c>
      <c r="U294" s="20">
        <v>0</v>
      </c>
      <c r="V294" s="20">
        <v>149678098490</v>
      </c>
      <c r="W294" s="20">
        <v>232021183</v>
      </c>
      <c r="X294" s="20">
        <v>148103822394</v>
      </c>
      <c r="Y294" s="20">
        <v>85878505671</v>
      </c>
      <c r="Z294" s="20">
        <v>85878505671</v>
      </c>
      <c r="AA294" s="20">
        <v>85878505671</v>
      </c>
    </row>
    <row r="295" spans="1:27" ht="90" x14ac:dyDescent="0.25">
      <c r="A295" s="17" t="s">
        <v>107</v>
      </c>
      <c r="B295" s="18" t="s">
        <v>108</v>
      </c>
      <c r="C295" s="19" t="s">
        <v>62</v>
      </c>
      <c r="D295" s="17" t="s">
        <v>51</v>
      </c>
      <c r="E295" s="17" t="s">
        <v>216</v>
      </c>
      <c r="F295" s="17" t="s">
        <v>217</v>
      </c>
      <c r="G295" s="17" t="s">
        <v>226</v>
      </c>
      <c r="H295" s="17" t="s">
        <v>227</v>
      </c>
      <c r="I295" s="17"/>
      <c r="J295" s="17"/>
      <c r="K295" s="17"/>
      <c r="L295" s="17"/>
      <c r="M295" s="17" t="s">
        <v>27</v>
      </c>
      <c r="N295" s="17" t="s">
        <v>228</v>
      </c>
      <c r="O295" s="17" t="s">
        <v>28</v>
      </c>
      <c r="P295" s="18" t="s">
        <v>63</v>
      </c>
      <c r="Q295" s="20">
        <v>0</v>
      </c>
      <c r="R295" s="20">
        <v>6000000</v>
      </c>
      <c r="S295" s="20">
        <v>6000000</v>
      </c>
      <c r="T295" s="20">
        <v>0</v>
      </c>
      <c r="U295" s="20">
        <v>0</v>
      </c>
      <c r="V295" s="20">
        <v>0</v>
      </c>
      <c r="W295" s="20">
        <v>0</v>
      </c>
      <c r="X295" s="20">
        <v>0</v>
      </c>
      <c r="Y295" s="20">
        <v>0</v>
      </c>
      <c r="Z295" s="20">
        <v>0</v>
      </c>
      <c r="AA295" s="20">
        <v>0</v>
      </c>
    </row>
    <row r="296" spans="1:27" ht="56.25" x14ac:dyDescent="0.25">
      <c r="A296" s="17" t="s">
        <v>107</v>
      </c>
      <c r="B296" s="18" t="s">
        <v>108</v>
      </c>
      <c r="C296" s="19" t="s">
        <v>64</v>
      </c>
      <c r="D296" s="17" t="s">
        <v>51</v>
      </c>
      <c r="E296" s="17" t="s">
        <v>216</v>
      </c>
      <c r="F296" s="17" t="s">
        <v>217</v>
      </c>
      <c r="G296" s="17" t="s">
        <v>226</v>
      </c>
      <c r="H296" s="17" t="s">
        <v>230</v>
      </c>
      <c r="I296" s="17"/>
      <c r="J296" s="17"/>
      <c r="K296" s="17"/>
      <c r="L296" s="17"/>
      <c r="M296" s="17" t="s">
        <v>27</v>
      </c>
      <c r="N296" s="17" t="s">
        <v>205</v>
      </c>
      <c r="O296" s="17" t="s">
        <v>28</v>
      </c>
      <c r="P296" s="18" t="s">
        <v>65</v>
      </c>
      <c r="Q296" s="20">
        <v>1986568152</v>
      </c>
      <c r="R296" s="20">
        <v>5709353948</v>
      </c>
      <c r="S296" s="20">
        <v>231871620</v>
      </c>
      <c r="T296" s="20">
        <v>7464050480</v>
      </c>
      <c r="U296" s="20">
        <v>0</v>
      </c>
      <c r="V296" s="20">
        <v>4000518214</v>
      </c>
      <c r="W296" s="20">
        <v>3463532266</v>
      </c>
      <c r="X296" s="20">
        <v>2100119162</v>
      </c>
      <c r="Y296" s="20">
        <v>989159811.96000004</v>
      </c>
      <c r="Z296" s="20">
        <v>989159811.96000004</v>
      </c>
      <c r="AA296" s="20">
        <v>989159811.96000004</v>
      </c>
    </row>
    <row r="297" spans="1:27" ht="45" x14ac:dyDescent="0.25">
      <c r="A297" s="17" t="s">
        <v>107</v>
      </c>
      <c r="B297" s="18" t="s">
        <v>108</v>
      </c>
      <c r="C297" s="19" t="s">
        <v>66</v>
      </c>
      <c r="D297" s="17" t="s">
        <v>51</v>
      </c>
      <c r="E297" s="17" t="s">
        <v>216</v>
      </c>
      <c r="F297" s="17" t="s">
        <v>217</v>
      </c>
      <c r="G297" s="17" t="s">
        <v>212</v>
      </c>
      <c r="H297" s="17" t="s">
        <v>231</v>
      </c>
      <c r="I297" s="17"/>
      <c r="J297" s="17"/>
      <c r="K297" s="17"/>
      <c r="L297" s="17"/>
      <c r="M297" s="17" t="s">
        <v>60</v>
      </c>
      <c r="N297" s="17" t="s">
        <v>232</v>
      </c>
      <c r="O297" s="17" t="s">
        <v>28</v>
      </c>
      <c r="P297" s="18" t="s">
        <v>67</v>
      </c>
      <c r="Q297" s="20">
        <v>0</v>
      </c>
      <c r="R297" s="20">
        <v>4972800624</v>
      </c>
      <c r="S297" s="20">
        <v>77861652</v>
      </c>
      <c r="T297" s="20">
        <v>4894938972</v>
      </c>
      <c r="U297" s="20">
        <v>0</v>
      </c>
      <c r="V297" s="20">
        <v>4875650278</v>
      </c>
      <c r="W297" s="20">
        <v>19288694</v>
      </c>
      <c r="X297" s="20">
        <v>4875650278</v>
      </c>
      <c r="Y297" s="20">
        <v>2354916016</v>
      </c>
      <c r="Z297" s="20">
        <v>2354916016</v>
      </c>
      <c r="AA297" s="20">
        <v>2354916016</v>
      </c>
    </row>
    <row r="298" spans="1:27" ht="45" x14ac:dyDescent="0.25">
      <c r="A298" s="17" t="s">
        <v>107</v>
      </c>
      <c r="B298" s="18" t="s">
        <v>108</v>
      </c>
      <c r="C298" s="19" t="s">
        <v>66</v>
      </c>
      <c r="D298" s="17" t="s">
        <v>51</v>
      </c>
      <c r="E298" s="17" t="s">
        <v>216</v>
      </c>
      <c r="F298" s="17" t="s">
        <v>217</v>
      </c>
      <c r="G298" s="17" t="s">
        <v>212</v>
      </c>
      <c r="H298" s="17" t="s">
        <v>231</v>
      </c>
      <c r="I298" s="17"/>
      <c r="J298" s="17"/>
      <c r="K298" s="17"/>
      <c r="L298" s="17"/>
      <c r="M298" s="17" t="s">
        <v>27</v>
      </c>
      <c r="N298" s="17" t="s">
        <v>229</v>
      </c>
      <c r="O298" s="17" t="s">
        <v>28</v>
      </c>
      <c r="P298" s="18" t="s">
        <v>67</v>
      </c>
      <c r="Q298" s="20">
        <v>817886069</v>
      </c>
      <c r="R298" s="20">
        <v>2531018996</v>
      </c>
      <c r="S298" s="20">
        <v>0</v>
      </c>
      <c r="T298" s="20">
        <v>3348905065</v>
      </c>
      <c r="U298" s="20">
        <v>0</v>
      </c>
      <c r="V298" s="20">
        <v>2790230922</v>
      </c>
      <c r="W298" s="20">
        <v>558674143</v>
      </c>
      <c r="X298" s="20">
        <v>2126794085</v>
      </c>
      <c r="Y298" s="20">
        <v>1682552736</v>
      </c>
      <c r="Z298" s="20">
        <v>1682552736</v>
      </c>
      <c r="AA298" s="20">
        <v>1682552736</v>
      </c>
    </row>
    <row r="299" spans="1:27" ht="45" x14ac:dyDescent="0.25">
      <c r="A299" s="17" t="s">
        <v>107</v>
      </c>
      <c r="B299" s="18" t="s">
        <v>108</v>
      </c>
      <c r="C299" s="19" t="s">
        <v>66</v>
      </c>
      <c r="D299" s="17" t="s">
        <v>51</v>
      </c>
      <c r="E299" s="17" t="s">
        <v>216</v>
      </c>
      <c r="F299" s="17" t="s">
        <v>217</v>
      </c>
      <c r="G299" s="17" t="s">
        <v>212</v>
      </c>
      <c r="H299" s="17" t="s">
        <v>231</v>
      </c>
      <c r="I299" s="17"/>
      <c r="J299" s="17"/>
      <c r="K299" s="17"/>
      <c r="L299" s="17"/>
      <c r="M299" s="17" t="s">
        <v>27</v>
      </c>
      <c r="N299" s="17" t="s">
        <v>205</v>
      </c>
      <c r="O299" s="17" t="s">
        <v>28</v>
      </c>
      <c r="P299" s="18" t="s">
        <v>67</v>
      </c>
      <c r="Q299" s="20">
        <v>2500073899</v>
      </c>
      <c r="R299" s="20">
        <v>11572013526</v>
      </c>
      <c r="S299" s="20">
        <v>0</v>
      </c>
      <c r="T299" s="20">
        <v>14072087425</v>
      </c>
      <c r="U299" s="20">
        <v>0</v>
      </c>
      <c r="V299" s="20">
        <v>13952917394</v>
      </c>
      <c r="W299" s="20">
        <v>119170031</v>
      </c>
      <c r="X299" s="20">
        <v>13859590505</v>
      </c>
      <c r="Y299" s="20">
        <v>7056191975</v>
      </c>
      <c r="Z299" s="20">
        <v>7056191975</v>
      </c>
      <c r="AA299" s="20">
        <v>7056191975</v>
      </c>
    </row>
    <row r="300" spans="1:27" ht="56.25" x14ac:dyDescent="0.25">
      <c r="A300" s="17" t="s">
        <v>107</v>
      </c>
      <c r="B300" s="18" t="s">
        <v>108</v>
      </c>
      <c r="C300" s="19" t="s">
        <v>68</v>
      </c>
      <c r="D300" s="17" t="s">
        <v>51</v>
      </c>
      <c r="E300" s="17" t="s">
        <v>233</v>
      </c>
      <c r="F300" s="17" t="s">
        <v>217</v>
      </c>
      <c r="G300" s="17" t="s">
        <v>218</v>
      </c>
      <c r="H300" s="17" t="s">
        <v>230</v>
      </c>
      <c r="I300" s="17"/>
      <c r="J300" s="17"/>
      <c r="K300" s="17"/>
      <c r="L300" s="17"/>
      <c r="M300" s="17" t="s">
        <v>27</v>
      </c>
      <c r="N300" s="17" t="s">
        <v>205</v>
      </c>
      <c r="O300" s="17" t="s">
        <v>28</v>
      </c>
      <c r="P300" s="18" t="s">
        <v>65</v>
      </c>
      <c r="Q300" s="20">
        <v>128460078</v>
      </c>
      <c r="R300" s="20">
        <v>5145</v>
      </c>
      <c r="S300" s="20">
        <v>6331468</v>
      </c>
      <c r="T300" s="20">
        <v>122133755</v>
      </c>
      <c r="U300" s="20">
        <v>0</v>
      </c>
      <c r="V300" s="20">
        <v>122133755</v>
      </c>
      <c r="W300" s="20">
        <v>0</v>
      </c>
      <c r="X300" s="20">
        <v>118679727</v>
      </c>
      <c r="Y300" s="20">
        <v>57688500</v>
      </c>
      <c r="Z300" s="20">
        <v>57688500</v>
      </c>
      <c r="AA300" s="20">
        <v>57688500</v>
      </c>
    </row>
    <row r="301" spans="1:27" ht="45" x14ac:dyDescent="0.25">
      <c r="A301" s="17" t="s">
        <v>107</v>
      </c>
      <c r="B301" s="18" t="s">
        <v>108</v>
      </c>
      <c r="C301" s="19" t="s">
        <v>69</v>
      </c>
      <c r="D301" s="17" t="s">
        <v>51</v>
      </c>
      <c r="E301" s="17" t="s">
        <v>233</v>
      </c>
      <c r="F301" s="17" t="s">
        <v>217</v>
      </c>
      <c r="G301" s="17" t="s">
        <v>220</v>
      </c>
      <c r="H301" s="17" t="s">
        <v>70</v>
      </c>
      <c r="I301" s="17"/>
      <c r="J301" s="17"/>
      <c r="K301" s="17"/>
      <c r="L301" s="17"/>
      <c r="M301" s="17" t="s">
        <v>27</v>
      </c>
      <c r="N301" s="17" t="s">
        <v>205</v>
      </c>
      <c r="O301" s="17" t="s">
        <v>28</v>
      </c>
      <c r="P301" s="18" t="s">
        <v>71</v>
      </c>
      <c r="Q301" s="20">
        <v>1483547323</v>
      </c>
      <c r="R301" s="20">
        <v>599065208</v>
      </c>
      <c r="S301" s="20">
        <v>39196083</v>
      </c>
      <c r="T301" s="20">
        <v>2043416448</v>
      </c>
      <c r="U301" s="20">
        <v>0</v>
      </c>
      <c r="V301" s="20">
        <v>2011301448</v>
      </c>
      <c r="W301" s="20">
        <v>32115000</v>
      </c>
      <c r="X301" s="20">
        <v>1488775954</v>
      </c>
      <c r="Y301" s="20">
        <v>766478568</v>
      </c>
      <c r="Z301" s="20">
        <v>766478568</v>
      </c>
      <c r="AA301" s="20">
        <v>766478568</v>
      </c>
    </row>
    <row r="302" spans="1:27" ht="22.5" x14ac:dyDescent="0.25">
      <c r="A302" s="17" t="s">
        <v>109</v>
      </c>
      <c r="B302" s="18" t="s">
        <v>110</v>
      </c>
      <c r="C302" s="19" t="s">
        <v>34</v>
      </c>
      <c r="D302" s="17" t="s">
        <v>26</v>
      </c>
      <c r="E302" s="17" t="s">
        <v>206</v>
      </c>
      <c r="F302" s="17"/>
      <c r="G302" s="17"/>
      <c r="H302" s="17"/>
      <c r="I302" s="17"/>
      <c r="J302" s="17"/>
      <c r="K302" s="17"/>
      <c r="L302" s="17"/>
      <c r="M302" s="17" t="s">
        <v>27</v>
      </c>
      <c r="N302" s="17" t="s">
        <v>205</v>
      </c>
      <c r="O302" s="17" t="s">
        <v>28</v>
      </c>
      <c r="P302" s="18" t="s">
        <v>35</v>
      </c>
      <c r="Q302" s="20">
        <v>8920047</v>
      </c>
      <c r="R302" s="20">
        <v>22005303</v>
      </c>
      <c r="S302" s="20">
        <v>0</v>
      </c>
      <c r="T302" s="20">
        <v>30925350</v>
      </c>
      <c r="U302" s="20">
        <v>0</v>
      </c>
      <c r="V302" s="20">
        <v>30925350</v>
      </c>
      <c r="W302" s="20">
        <v>0</v>
      </c>
      <c r="X302" s="20">
        <v>0</v>
      </c>
      <c r="Y302" s="20">
        <v>0</v>
      </c>
      <c r="Z302" s="20">
        <v>0</v>
      </c>
      <c r="AA302" s="20">
        <v>0</v>
      </c>
    </row>
    <row r="303" spans="1:27" ht="22.5" x14ac:dyDescent="0.25">
      <c r="A303" s="17" t="s">
        <v>109</v>
      </c>
      <c r="B303" s="18" t="s">
        <v>110</v>
      </c>
      <c r="C303" s="19" t="s">
        <v>44</v>
      </c>
      <c r="D303" s="17" t="s">
        <v>26</v>
      </c>
      <c r="E303" s="17" t="s">
        <v>215</v>
      </c>
      <c r="F303" s="17" t="s">
        <v>204</v>
      </c>
      <c r="G303" s="17"/>
      <c r="H303" s="17"/>
      <c r="I303" s="17"/>
      <c r="J303" s="17"/>
      <c r="K303" s="17"/>
      <c r="L303" s="17"/>
      <c r="M303" s="17" t="s">
        <v>27</v>
      </c>
      <c r="N303" s="17" t="s">
        <v>205</v>
      </c>
      <c r="O303" s="17" t="s">
        <v>28</v>
      </c>
      <c r="P303" s="18" t="s">
        <v>45</v>
      </c>
      <c r="Q303" s="20">
        <v>0</v>
      </c>
      <c r="R303" s="20">
        <v>53898376</v>
      </c>
      <c r="S303" s="20">
        <v>0</v>
      </c>
      <c r="T303" s="20">
        <v>53898376</v>
      </c>
      <c r="U303" s="20">
        <v>0</v>
      </c>
      <c r="V303" s="20">
        <v>50065577</v>
      </c>
      <c r="W303" s="20">
        <v>3832799</v>
      </c>
      <c r="X303" s="20">
        <v>48265577</v>
      </c>
      <c r="Y303" s="20">
        <v>48265577</v>
      </c>
      <c r="Z303" s="20">
        <v>48265577</v>
      </c>
      <c r="AA303" s="20">
        <v>48265577</v>
      </c>
    </row>
    <row r="304" spans="1:27" ht="78.75" x14ac:dyDescent="0.25">
      <c r="A304" s="17" t="s">
        <v>109</v>
      </c>
      <c r="B304" s="18" t="s">
        <v>110</v>
      </c>
      <c r="C304" s="19" t="s">
        <v>50</v>
      </c>
      <c r="D304" s="17" t="s">
        <v>51</v>
      </c>
      <c r="E304" s="17" t="s">
        <v>216</v>
      </c>
      <c r="F304" s="17" t="s">
        <v>217</v>
      </c>
      <c r="G304" s="17" t="s">
        <v>218</v>
      </c>
      <c r="H304" s="17" t="s">
        <v>219</v>
      </c>
      <c r="I304" s="17"/>
      <c r="J304" s="17"/>
      <c r="K304" s="17"/>
      <c r="L304" s="17"/>
      <c r="M304" s="17" t="s">
        <v>27</v>
      </c>
      <c r="N304" s="17" t="s">
        <v>205</v>
      </c>
      <c r="O304" s="17" t="s">
        <v>28</v>
      </c>
      <c r="P304" s="18" t="s">
        <v>52</v>
      </c>
      <c r="Q304" s="20">
        <v>5774491227</v>
      </c>
      <c r="R304" s="20">
        <v>14160000</v>
      </c>
      <c r="S304" s="20">
        <v>762277512</v>
      </c>
      <c r="T304" s="20">
        <v>5026373715</v>
      </c>
      <c r="U304" s="20">
        <v>0</v>
      </c>
      <c r="V304" s="20">
        <v>5026373715</v>
      </c>
      <c r="W304" s="20">
        <v>0</v>
      </c>
      <c r="X304" s="20">
        <v>5026373715</v>
      </c>
      <c r="Y304" s="20">
        <v>5026373715</v>
      </c>
      <c r="Z304" s="20">
        <v>5026373715</v>
      </c>
      <c r="AA304" s="20">
        <v>5026373715</v>
      </c>
    </row>
    <row r="305" spans="1:27" ht="78.75" x14ac:dyDescent="0.25">
      <c r="A305" s="17" t="s">
        <v>109</v>
      </c>
      <c r="B305" s="18" t="s">
        <v>110</v>
      </c>
      <c r="C305" s="19" t="s">
        <v>53</v>
      </c>
      <c r="D305" s="17" t="s">
        <v>51</v>
      </c>
      <c r="E305" s="17" t="s">
        <v>216</v>
      </c>
      <c r="F305" s="17" t="s">
        <v>217</v>
      </c>
      <c r="G305" s="17" t="s">
        <v>220</v>
      </c>
      <c r="H305" s="17" t="s">
        <v>219</v>
      </c>
      <c r="I305" s="17"/>
      <c r="J305" s="17"/>
      <c r="K305" s="17"/>
      <c r="L305" s="17"/>
      <c r="M305" s="17" t="s">
        <v>27</v>
      </c>
      <c r="N305" s="17" t="s">
        <v>205</v>
      </c>
      <c r="O305" s="17" t="s">
        <v>28</v>
      </c>
      <c r="P305" s="18" t="s">
        <v>52</v>
      </c>
      <c r="Q305" s="20">
        <v>1440809817</v>
      </c>
      <c r="R305" s="20">
        <v>0</v>
      </c>
      <c r="S305" s="20">
        <v>165768685</v>
      </c>
      <c r="T305" s="20">
        <v>1275041132</v>
      </c>
      <c r="U305" s="20">
        <v>0</v>
      </c>
      <c r="V305" s="20">
        <v>1275041132</v>
      </c>
      <c r="W305" s="20">
        <v>0</v>
      </c>
      <c r="X305" s="20">
        <v>1275041132</v>
      </c>
      <c r="Y305" s="20">
        <v>1270940113</v>
      </c>
      <c r="Z305" s="20">
        <v>1270940113</v>
      </c>
      <c r="AA305" s="20">
        <v>1270940113</v>
      </c>
    </row>
    <row r="306" spans="1:27" ht="56.25" x14ac:dyDescent="0.25">
      <c r="A306" s="17" t="s">
        <v>109</v>
      </c>
      <c r="B306" s="18" t="s">
        <v>110</v>
      </c>
      <c r="C306" s="19" t="s">
        <v>54</v>
      </c>
      <c r="D306" s="17" t="s">
        <v>51</v>
      </c>
      <c r="E306" s="17" t="s">
        <v>216</v>
      </c>
      <c r="F306" s="17" t="s">
        <v>217</v>
      </c>
      <c r="G306" s="17" t="s">
        <v>221</v>
      </c>
      <c r="H306" s="17" t="s">
        <v>222</v>
      </c>
      <c r="I306" s="17"/>
      <c r="J306" s="17"/>
      <c r="K306" s="17"/>
      <c r="L306" s="17"/>
      <c r="M306" s="17" t="s">
        <v>27</v>
      </c>
      <c r="N306" s="17" t="s">
        <v>205</v>
      </c>
      <c r="O306" s="17" t="s">
        <v>28</v>
      </c>
      <c r="P306" s="18" t="s">
        <v>55</v>
      </c>
      <c r="Q306" s="20">
        <v>223800000</v>
      </c>
      <c r="R306" s="20">
        <v>5000000</v>
      </c>
      <c r="S306" s="20">
        <v>0</v>
      </c>
      <c r="T306" s="20">
        <v>228800000</v>
      </c>
      <c r="U306" s="20">
        <v>0</v>
      </c>
      <c r="V306" s="20">
        <v>228800000</v>
      </c>
      <c r="W306" s="20">
        <v>0</v>
      </c>
      <c r="X306" s="20">
        <v>222324628</v>
      </c>
      <c r="Y306" s="20">
        <v>105156368</v>
      </c>
      <c r="Z306" s="20">
        <v>105156368</v>
      </c>
      <c r="AA306" s="20">
        <v>105156368</v>
      </c>
    </row>
    <row r="307" spans="1:27" ht="56.25" x14ac:dyDescent="0.25">
      <c r="A307" s="17" t="s">
        <v>109</v>
      </c>
      <c r="B307" s="18" t="s">
        <v>110</v>
      </c>
      <c r="C307" s="19" t="s">
        <v>56</v>
      </c>
      <c r="D307" s="17" t="s">
        <v>51</v>
      </c>
      <c r="E307" s="17" t="s">
        <v>216</v>
      </c>
      <c r="F307" s="17" t="s">
        <v>217</v>
      </c>
      <c r="G307" s="17" t="s">
        <v>223</v>
      </c>
      <c r="H307" s="17" t="s">
        <v>57</v>
      </c>
      <c r="I307" s="17"/>
      <c r="J307" s="17"/>
      <c r="K307" s="17"/>
      <c r="L307" s="17"/>
      <c r="M307" s="17" t="s">
        <v>27</v>
      </c>
      <c r="N307" s="17" t="s">
        <v>205</v>
      </c>
      <c r="O307" s="17" t="s">
        <v>28</v>
      </c>
      <c r="P307" s="18" t="s">
        <v>58</v>
      </c>
      <c r="Q307" s="20">
        <v>132255478</v>
      </c>
      <c r="R307" s="20">
        <v>0</v>
      </c>
      <c r="S307" s="20">
        <v>0</v>
      </c>
      <c r="T307" s="20">
        <v>132255478</v>
      </c>
      <c r="U307" s="20">
        <v>0</v>
      </c>
      <c r="V307" s="20">
        <v>129411441</v>
      </c>
      <c r="W307" s="20">
        <v>2844037</v>
      </c>
      <c r="X307" s="20">
        <v>128487872</v>
      </c>
      <c r="Y307" s="20">
        <v>59955872</v>
      </c>
      <c r="Z307" s="20">
        <v>59955872</v>
      </c>
      <c r="AA307" s="20">
        <v>59955872</v>
      </c>
    </row>
    <row r="308" spans="1:27" ht="90" x14ac:dyDescent="0.25">
      <c r="A308" s="17" t="s">
        <v>109</v>
      </c>
      <c r="B308" s="18" t="s">
        <v>110</v>
      </c>
      <c r="C308" s="19" t="s">
        <v>74</v>
      </c>
      <c r="D308" s="17" t="s">
        <v>51</v>
      </c>
      <c r="E308" s="17" t="s">
        <v>216</v>
      </c>
      <c r="F308" s="17" t="s">
        <v>217</v>
      </c>
      <c r="G308" s="17" t="s">
        <v>234</v>
      </c>
      <c r="H308" s="17" t="s">
        <v>227</v>
      </c>
      <c r="I308" s="17"/>
      <c r="J308" s="17"/>
      <c r="K308" s="17"/>
      <c r="L308" s="17"/>
      <c r="M308" s="17" t="s">
        <v>60</v>
      </c>
      <c r="N308" s="17" t="s">
        <v>212</v>
      </c>
      <c r="O308" s="17" t="s">
        <v>28</v>
      </c>
      <c r="P308" s="18" t="s">
        <v>63</v>
      </c>
      <c r="Q308" s="20">
        <v>2317458062</v>
      </c>
      <c r="R308" s="20">
        <v>0</v>
      </c>
      <c r="S308" s="20">
        <v>0</v>
      </c>
      <c r="T308" s="20">
        <v>2317458062</v>
      </c>
      <c r="U308" s="20">
        <v>0</v>
      </c>
      <c r="V308" s="20">
        <v>2317458062</v>
      </c>
      <c r="W308" s="20">
        <v>0</v>
      </c>
      <c r="X308" s="20">
        <v>2317458062</v>
      </c>
      <c r="Y308" s="20">
        <v>2317458062</v>
      </c>
      <c r="Z308" s="20">
        <v>2317458062</v>
      </c>
      <c r="AA308" s="20">
        <v>2317458062</v>
      </c>
    </row>
    <row r="309" spans="1:27" ht="90" x14ac:dyDescent="0.25">
      <c r="A309" s="17" t="s">
        <v>109</v>
      </c>
      <c r="B309" s="18" t="s">
        <v>110</v>
      </c>
      <c r="C309" s="19" t="s">
        <v>62</v>
      </c>
      <c r="D309" s="17" t="s">
        <v>51</v>
      </c>
      <c r="E309" s="17" t="s">
        <v>216</v>
      </c>
      <c r="F309" s="17" t="s">
        <v>217</v>
      </c>
      <c r="G309" s="17" t="s">
        <v>226</v>
      </c>
      <c r="H309" s="17" t="s">
        <v>227</v>
      </c>
      <c r="I309" s="17"/>
      <c r="J309" s="17"/>
      <c r="K309" s="17"/>
      <c r="L309" s="17"/>
      <c r="M309" s="17" t="s">
        <v>60</v>
      </c>
      <c r="N309" s="17" t="s">
        <v>212</v>
      </c>
      <c r="O309" s="17" t="s">
        <v>28</v>
      </c>
      <c r="P309" s="18" t="s">
        <v>63</v>
      </c>
      <c r="Q309" s="20">
        <v>0</v>
      </c>
      <c r="R309" s="20">
        <v>48194580121</v>
      </c>
      <c r="S309" s="20">
        <v>6442256445</v>
      </c>
      <c r="T309" s="20">
        <v>41752323676</v>
      </c>
      <c r="U309" s="20">
        <v>0</v>
      </c>
      <c r="V309" s="20">
        <v>41751786176</v>
      </c>
      <c r="W309" s="20">
        <v>537500</v>
      </c>
      <c r="X309" s="20">
        <v>40457501691</v>
      </c>
      <c r="Y309" s="20">
        <v>21427433369</v>
      </c>
      <c r="Z309" s="20">
        <v>21427433369</v>
      </c>
      <c r="AA309" s="20">
        <v>21427433369</v>
      </c>
    </row>
    <row r="310" spans="1:27" ht="90" x14ac:dyDescent="0.25">
      <c r="A310" s="17" t="s">
        <v>109</v>
      </c>
      <c r="B310" s="18" t="s">
        <v>110</v>
      </c>
      <c r="C310" s="19" t="s">
        <v>62</v>
      </c>
      <c r="D310" s="17" t="s">
        <v>51</v>
      </c>
      <c r="E310" s="17" t="s">
        <v>216</v>
      </c>
      <c r="F310" s="17" t="s">
        <v>217</v>
      </c>
      <c r="G310" s="17" t="s">
        <v>226</v>
      </c>
      <c r="H310" s="17" t="s">
        <v>227</v>
      </c>
      <c r="I310" s="17"/>
      <c r="J310" s="17"/>
      <c r="K310" s="17"/>
      <c r="L310" s="17"/>
      <c r="M310" s="17" t="s">
        <v>27</v>
      </c>
      <c r="N310" s="17" t="s">
        <v>228</v>
      </c>
      <c r="O310" s="17" t="s">
        <v>28</v>
      </c>
      <c r="P310" s="18" t="s">
        <v>63</v>
      </c>
      <c r="Q310" s="20">
        <v>0</v>
      </c>
      <c r="R310" s="20">
        <v>6000000</v>
      </c>
      <c r="S310" s="20">
        <v>6000000</v>
      </c>
      <c r="T310" s="20">
        <v>0</v>
      </c>
      <c r="U310" s="20">
        <v>0</v>
      </c>
      <c r="V310" s="20">
        <v>0</v>
      </c>
      <c r="W310" s="20">
        <v>0</v>
      </c>
      <c r="X310" s="20">
        <v>0</v>
      </c>
      <c r="Y310" s="20">
        <v>0</v>
      </c>
      <c r="Z310" s="20">
        <v>0</v>
      </c>
      <c r="AA310" s="20">
        <v>0</v>
      </c>
    </row>
    <row r="311" spans="1:27" ht="56.25" x14ac:dyDescent="0.25">
      <c r="A311" s="17" t="s">
        <v>109</v>
      </c>
      <c r="B311" s="18" t="s">
        <v>110</v>
      </c>
      <c r="C311" s="19" t="s">
        <v>64</v>
      </c>
      <c r="D311" s="17" t="s">
        <v>51</v>
      </c>
      <c r="E311" s="17" t="s">
        <v>216</v>
      </c>
      <c r="F311" s="17" t="s">
        <v>217</v>
      </c>
      <c r="G311" s="17" t="s">
        <v>226</v>
      </c>
      <c r="H311" s="17" t="s">
        <v>230</v>
      </c>
      <c r="I311" s="17"/>
      <c r="J311" s="17"/>
      <c r="K311" s="17"/>
      <c r="L311" s="17"/>
      <c r="M311" s="17" t="s">
        <v>27</v>
      </c>
      <c r="N311" s="17" t="s">
        <v>205</v>
      </c>
      <c r="O311" s="17" t="s">
        <v>28</v>
      </c>
      <c r="P311" s="18" t="s">
        <v>65</v>
      </c>
      <c r="Q311" s="20">
        <v>792223461</v>
      </c>
      <c r="R311" s="20">
        <v>2071057629</v>
      </c>
      <c r="S311" s="20">
        <v>0</v>
      </c>
      <c r="T311" s="20">
        <v>2863281090</v>
      </c>
      <c r="U311" s="20">
        <v>0</v>
      </c>
      <c r="V311" s="20">
        <v>1773897008</v>
      </c>
      <c r="W311" s="20">
        <v>1089384082</v>
      </c>
      <c r="X311" s="20">
        <v>823557228</v>
      </c>
      <c r="Y311" s="20">
        <v>353805055</v>
      </c>
      <c r="Z311" s="20">
        <v>353805055</v>
      </c>
      <c r="AA311" s="20">
        <v>353805055</v>
      </c>
    </row>
    <row r="312" spans="1:27" ht="45" x14ac:dyDescent="0.25">
      <c r="A312" s="17" t="s">
        <v>109</v>
      </c>
      <c r="B312" s="18" t="s">
        <v>110</v>
      </c>
      <c r="C312" s="19" t="s">
        <v>66</v>
      </c>
      <c r="D312" s="17" t="s">
        <v>51</v>
      </c>
      <c r="E312" s="17" t="s">
        <v>216</v>
      </c>
      <c r="F312" s="17" t="s">
        <v>217</v>
      </c>
      <c r="G312" s="17" t="s">
        <v>212</v>
      </c>
      <c r="H312" s="17" t="s">
        <v>231</v>
      </c>
      <c r="I312" s="17"/>
      <c r="J312" s="17"/>
      <c r="K312" s="17"/>
      <c r="L312" s="17"/>
      <c r="M312" s="17" t="s">
        <v>60</v>
      </c>
      <c r="N312" s="17" t="s">
        <v>232</v>
      </c>
      <c r="O312" s="17" t="s">
        <v>28</v>
      </c>
      <c r="P312" s="18" t="s">
        <v>67</v>
      </c>
      <c r="Q312" s="20">
        <v>0</v>
      </c>
      <c r="R312" s="20">
        <v>4759368758</v>
      </c>
      <c r="S312" s="20">
        <v>0</v>
      </c>
      <c r="T312" s="20">
        <v>4759368758</v>
      </c>
      <c r="U312" s="20">
        <v>0</v>
      </c>
      <c r="V312" s="20">
        <v>4587773126</v>
      </c>
      <c r="W312" s="20">
        <v>171595632</v>
      </c>
      <c r="X312" s="20">
        <v>4587773126</v>
      </c>
      <c r="Y312" s="20">
        <v>1817408984</v>
      </c>
      <c r="Z312" s="20">
        <v>1817408984</v>
      </c>
      <c r="AA312" s="20">
        <v>1817408984</v>
      </c>
    </row>
    <row r="313" spans="1:27" ht="45" x14ac:dyDescent="0.25">
      <c r="A313" s="17" t="s">
        <v>109</v>
      </c>
      <c r="B313" s="18" t="s">
        <v>110</v>
      </c>
      <c r="C313" s="19" t="s">
        <v>66</v>
      </c>
      <c r="D313" s="17" t="s">
        <v>51</v>
      </c>
      <c r="E313" s="17" t="s">
        <v>216</v>
      </c>
      <c r="F313" s="17" t="s">
        <v>217</v>
      </c>
      <c r="G313" s="17" t="s">
        <v>212</v>
      </c>
      <c r="H313" s="17" t="s">
        <v>231</v>
      </c>
      <c r="I313" s="17"/>
      <c r="J313" s="17"/>
      <c r="K313" s="17"/>
      <c r="L313" s="17"/>
      <c r="M313" s="17" t="s">
        <v>27</v>
      </c>
      <c r="N313" s="17" t="s">
        <v>229</v>
      </c>
      <c r="O313" s="17" t="s">
        <v>28</v>
      </c>
      <c r="P313" s="18" t="s">
        <v>67</v>
      </c>
      <c r="Q313" s="20">
        <v>340982360</v>
      </c>
      <c r="R313" s="20">
        <v>1050164097</v>
      </c>
      <c r="S313" s="20">
        <v>0</v>
      </c>
      <c r="T313" s="20">
        <v>1391146457</v>
      </c>
      <c r="U313" s="20">
        <v>0</v>
      </c>
      <c r="V313" s="20">
        <v>1106203353</v>
      </c>
      <c r="W313" s="20">
        <v>284943104</v>
      </c>
      <c r="X313" s="20">
        <v>900444085</v>
      </c>
      <c r="Y313" s="20">
        <v>779072424</v>
      </c>
      <c r="Z313" s="20">
        <v>779072424</v>
      </c>
      <c r="AA313" s="20">
        <v>779072424</v>
      </c>
    </row>
    <row r="314" spans="1:27" ht="45" x14ac:dyDescent="0.25">
      <c r="A314" s="17" t="s">
        <v>109</v>
      </c>
      <c r="B314" s="18" t="s">
        <v>110</v>
      </c>
      <c r="C314" s="19" t="s">
        <v>66</v>
      </c>
      <c r="D314" s="17" t="s">
        <v>51</v>
      </c>
      <c r="E314" s="17" t="s">
        <v>216</v>
      </c>
      <c r="F314" s="17" t="s">
        <v>217</v>
      </c>
      <c r="G314" s="17" t="s">
        <v>212</v>
      </c>
      <c r="H314" s="17" t="s">
        <v>231</v>
      </c>
      <c r="I314" s="17"/>
      <c r="J314" s="17"/>
      <c r="K314" s="17"/>
      <c r="L314" s="17"/>
      <c r="M314" s="17" t="s">
        <v>27</v>
      </c>
      <c r="N314" s="17" t="s">
        <v>205</v>
      </c>
      <c r="O314" s="17" t="s">
        <v>28</v>
      </c>
      <c r="P314" s="18" t="s">
        <v>67</v>
      </c>
      <c r="Q314" s="20">
        <v>2292751294</v>
      </c>
      <c r="R314" s="20">
        <v>15732999097</v>
      </c>
      <c r="S314" s="20">
        <v>200959608</v>
      </c>
      <c r="T314" s="20">
        <v>17824790783</v>
      </c>
      <c r="U314" s="20">
        <v>0</v>
      </c>
      <c r="V314" s="20">
        <v>17748176939</v>
      </c>
      <c r="W314" s="20">
        <v>76613844</v>
      </c>
      <c r="X314" s="20">
        <v>17741503700</v>
      </c>
      <c r="Y314" s="20">
        <v>8335459818</v>
      </c>
      <c r="Z314" s="20">
        <v>8335459818</v>
      </c>
      <c r="AA314" s="20">
        <v>8335459818</v>
      </c>
    </row>
    <row r="315" spans="1:27" ht="56.25" x14ac:dyDescent="0.25">
      <c r="A315" s="17" t="s">
        <v>109</v>
      </c>
      <c r="B315" s="18" t="s">
        <v>110</v>
      </c>
      <c r="C315" s="19" t="s">
        <v>68</v>
      </c>
      <c r="D315" s="17" t="s">
        <v>51</v>
      </c>
      <c r="E315" s="17" t="s">
        <v>233</v>
      </c>
      <c r="F315" s="17" t="s">
        <v>217</v>
      </c>
      <c r="G315" s="17" t="s">
        <v>218</v>
      </c>
      <c r="H315" s="17" t="s">
        <v>230</v>
      </c>
      <c r="I315" s="17"/>
      <c r="J315" s="17"/>
      <c r="K315" s="17"/>
      <c r="L315" s="17"/>
      <c r="M315" s="17" t="s">
        <v>27</v>
      </c>
      <c r="N315" s="17" t="s">
        <v>205</v>
      </c>
      <c r="O315" s="17" t="s">
        <v>28</v>
      </c>
      <c r="P315" s="18" t="s">
        <v>65</v>
      </c>
      <c r="Q315" s="20">
        <v>121187750</v>
      </c>
      <c r="R315" s="20">
        <v>0</v>
      </c>
      <c r="S315" s="20">
        <v>1767284</v>
      </c>
      <c r="T315" s="20">
        <v>119420466</v>
      </c>
      <c r="U315" s="20">
        <v>0</v>
      </c>
      <c r="V315" s="20">
        <v>119420466</v>
      </c>
      <c r="W315" s="20">
        <v>0</v>
      </c>
      <c r="X315" s="20">
        <v>117547256</v>
      </c>
      <c r="Y315" s="20">
        <v>54714272</v>
      </c>
      <c r="Z315" s="20">
        <v>54714272</v>
      </c>
      <c r="AA315" s="20">
        <v>54714272</v>
      </c>
    </row>
    <row r="316" spans="1:27" ht="45" x14ac:dyDescent="0.25">
      <c r="A316" s="17" t="s">
        <v>109</v>
      </c>
      <c r="B316" s="18" t="s">
        <v>110</v>
      </c>
      <c r="C316" s="19" t="s">
        <v>69</v>
      </c>
      <c r="D316" s="17" t="s">
        <v>51</v>
      </c>
      <c r="E316" s="17" t="s">
        <v>233</v>
      </c>
      <c r="F316" s="17" t="s">
        <v>217</v>
      </c>
      <c r="G316" s="17" t="s">
        <v>220</v>
      </c>
      <c r="H316" s="17" t="s">
        <v>70</v>
      </c>
      <c r="I316" s="17"/>
      <c r="J316" s="17"/>
      <c r="K316" s="17"/>
      <c r="L316" s="17"/>
      <c r="M316" s="17" t="s">
        <v>27</v>
      </c>
      <c r="N316" s="17" t="s">
        <v>205</v>
      </c>
      <c r="O316" s="17" t="s">
        <v>28</v>
      </c>
      <c r="P316" s="18" t="s">
        <v>71</v>
      </c>
      <c r="Q316" s="20">
        <v>1425830833</v>
      </c>
      <c r="R316" s="20">
        <v>545781182</v>
      </c>
      <c r="S316" s="20">
        <v>20906045</v>
      </c>
      <c r="T316" s="20">
        <v>1950705970</v>
      </c>
      <c r="U316" s="20">
        <v>0</v>
      </c>
      <c r="V316" s="20">
        <v>1950705970</v>
      </c>
      <c r="W316" s="20">
        <v>0</v>
      </c>
      <c r="X316" s="20">
        <v>1169358257.8900001</v>
      </c>
      <c r="Y316" s="20">
        <v>557452425.88999999</v>
      </c>
      <c r="Z316" s="20">
        <v>557452425.88999999</v>
      </c>
      <c r="AA316" s="20">
        <v>557452425.88999999</v>
      </c>
    </row>
    <row r="317" spans="1:27" ht="22.5" x14ac:dyDescent="0.25">
      <c r="A317" s="17" t="s">
        <v>111</v>
      </c>
      <c r="B317" s="18" t="s">
        <v>112</v>
      </c>
      <c r="C317" s="19" t="s">
        <v>34</v>
      </c>
      <c r="D317" s="17" t="s">
        <v>26</v>
      </c>
      <c r="E317" s="17" t="s">
        <v>206</v>
      </c>
      <c r="F317" s="17"/>
      <c r="G317" s="17"/>
      <c r="H317" s="17"/>
      <c r="I317" s="17"/>
      <c r="J317" s="17"/>
      <c r="K317" s="17"/>
      <c r="L317" s="17"/>
      <c r="M317" s="17" t="s">
        <v>27</v>
      </c>
      <c r="N317" s="17" t="s">
        <v>205</v>
      </c>
      <c r="O317" s="17" t="s">
        <v>28</v>
      </c>
      <c r="P317" s="18" t="s">
        <v>35</v>
      </c>
      <c r="Q317" s="20">
        <v>13380071</v>
      </c>
      <c r="R317" s="20">
        <v>47315229</v>
      </c>
      <c r="S317" s="20">
        <v>25792</v>
      </c>
      <c r="T317" s="20">
        <v>60669508</v>
      </c>
      <c r="U317" s="20">
        <v>0</v>
      </c>
      <c r="V317" s="20">
        <v>60669508</v>
      </c>
      <c r="W317" s="20">
        <v>0</v>
      </c>
      <c r="X317" s="20">
        <v>41440732</v>
      </c>
      <c r="Y317" s="20">
        <v>9496918</v>
      </c>
      <c r="Z317" s="20">
        <v>9496918</v>
      </c>
      <c r="AA317" s="20">
        <v>9496918</v>
      </c>
    </row>
    <row r="318" spans="1:27" ht="22.5" x14ac:dyDescent="0.25">
      <c r="A318" s="17" t="s">
        <v>111</v>
      </c>
      <c r="B318" s="18" t="s">
        <v>112</v>
      </c>
      <c r="C318" s="19" t="s">
        <v>44</v>
      </c>
      <c r="D318" s="17" t="s">
        <v>26</v>
      </c>
      <c r="E318" s="17" t="s">
        <v>215</v>
      </c>
      <c r="F318" s="17" t="s">
        <v>204</v>
      </c>
      <c r="G318" s="17"/>
      <c r="H318" s="17"/>
      <c r="I318" s="17"/>
      <c r="J318" s="17"/>
      <c r="K318" s="17"/>
      <c r="L318" s="17"/>
      <c r="M318" s="17" t="s">
        <v>27</v>
      </c>
      <c r="N318" s="17" t="s">
        <v>205</v>
      </c>
      <c r="O318" s="17" t="s">
        <v>28</v>
      </c>
      <c r="P318" s="18" t="s">
        <v>45</v>
      </c>
      <c r="Q318" s="20">
        <v>0</v>
      </c>
      <c r="R318" s="20">
        <v>98807381</v>
      </c>
      <c r="S318" s="20">
        <v>9037948</v>
      </c>
      <c r="T318" s="20">
        <v>89769433</v>
      </c>
      <c r="U318" s="20">
        <v>0</v>
      </c>
      <c r="V318" s="20">
        <v>89769433</v>
      </c>
      <c r="W318" s="20">
        <v>0</v>
      </c>
      <c r="X318" s="20">
        <v>89769433</v>
      </c>
      <c r="Y318" s="20">
        <v>89769433</v>
      </c>
      <c r="Z318" s="20">
        <v>89769433</v>
      </c>
      <c r="AA318" s="20">
        <v>89769433</v>
      </c>
    </row>
    <row r="319" spans="1:27" ht="78.75" x14ac:dyDescent="0.25">
      <c r="A319" s="17" t="s">
        <v>111</v>
      </c>
      <c r="B319" s="18" t="s">
        <v>112</v>
      </c>
      <c r="C319" s="19" t="s">
        <v>50</v>
      </c>
      <c r="D319" s="17" t="s">
        <v>51</v>
      </c>
      <c r="E319" s="17" t="s">
        <v>216</v>
      </c>
      <c r="F319" s="17" t="s">
        <v>217</v>
      </c>
      <c r="G319" s="17" t="s">
        <v>218</v>
      </c>
      <c r="H319" s="17" t="s">
        <v>219</v>
      </c>
      <c r="I319" s="17"/>
      <c r="J319" s="17"/>
      <c r="K319" s="17"/>
      <c r="L319" s="17"/>
      <c r="M319" s="17" t="s">
        <v>27</v>
      </c>
      <c r="N319" s="17" t="s">
        <v>205</v>
      </c>
      <c r="O319" s="17" t="s">
        <v>28</v>
      </c>
      <c r="P319" s="18" t="s">
        <v>52</v>
      </c>
      <c r="Q319" s="20">
        <v>6489697956</v>
      </c>
      <c r="R319" s="20">
        <v>55291704</v>
      </c>
      <c r="S319" s="20">
        <v>1756444</v>
      </c>
      <c r="T319" s="20">
        <v>6543233216</v>
      </c>
      <c r="U319" s="20">
        <v>0</v>
      </c>
      <c r="V319" s="20">
        <v>6543233216</v>
      </c>
      <c r="W319" s="20">
        <v>0</v>
      </c>
      <c r="X319" s="20">
        <v>6543233216</v>
      </c>
      <c r="Y319" s="20">
        <v>6041290124</v>
      </c>
      <c r="Z319" s="20">
        <v>6041290124</v>
      </c>
      <c r="AA319" s="20">
        <v>6041290124</v>
      </c>
    </row>
    <row r="320" spans="1:27" ht="78.75" x14ac:dyDescent="0.25">
      <c r="A320" s="17" t="s">
        <v>111</v>
      </c>
      <c r="B320" s="18" t="s">
        <v>112</v>
      </c>
      <c r="C320" s="19" t="s">
        <v>53</v>
      </c>
      <c r="D320" s="17" t="s">
        <v>51</v>
      </c>
      <c r="E320" s="17" t="s">
        <v>216</v>
      </c>
      <c r="F320" s="17" t="s">
        <v>217</v>
      </c>
      <c r="G320" s="17" t="s">
        <v>220</v>
      </c>
      <c r="H320" s="17" t="s">
        <v>219</v>
      </c>
      <c r="I320" s="17"/>
      <c r="J320" s="17"/>
      <c r="K320" s="17"/>
      <c r="L320" s="17"/>
      <c r="M320" s="17" t="s">
        <v>27</v>
      </c>
      <c r="N320" s="17" t="s">
        <v>205</v>
      </c>
      <c r="O320" s="17" t="s">
        <v>28</v>
      </c>
      <c r="P320" s="18" t="s">
        <v>52</v>
      </c>
      <c r="Q320" s="20">
        <v>1503781659</v>
      </c>
      <c r="R320" s="20">
        <v>0</v>
      </c>
      <c r="S320" s="20">
        <v>0</v>
      </c>
      <c r="T320" s="20">
        <v>1503781659</v>
      </c>
      <c r="U320" s="20">
        <v>0</v>
      </c>
      <c r="V320" s="20">
        <v>1503781659</v>
      </c>
      <c r="W320" s="20">
        <v>0</v>
      </c>
      <c r="X320" s="20">
        <v>1503781659</v>
      </c>
      <c r="Y320" s="20">
        <v>1389372497</v>
      </c>
      <c r="Z320" s="20">
        <v>1389372497</v>
      </c>
      <c r="AA320" s="20">
        <v>1389372497</v>
      </c>
    </row>
    <row r="321" spans="1:27" ht="56.25" x14ac:dyDescent="0.25">
      <c r="A321" s="17" t="s">
        <v>111</v>
      </c>
      <c r="B321" s="18" t="s">
        <v>112</v>
      </c>
      <c r="C321" s="19" t="s">
        <v>54</v>
      </c>
      <c r="D321" s="17" t="s">
        <v>51</v>
      </c>
      <c r="E321" s="17" t="s">
        <v>216</v>
      </c>
      <c r="F321" s="17" t="s">
        <v>217</v>
      </c>
      <c r="G321" s="17" t="s">
        <v>221</v>
      </c>
      <c r="H321" s="17" t="s">
        <v>222</v>
      </c>
      <c r="I321" s="17"/>
      <c r="J321" s="17"/>
      <c r="K321" s="17"/>
      <c r="L321" s="17"/>
      <c r="M321" s="17" t="s">
        <v>27</v>
      </c>
      <c r="N321" s="17" t="s">
        <v>205</v>
      </c>
      <c r="O321" s="17" t="s">
        <v>28</v>
      </c>
      <c r="P321" s="18" t="s">
        <v>55</v>
      </c>
      <c r="Q321" s="20">
        <v>223800000</v>
      </c>
      <c r="R321" s="20">
        <v>14875000</v>
      </c>
      <c r="S321" s="20">
        <v>3450000</v>
      </c>
      <c r="T321" s="20">
        <v>235225000</v>
      </c>
      <c r="U321" s="20">
        <v>0</v>
      </c>
      <c r="V321" s="20">
        <v>235225000</v>
      </c>
      <c r="W321" s="20">
        <v>0</v>
      </c>
      <c r="X321" s="20">
        <v>226299562</v>
      </c>
      <c r="Y321" s="20">
        <v>111424668</v>
      </c>
      <c r="Z321" s="20">
        <v>111424668</v>
      </c>
      <c r="AA321" s="20">
        <v>111424668</v>
      </c>
    </row>
    <row r="322" spans="1:27" ht="56.25" x14ac:dyDescent="0.25">
      <c r="A322" s="17" t="s">
        <v>111</v>
      </c>
      <c r="B322" s="18" t="s">
        <v>112</v>
      </c>
      <c r="C322" s="19" t="s">
        <v>56</v>
      </c>
      <c r="D322" s="17" t="s">
        <v>51</v>
      </c>
      <c r="E322" s="17" t="s">
        <v>216</v>
      </c>
      <c r="F322" s="17" t="s">
        <v>217</v>
      </c>
      <c r="G322" s="17" t="s">
        <v>223</v>
      </c>
      <c r="H322" s="17" t="s">
        <v>57</v>
      </c>
      <c r="I322" s="17"/>
      <c r="J322" s="17"/>
      <c r="K322" s="17"/>
      <c r="L322" s="17"/>
      <c r="M322" s="17" t="s">
        <v>27</v>
      </c>
      <c r="N322" s="17" t="s">
        <v>205</v>
      </c>
      <c r="O322" s="17" t="s">
        <v>28</v>
      </c>
      <c r="P322" s="18" t="s">
        <v>58</v>
      </c>
      <c r="Q322" s="20">
        <v>282852290</v>
      </c>
      <c r="R322" s="20">
        <v>1402510666</v>
      </c>
      <c r="S322" s="20">
        <v>0</v>
      </c>
      <c r="T322" s="20">
        <v>1685362956</v>
      </c>
      <c r="U322" s="20">
        <v>0</v>
      </c>
      <c r="V322" s="20">
        <v>1133039253</v>
      </c>
      <c r="W322" s="20">
        <v>552323703</v>
      </c>
      <c r="X322" s="20">
        <v>841238826</v>
      </c>
      <c r="Y322" s="20">
        <v>419724568</v>
      </c>
      <c r="Z322" s="20">
        <v>419724568</v>
      </c>
      <c r="AA322" s="20">
        <v>419724568</v>
      </c>
    </row>
    <row r="323" spans="1:27" ht="90" x14ac:dyDescent="0.25">
      <c r="A323" s="17" t="s">
        <v>111</v>
      </c>
      <c r="B323" s="18" t="s">
        <v>112</v>
      </c>
      <c r="C323" s="19" t="s">
        <v>74</v>
      </c>
      <c r="D323" s="17" t="s">
        <v>51</v>
      </c>
      <c r="E323" s="17" t="s">
        <v>216</v>
      </c>
      <c r="F323" s="17" t="s">
        <v>217</v>
      </c>
      <c r="G323" s="17" t="s">
        <v>234</v>
      </c>
      <c r="H323" s="17" t="s">
        <v>227</v>
      </c>
      <c r="I323" s="17"/>
      <c r="J323" s="17"/>
      <c r="K323" s="17"/>
      <c r="L323" s="17"/>
      <c r="M323" s="17" t="s">
        <v>60</v>
      </c>
      <c r="N323" s="17" t="s">
        <v>212</v>
      </c>
      <c r="O323" s="17" t="s">
        <v>28</v>
      </c>
      <c r="P323" s="18" t="s">
        <v>63</v>
      </c>
      <c r="Q323" s="20">
        <v>5539204335</v>
      </c>
      <c r="R323" s="20">
        <v>11512115</v>
      </c>
      <c r="S323" s="20">
        <v>4637356</v>
      </c>
      <c r="T323" s="20">
        <v>5546079094</v>
      </c>
      <c r="U323" s="20">
        <v>0</v>
      </c>
      <c r="V323" s="20">
        <v>5546079094</v>
      </c>
      <c r="W323" s="20">
        <v>0</v>
      </c>
      <c r="X323" s="20">
        <v>5546079094</v>
      </c>
      <c r="Y323" s="20">
        <v>5521694392</v>
      </c>
      <c r="Z323" s="20">
        <v>5521694392</v>
      </c>
      <c r="AA323" s="20">
        <v>5521694392</v>
      </c>
    </row>
    <row r="324" spans="1:27" ht="90" x14ac:dyDescent="0.25">
      <c r="A324" s="17" t="s">
        <v>111</v>
      </c>
      <c r="B324" s="18" t="s">
        <v>112</v>
      </c>
      <c r="C324" s="19" t="s">
        <v>62</v>
      </c>
      <c r="D324" s="17" t="s">
        <v>51</v>
      </c>
      <c r="E324" s="17" t="s">
        <v>216</v>
      </c>
      <c r="F324" s="17" t="s">
        <v>217</v>
      </c>
      <c r="G324" s="17" t="s">
        <v>226</v>
      </c>
      <c r="H324" s="17" t="s">
        <v>227</v>
      </c>
      <c r="I324" s="17"/>
      <c r="J324" s="17"/>
      <c r="K324" s="17"/>
      <c r="L324" s="17"/>
      <c r="M324" s="17" t="s">
        <v>60</v>
      </c>
      <c r="N324" s="17" t="s">
        <v>212</v>
      </c>
      <c r="O324" s="17" t="s">
        <v>28</v>
      </c>
      <c r="P324" s="18" t="s">
        <v>63</v>
      </c>
      <c r="Q324" s="20">
        <v>0</v>
      </c>
      <c r="R324" s="20">
        <v>94117760945</v>
      </c>
      <c r="S324" s="20">
        <v>15831867456</v>
      </c>
      <c r="T324" s="20">
        <v>78285893489</v>
      </c>
      <c r="U324" s="20">
        <v>0</v>
      </c>
      <c r="V324" s="20">
        <v>78270938785</v>
      </c>
      <c r="W324" s="20">
        <v>14954704</v>
      </c>
      <c r="X324" s="20">
        <v>76869285757</v>
      </c>
      <c r="Y324" s="20">
        <v>44058306853</v>
      </c>
      <c r="Z324" s="20">
        <v>44058306853</v>
      </c>
      <c r="AA324" s="20">
        <v>44058306853</v>
      </c>
    </row>
    <row r="325" spans="1:27" ht="90" x14ac:dyDescent="0.25">
      <c r="A325" s="17" t="s">
        <v>111</v>
      </c>
      <c r="B325" s="18" t="s">
        <v>112</v>
      </c>
      <c r="C325" s="19" t="s">
        <v>62</v>
      </c>
      <c r="D325" s="17" t="s">
        <v>51</v>
      </c>
      <c r="E325" s="17" t="s">
        <v>216</v>
      </c>
      <c r="F325" s="17" t="s">
        <v>217</v>
      </c>
      <c r="G325" s="17" t="s">
        <v>226</v>
      </c>
      <c r="H325" s="17" t="s">
        <v>227</v>
      </c>
      <c r="I325" s="17"/>
      <c r="J325" s="17"/>
      <c r="K325" s="17"/>
      <c r="L325" s="17"/>
      <c r="M325" s="17" t="s">
        <v>27</v>
      </c>
      <c r="N325" s="17" t="s">
        <v>228</v>
      </c>
      <c r="O325" s="17" t="s">
        <v>28</v>
      </c>
      <c r="P325" s="18" t="s">
        <v>63</v>
      </c>
      <c r="Q325" s="20">
        <v>0</v>
      </c>
      <c r="R325" s="20">
        <v>6000000</v>
      </c>
      <c r="S325" s="20">
        <v>6000000</v>
      </c>
      <c r="T325" s="20">
        <v>0</v>
      </c>
      <c r="U325" s="20">
        <v>0</v>
      </c>
      <c r="V325" s="20">
        <v>0</v>
      </c>
      <c r="W325" s="20">
        <v>0</v>
      </c>
      <c r="X325" s="20">
        <v>0</v>
      </c>
      <c r="Y325" s="20">
        <v>0</v>
      </c>
      <c r="Z325" s="20">
        <v>0</v>
      </c>
      <c r="AA325" s="20">
        <v>0</v>
      </c>
    </row>
    <row r="326" spans="1:27" ht="56.25" x14ac:dyDescent="0.25">
      <c r="A326" s="17" t="s">
        <v>111</v>
      </c>
      <c r="B326" s="18" t="s">
        <v>112</v>
      </c>
      <c r="C326" s="19" t="s">
        <v>64</v>
      </c>
      <c r="D326" s="17" t="s">
        <v>51</v>
      </c>
      <c r="E326" s="17" t="s">
        <v>216</v>
      </c>
      <c r="F326" s="17" t="s">
        <v>217</v>
      </c>
      <c r="G326" s="17" t="s">
        <v>226</v>
      </c>
      <c r="H326" s="17" t="s">
        <v>230</v>
      </c>
      <c r="I326" s="17"/>
      <c r="J326" s="17"/>
      <c r="K326" s="17"/>
      <c r="L326" s="17"/>
      <c r="M326" s="17" t="s">
        <v>27</v>
      </c>
      <c r="N326" s="17" t="s">
        <v>205</v>
      </c>
      <c r="O326" s="17" t="s">
        <v>28</v>
      </c>
      <c r="P326" s="18" t="s">
        <v>65</v>
      </c>
      <c r="Q326" s="20">
        <v>1106539492</v>
      </c>
      <c r="R326" s="20">
        <v>4349504688</v>
      </c>
      <c r="S326" s="20">
        <v>0</v>
      </c>
      <c r="T326" s="20">
        <v>5456044180</v>
      </c>
      <c r="U326" s="20">
        <v>0</v>
      </c>
      <c r="V326" s="20">
        <v>3714866919</v>
      </c>
      <c r="W326" s="20">
        <v>1741177261</v>
      </c>
      <c r="X326" s="20">
        <v>1239475896</v>
      </c>
      <c r="Y326" s="20">
        <v>567011827</v>
      </c>
      <c r="Z326" s="20">
        <v>567011827</v>
      </c>
      <c r="AA326" s="20">
        <v>567011827</v>
      </c>
    </row>
    <row r="327" spans="1:27" ht="45" x14ac:dyDescent="0.25">
      <c r="A327" s="17" t="s">
        <v>111</v>
      </c>
      <c r="B327" s="18" t="s">
        <v>112</v>
      </c>
      <c r="C327" s="19" t="s">
        <v>66</v>
      </c>
      <c r="D327" s="17" t="s">
        <v>51</v>
      </c>
      <c r="E327" s="17" t="s">
        <v>216</v>
      </c>
      <c r="F327" s="17" t="s">
        <v>217</v>
      </c>
      <c r="G327" s="17" t="s">
        <v>212</v>
      </c>
      <c r="H327" s="17" t="s">
        <v>231</v>
      </c>
      <c r="I327" s="17"/>
      <c r="J327" s="17"/>
      <c r="K327" s="17"/>
      <c r="L327" s="17"/>
      <c r="M327" s="17" t="s">
        <v>60</v>
      </c>
      <c r="N327" s="17" t="s">
        <v>232</v>
      </c>
      <c r="O327" s="17" t="s">
        <v>28</v>
      </c>
      <c r="P327" s="18" t="s">
        <v>67</v>
      </c>
      <c r="Q327" s="20">
        <v>0</v>
      </c>
      <c r="R327" s="20">
        <v>4119818220</v>
      </c>
      <c r="S327" s="20">
        <v>817427541</v>
      </c>
      <c r="T327" s="20">
        <v>3302390679</v>
      </c>
      <c r="U327" s="20">
        <v>0</v>
      </c>
      <c r="V327" s="20">
        <v>3225524031</v>
      </c>
      <c r="W327" s="20">
        <v>76866648</v>
      </c>
      <c r="X327" s="20">
        <v>3225524031</v>
      </c>
      <c r="Y327" s="20">
        <v>1732978196</v>
      </c>
      <c r="Z327" s="20">
        <v>1732978196</v>
      </c>
      <c r="AA327" s="20">
        <v>1732978196</v>
      </c>
    </row>
    <row r="328" spans="1:27" ht="45" x14ac:dyDescent="0.25">
      <c r="A328" s="17" t="s">
        <v>111</v>
      </c>
      <c r="B328" s="18" t="s">
        <v>112</v>
      </c>
      <c r="C328" s="19" t="s">
        <v>66</v>
      </c>
      <c r="D328" s="17" t="s">
        <v>51</v>
      </c>
      <c r="E328" s="17" t="s">
        <v>216</v>
      </c>
      <c r="F328" s="17" t="s">
        <v>217</v>
      </c>
      <c r="G328" s="17" t="s">
        <v>212</v>
      </c>
      <c r="H328" s="17" t="s">
        <v>231</v>
      </c>
      <c r="I328" s="17"/>
      <c r="J328" s="17"/>
      <c r="K328" s="17"/>
      <c r="L328" s="17"/>
      <c r="M328" s="17" t="s">
        <v>27</v>
      </c>
      <c r="N328" s="17" t="s">
        <v>229</v>
      </c>
      <c r="O328" s="17" t="s">
        <v>28</v>
      </c>
      <c r="P328" s="18" t="s">
        <v>67</v>
      </c>
      <c r="Q328" s="20">
        <v>674823915</v>
      </c>
      <c r="R328" s="20">
        <v>1735084698</v>
      </c>
      <c r="S328" s="20">
        <v>0</v>
      </c>
      <c r="T328" s="20">
        <v>2409908613</v>
      </c>
      <c r="U328" s="20">
        <v>0</v>
      </c>
      <c r="V328" s="20">
        <v>2355377381</v>
      </c>
      <c r="W328" s="20">
        <v>54531232</v>
      </c>
      <c r="X328" s="20">
        <v>1047304756</v>
      </c>
      <c r="Y328" s="20">
        <v>622307512</v>
      </c>
      <c r="Z328" s="20">
        <v>622307512</v>
      </c>
      <c r="AA328" s="20">
        <v>622307512</v>
      </c>
    </row>
    <row r="329" spans="1:27" ht="45" x14ac:dyDescent="0.25">
      <c r="A329" s="17" t="s">
        <v>111</v>
      </c>
      <c r="B329" s="18" t="s">
        <v>112</v>
      </c>
      <c r="C329" s="19" t="s">
        <v>66</v>
      </c>
      <c r="D329" s="17" t="s">
        <v>51</v>
      </c>
      <c r="E329" s="17" t="s">
        <v>216</v>
      </c>
      <c r="F329" s="17" t="s">
        <v>217</v>
      </c>
      <c r="G329" s="17" t="s">
        <v>212</v>
      </c>
      <c r="H329" s="17" t="s">
        <v>231</v>
      </c>
      <c r="I329" s="17"/>
      <c r="J329" s="17"/>
      <c r="K329" s="17"/>
      <c r="L329" s="17"/>
      <c r="M329" s="17" t="s">
        <v>27</v>
      </c>
      <c r="N329" s="17" t="s">
        <v>205</v>
      </c>
      <c r="O329" s="17" t="s">
        <v>28</v>
      </c>
      <c r="P329" s="18" t="s">
        <v>67</v>
      </c>
      <c r="Q329" s="20">
        <v>2178628975</v>
      </c>
      <c r="R329" s="20">
        <v>18061677282</v>
      </c>
      <c r="S329" s="20">
        <v>112514865</v>
      </c>
      <c r="T329" s="20">
        <v>20127791392</v>
      </c>
      <c r="U329" s="20">
        <v>0</v>
      </c>
      <c r="V329" s="20">
        <v>20101754922</v>
      </c>
      <c r="W329" s="20">
        <v>26036470</v>
      </c>
      <c r="X329" s="20">
        <v>20098088734</v>
      </c>
      <c r="Y329" s="20">
        <v>9634653976</v>
      </c>
      <c r="Z329" s="20">
        <v>9634653976</v>
      </c>
      <c r="AA329" s="20">
        <v>9634653976</v>
      </c>
    </row>
    <row r="330" spans="1:27" ht="56.25" x14ac:dyDescent="0.25">
      <c r="A330" s="17" t="s">
        <v>111</v>
      </c>
      <c r="B330" s="18" t="s">
        <v>112</v>
      </c>
      <c r="C330" s="19" t="s">
        <v>68</v>
      </c>
      <c r="D330" s="17" t="s">
        <v>51</v>
      </c>
      <c r="E330" s="17" t="s">
        <v>233</v>
      </c>
      <c r="F330" s="17" t="s">
        <v>217</v>
      </c>
      <c r="G330" s="17" t="s">
        <v>218</v>
      </c>
      <c r="H330" s="17" t="s">
        <v>230</v>
      </c>
      <c r="I330" s="17"/>
      <c r="J330" s="17"/>
      <c r="K330" s="17"/>
      <c r="L330" s="17"/>
      <c r="M330" s="17" t="s">
        <v>27</v>
      </c>
      <c r="N330" s="17" t="s">
        <v>205</v>
      </c>
      <c r="O330" s="17" t="s">
        <v>28</v>
      </c>
      <c r="P330" s="18" t="s">
        <v>65</v>
      </c>
      <c r="Q330" s="20">
        <v>127680610</v>
      </c>
      <c r="R330" s="20">
        <v>0</v>
      </c>
      <c r="S330" s="20">
        <v>4893298</v>
      </c>
      <c r="T330" s="20">
        <v>122787312</v>
      </c>
      <c r="U330" s="20">
        <v>0</v>
      </c>
      <c r="V330" s="20">
        <v>122787312</v>
      </c>
      <c r="W330" s="20">
        <v>0</v>
      </c>
      <c r="X330" s="20">
        <v>122129710</v>
      </c>
      <c r="Y330" s="20">
        <v>59266726</v>
      </c>
      <c r="Z330" s="20">
        <v>59266726</v>
      </c>
      <c r="AA330" s="20">
        <v>59266726</v>
      </c>
    </row>
    <row r="331" spans="1:27" ht="45" x14ac:dyDescent="0.25">
      <c r="A331" s="17" t="s">
        <v>111</v>
      </c>
      <c r="B331" s="18" t="s">
        <v>112</v>
      </c>
      <c r="C331" s="19" t="s">
        <v>69</v>
      </c>
      <c r="D331" s="17" t="s">
        <v>51</v>
      </c>
      <c r="E331" s="17" t="s">
        <v>233</v>
      </c>
      <c r="F331" s="17" t="s">
        <v>217</v>
      </c>
      <c r="G331" s="17" t="s">
        <v>220</v>
      </c>
      <c r="H331" s="17" t="s">
        <v>70</v>
      </c>
      <c r="I331" s="17"/>
      <c r="J331" s="17"/>
      <c r="K331" s="17"/>
      <c r="L331" s="17"/>
      <c r="M331" s="17" t="s">
        <v>27</v>
      </c>
      <c r="N331" s="17" t="s">
        <v>205</v>
      </c>
      <c r="O331" s="17" t="s">
        <v>28</v>
      </c>
      <c r="P331" s="18" t="s">
        <v>71</v>
      </c>
      <c r="Q331" s="20">
        <v>1935716792</v>
      </c>
      <c r="R331" s="20">
        <v>690612220</v>
      </c>
      <c r="S331" s="20">
        <v>122439797</v>
      </c>
      <c r="T331" s="20">
        <v>2503889215</v>
      </c>
      <c r="U331" s="20">
        <v>0</v>
      </c>
      <c r="V331" s="20">
        <v>2452640905</v>
      </c>
      <c r="W331" s="20">
        <v>51248310</v>
      </c>
      <c r="X331" s="20">
        <v>1559769960.46</v>
      </c>
      <c r="Y331" s="20">
        <v>955854717.46000004</v>
      </c>
      <c r="Z331" s="20">
        <v>955854717.46000004</v>
      </c>
      <c r="AA331" s="20">
        <v>955854717.46000004</v>
      </c>
    </row>
    <row r="332" spans="1:27" ht="22.5" x14ac:dyDescent="0.25">
      <c r="A332" s="17" t="s">
        <v>113</v>
      </c>
      <c r="B332" s="18" t="s">
        <v>114</v>
      </c>
      <c r="C332" s="19" t="s">
        <v>34</v>
      </c>
      <c r="D332" s="17" t="s">
        <v>26</v>
      </c>
      <c r="E332" s="17" t="s">
        <v>206</v>
      </c>
      <c r="F332" s="17"/>
      <c r="G332" s="17"/>
      <c r="H332" s="17"/>
      <c r="I332" s="17"/>
      <c r="J332" s="17"/>
      <c r="K332" s="17"/>
      <c r="L332" s="17"/>
      <c r="M332" s="17" t="s">
        <v>27</v>
      </c>
      <c r="N332" s="17" t="s">
        <v>205</v>
      </c>
      <c r="O332" s="17" t="s">
        <v>28</v>
      </c>
      <c r="P332" s="18" t="s">
        <v>35</v>
      </c>
      <c r="Q332" s="20">
        <v>276133608</v>
      </c>
      <c r="R332" s="20">
        <v>69437065</v>
      </c>
      <c r="S332" s="20">
        <v>0</v>
      </c>
      <c r="T332" s="20">
        <v>345570673</v>
      </c>
      <c r="U332" s="20">
        <v>0</v>
      </c>
      <c r="V332" s="20">
        <v>344070673</v>
      </c>
      <c r="W332" s="20">
        <v>1500000</v>
      </c>
      <c r="X332" s="20">
        <v>301454334</v>
      </c>
      <c r="Y332" s="20">
        <v>42919902</v>
      </c>
      <c r="Z332" s="20">
        <v>42919902</v>
      </c>
      <c r="AA332" s="20">
        <v>42919902</v>
      </c>
    </row>
    <row r="333" spans="1:27" ht="22.5" x14ac:dyDescent="0.25">
      <c r="A333" s="17" t="s">
        <v>113</v>
      </c>
      <c r="B333" s="18" t="s">
        <v>114</v>
      </c>
      <c r="C333" s="19" t="s">
        <v>157</v>
      </c>
      <c r="D333" s="17" t="s">
        <v>26</v>
      </c>
      <c r="E333" s="17" t="s">
        <v>207</v>
      </c>
      <c r="F333" s="17" t="s">
        <v>207</v>
      </c>
      <c r="G333" s="17" t="s">
        <v>204</v>
      </c>
      <c r="H333" s="17" t="s">
        <v>208</v>
      </c>
      <c r="I333" s="17"/>
      <c r="J333" s="17"/>
      <c r="K333" s="17"/>
      <c r="L333" s="17"/>
      <c r="M333" s="17" t="s">
        <v>27</v>
      </c>
      <c r="N333" s="17" t="s">
        <v>205</v>
      </c>
      <c r="O333" s="17" t="s">
        <v>28</v>
      </c>
      <c r="P333" s="18" t="s">
        <v>158</v>
      </c>
      <c r="Q333" s="20">
        <v>0</v>
      </c>
      <c r="R333" s="20">
        <v>8966178</v>
      </c>
      <c r="S333" s="20">
        <v>0</v>
      </c>
      <c r="T333" s="20">
        <v>8966178</v>
      </c>
      <c r="U333" s="20">
        <v>0</v>
      </c>
      <c r="V333" s="20">
        <v>8966178</v>
      </c>
      <c r="W333" s="20">
        <v>0</v>
      </c>
      <c r="X333" s="20">
        <v>8966178</v>
      </c>
      <c r="Y333" s="20">
        <v>8966178</v>
      </c>
      <c r="Z333" s="20">
        <v>8966178</v>
      </c>
      <c r="AA333" s="20">
        <v>8966178</v>
      </c>
    </row>
    <row r="334" spans="1:27" ht="22.5" x14ac:dyDescent="0.25">
      <c r="A334" s="17" t="s">
        <v>113</v>
      </c>
      <c r="B334" s="18" t="s">
        <v>114</v>
      </c>
      <c r="C334" s="19" t="s">
        <v>44</v>
      </c>
      <c r="D334" s="17" t="s">
        <v>26</v>
      </c>
      <c r="E334" s="17" t="s">
        <v>215</v>
      </c>
      <c r="F334" s="17" t="s">
        <v>204</v>
      </c>
      <c r="G334" s="17"/>
      <c r="H334" s="17"/>
      <c r="I334" s="17"/>
      <c r="J334" s="17"/>
      <c r="K334" s="17"/>
      <c r="L334" s="17"/>
      <c r="M334" s="17" t="s">
        <v>27</v>
      </c>
      <c r="N334" s="17" t="s">
        <v>205</v>
      </c>
      <c r="O334" s="17" t="s">
        <v>28</v>
      </c>
      <c r="P334" s="18" t="s">
        <v>45</v>
      </c>
      <c r="Q334" s="20">
        <v>0</v>
      </c>
      <c r="R334" s="20">
        <v>142511701</v>
      </c>
      <c r="S334" s="20">
        <v>0</v>
      </c>
      <c r="T334" s="20">
        <v>142511701</v>
      </c>
      <c r="U334" s="20">
        <v>0</v>
      </c>
      <c r="V334" s="20">
        <v>142511701</v>
      </c>
      <c r="W334" s="20">
        <v>0</v>
      </c>
      <c r="X334" s="20">
        <v>142444522</v>
      </c>
      <c r="Y334" s="20">
        <v>142007930</v>
      </c>
      <c r="Z334" s="20">
        <v>142007930</v>
      </c>
      <c r="AA334" s="20">
        <v>142007930</v>
      </c>
    </row>
    <row r="335" spans="1:27" ht="78.75" x14ac:dyDescent="0.25">
      <c r="A335" s="17" t="s">
        <v>113</v>
      </c>
      <c r="B335" s="18" t="s">
        <v>114</v>
      </c>
      <c r="C335" s="19" t="s">
        <v>50</v>
      </c>
      <c r="D335" s="17" t="s">
        <v>51</v>
      </c>
      <c r="E335" s="17" t="s">
        <v>216</v>
      </c>
      <c r="F335" s="17" t="s">
        <v>217</v>
      </c>
      <c r="G335" s="17" t="s">
        <v>218</v>
      </c>
      <c r="H335" s="17" t="s">
        <v>219</v>
      </c>
      <c r="I335" s="17"/>
      <c r="J335" s="17"/>
      <c r="K335" s="17"/>
      <c r="L335" s="17"/>
      <c r="M335" s="17" t="s">
        <v>27</v>
      </c>
      <c r="N335" s="17" t="s">
        <v>205</v>
      </c>
      <c r="O335" s="17" t="s">
        <v>28</v>
      </c>
      <c r="P335" s="18" t="s">
        <v>52</v>
      </c>
      <c r="Q335" s="20">
        <v>8682011439</v>
      </c>
      <c r="R335" s="20">
        <v>0</v>
      </c>
      <c r="S335" s="20">
        <v>261064219</v>
      </c>
      <c r="T335" s="20">
        <v>8420947220</v>
      </c>
      <c r="U335" s="20">
        <v>0</v>
      </c>
      <c r="V335" s="20">
        <v>8420947220</v>
      </c>
      <c r="W335" s="20">
        <v>0</v>
      </c>
      <c r="X335" s="20">
        <v>8420947220</v>
      </c>
      <c r="Y335" s="20">
        <v>8031190028</v>
      </c>
      <c r="Z335" s="20">
        <v>8031190028</v>
      </c>
      <c r="AA335" s="20">
        <v>8031190028</v>
      </c>
    </row>
    <row r="336" spans="1:27" ht="78.75" x14ac:dyDescent="0.25">
      <c r="A336" s="17" t="s">
        <v>113</v>
      </c>
      <c r="B336" s="18" t="s">
        <v>114</v>
      </c>
      <c r="C336" s="19" t="s">
        <v>53</v>
      </c>
      <c r="D336" s="17" t="s">
        <v>51</v>
      </c>
      <c r="E336" s="17" t="s">
        <v>216</v>
      </c>
      <c r="F336" s="17" t="s">
        <v>217</v>
      </c>
      <c r="G336" s="17" t="s">
        <v>220</v>
      </c>
      <c r="H336" s="17" t="s">
        <v>219</v>
      </c>
      <c r="I336" s="17"/>
      <c r="J336" s="17"/>
      <c r="K336" s="17"/>
      <c r="L336" s="17"/>
      <c r="M336" s="17" t="s">
        <v>27</v>
      </c>
      <c r="N336" s="17" t="s">
        <v>205</v>
      </c>
      <c r="O336" s="17" t="s">
        <v>28</v>
      </c>
      <c r="P336" s="18" t="s">
        <v>52</v>
      </c>
      <c r="Q336" s="20">
        <v>3291821532</v>
      </c>
      <c r="R336" s="20">
        <v>0</v>
      </c>
      <c r="S336" s="20">
        <v>0</v>
      </c>
      <c r="T336" s="20">
        <v>3291821532</v>
      </c>
      <c r="U336" s="20">
        <v>0</v>
      </c>
      <c r="V336" s="20">
        <v>3291821532</v>
      </c>
      <c r="W336" s="20">
        <v>0</v>
      </c>
      <c r="X336" s="20">
        <v>3291821532</v>
      </c>
      <c r="Y336" s="20">
        <v>3132637410</v>
      </c>
      <c r="Z336" s="20">
        <v>3132637410</v>
      </c>
      <c r="AA336" s="20">
        <v>3132637410</v>
      </c>
    </row>
    <row r="337" spans="1:27" ht="56.25" x14ac:dyDescent="0.25">
      <c r="A337" s="17" t="s">
        <v>113</v>
      </c>
      <c r="B337" s="18" t="s">
        <v>114</v>
      </c>
      <c r="C337" s="19" t="s">
        <v>54</v>
      </c>
      <c r="D337" s="17" t="s">
        <v>51</v>
      </c>
      <c r="E337" s="17" t="s">
        <v>216</v>
      </c>
      <c r="F337" s="17" t="s">
        <v>217</v>
      </c>
      <c r="G337" s="17" t="s">
        <v>221</v>
      </c>
      <c r="H337" s="17" t="s">
        <v>222</v>
      </c>
      <c r="I337" s="17"/>
      <c r="J337" s="17"/>
      <c r="K337" s="17"/>
      <c r="L337" s="17"/>
      <c r="M337" s="17" t="s">
        <v>27</v>
      </c>
      <c r="N337" s="17" t="s">
        <v>205</v>
      </c>
      <c r="O337" s="17" t="s">
        <v>28</v>
      </c>
      <c r="P337" s="18" t="s">
        <v>55</v>
      </c>
      <c r="Q337" s="20">
        <v>594150000</v>
      </c>
      <c r="R337" s="20">
        <v>20000000</v>
      </c>
      <c r="S337" s="20">
        <v>128875000</v>
      </c>
      <c r="T337" s="20">
        <v>485275000</v>
      </c>
      <c r="U337" s="20">
        <v>0</v>
      </c>
      <c r="V337" s="20">
        <v>485275000</v>
      </c>
      <c r="W337" s="20">
        <v>0</v>
      </c>
      <c r="X337" s="20">
        <v>384752013</v>
      </c>
      <c r="Y337" s="20">
        <v>172504214</v>
      </c>
      <c r="Z337" s="20">
        <v>172504214</v>
      </c>
      <c r="AA337" s="20">
        <v>172504214</v>
      </c>
    </row>
    <row r="338" spans="1:27" ht="56.25" x14ac:dyDescent="0.25">
      <c r="A338" s="17" t="s">
        <v>113</v>
      </c>
      <c r="B338" s="18" t="s">
        <v>114</v>
      </c>
      <c r="C338" s="19" t="s">
        <v>56</v>
      </c>
      <c r="D338" s="17" t="s">
        <v>51</v>
      </c>
      <c r="E338" s="17" t="s">
        <v>216</v>
      </c>
      <c r="F338" s="17" t="s">
        <v>217</v>
      </c>
      <c r="G338" s="17" t="s">
        <v>223</v>
      </c>
      <c r="H338" s="17" t="s">
        <v>57</v>
      </c>
      <c r="I338" s="17"/>
      <c r="J338" s="17"/>
      <c r="K338" s="17"/>
      <c r="L338" s="17"/>
      <c r="M338" s="17" t="s">
        <v>27</v>
      </c>
      <c r="N338" s="17" t="s">
        <v>205</v>
      </c>
      <c r="O338" s="17" t="s">
        <v>28</v>
      </c>
      <c r="P338" s="18" t="s">
        <v>58</v>
      </c>
      <c r="Q338" s="20">
        <v>159151328</v>
      </c>
      <c r="R338" s="20">
        <v>2686120793</v>
      </c>
      <c r="S338" s="20">
        <v>0</v>
      </c>
      <c r="T338" s="20">
        <v>2845272121</v>
      </c>
      <c r="U338" s="20">
        <v>0</v>
      </c>
      <c r="V338" s="20">
        <v>2810712654</v>
      </c>
      <c r="W338" s="20">
        <v>34559467</v>
      </c>
      <c r="X338" s="20">
        <v>109626473</v>
      </c>
      <c r="Y338" s="20">
        <v>57320243</v>
      </c>
      <c r="Z338" s="20">
        <v>57320243</v>
      </c>
      <c r="AA338" s="20">
        <v>57320243</v>
      </c>
    </row>
    <row r="339" spans="1:27" ht="90" x14ac:dyDescent="0.25">
      <c r="A339" s="17" t="s">
        <v>113</v>
      </c>
      <c r="B339" s="18" t="s">
        <v>114</v>
      </c>
      <c r="C339" s="19" t="s">
        <v>74</v>
      </c>
      <c r="D339" s="17" t="s">
        <v>51</v>
      </c>
      <c r="E339" s="17" t="s">
        <v>216</v>
      </c>
      <c r="F339" s="17" t="s">
        <v>217</v>
      </c>
      <c r="G339" s="17" t="s">
        <v>234</v>
      </c>
      <c r="H339" s="17" t="s">
        <v>227</v>
      </c>
      <c r="I339" s="17"/>
      <c r="J339" s="17"/>
      <c r="K339" s="17"/>
      <c r="L339" s="17"/>
      <c r="M339" s="17" t="s">
        <v>60</v>
      </c>
      <c r="N339" s="17" t="s">
        <v>212</v>
      </c>
      <c r="O339" s="17" t="s">
        <v>28</v>
      </c>
      <c r="P339" s="18" t="s">
        <v>63</v>
      </c>
      <c r="Q339" s="20">
        <v>16987818586</v>
      </c>
      <c r="R339" s="20">
        <v>6987113968</v>
      </c>
      <c r="S339" s="20">
        <v>13974227936</v>
      </c>
      <c r="T339" s="20">
        <v>10000704618</v>
      </c>
      <c r="U339" s="20">
        <v>0</v>
      </c>
      <c r="V339" s="20">
        <v>10000704618</v>
      </c>
      <c r="W339" s="20">
        <v>0</v>
      </c>
      <c r="X339" s="20">
        <v>10000704618</v>
      </c>
      <c r="Y339" s="20">
        <v>10000421566</v>
      </c>
      <c r="Z339" s="20">
        <v>10000421566</v>
      </c>
      <c r="AA339" s="20">
        <v>10000421566</v>
      </c>
    </row>
    <row r="340" spans="1:27" ht="90" x14ac:dyDescent="0.25">
      <c r="A340" s="17" t="s">
        <v>113</v>
      </c>
      <c r="B340" s="18" t="s">
        <v>114</v>
      </c>
      <c r="C340" s="19" t="s">
        <v>62</v>
      </c>
      <c r="D340" s="17" t="s">
        <v>51</v>
      </c>
      <c r="E340" s="17" t="s">
        <v>216</v>
      </c>
      <c r="F340" s="17" t="s">
        <v>217</v>
      </c>
      <c r="G340" s="17" t="s">
        <v>226</v>
      </c>
      <c r="H340" s="17" t="s">
        <v>227</v>
      </c>
      <c r="I340" s="17"/>
      <c r="J340" s="17"/>
      <c r="K340" s="17"/>
      <c r="L340" s="17"/>
      <c r="M340" s="17" t="s">
        <v>60</v>
      </c>
      <c r="N340" s="17" t="s">
        <v>212</v>
      </c>
      <c r="O340" s="17" t="s">
        <v>28</v>
      </c>
      <c r="P340" s="18" t="s">
        <v>63</v>
      </c>
      <c r="Q340" s="20">
        <v>0</v>
      </c>
      <c r="R340" s="20">
        <v>217713562032</v>
      </c>
      <c r="S340" s="20">
        <v>37092017145</v>
      </c>
      <c r="T340" s="20">
        <v>180621544887</v>
      </c>
      <c r="U340" s="20">
        <v>0</v>
      </c>
      <c r="V340" s="20">
        <v>165944507653</v>
      </c>
      <c r="W340" s="20">
        <v>14677037234</v>
      </c>
      <c r="X340" s="20">
        <v>164153580750</v>
      </c>
      <c r="Y340" s="20">
        <v>89895220843.110001</v>
      </c>
      <c r="Z340" s="20">
        <v>89895220843.110001</v>
      </c>
      <c r="AA340" s="20">
        <v>89895220843.110001</v>
      </c>
    </row>
    <row r="341" spans="1:27" ht="90" x14ac:dyDescent="0.25">
      <c r="A341" s="17" t="s">
        <v>113</v>
      </c>
      <c r="B341" s="18" t="s">
        <v>114</v>
      </c>
      <c r="C341" s="19" t="s">
        <v>62</v>
      </c>
      <c r="D341" s="17" t="s">
        <v>51</v>
      </c>
      <c r="E341" s="17" t="s">
        <v>216</v>
      </c>
      <c r="F341" s="17" t="s">
        <v>217</v>
      </c>
      <c r="G341" s="17" t="s">
        <v>226</v>
      </c>
      <c r="H341" s="17" t="s">
        <v>227</v>
      </c>
      <c r="I341" s="17"/>
      <c r="J341" s="17"/>
      <c r="K341" s="17"/>
      <c r="L341" s="17"/>
      <c r="M341" s="17" t="s">
        <v>27</v>
      </c>
      <c r="N341" s="17" t="s">
        <v>228</v>
      </c>
      <c r="O341" s="17" t="s">
        <v>28</v>
      </c>
      <c r="P341" s="18" t="s">
        <v>63</v>
      </c>
      <c r="Q341" s="20">
        <v>0</v>
      </c>
      <c r="R341" s="20">
        <v>6000000</v>
      </c>
      <c r="S341" s="20">
        <v>6000000</v>
      </c>
      <c r="T341" s="20">
        <v>0</v>
      </c>
      <c r="U341" s="20">
        <v>0</v>
      </c>
      <c r="V341" s="20">
        <v>0</v>
      </c>
      <c r="W341" s="20">
        <v>0</v>
      </c>
      <c r="X341" s="20">
        <v>0</v>
      </c>
      <c r="Y341" s="20">
        <v>0</v>
      </c>
      <c r="Z341" s="20">
        <v>0</v>
      </c>
      <c r="AA341" s="20">
        <v>0</v>
      </c>
    </row>
    <row r="342" spans="1:27" ht="56.25" x14ac:dyDescent="0.25">
      <c r="A342" s="17" t="s">
        <v>113</v>
      </c>
      <c r="B342" s="18" t="s">
        <v>114</v>
      </c>
      <c r="C342" s="19" t="s">
        <v>64</v>
      </c>
      <c r="D342" s="17" t="s">
        <v>51</v>
      </c>
      <c r="E342" s="17" t="s">
        <v>216</v>
      </c>
      <c r="F342" s="17" t="s">
        <v>217</v>
      </c>
      <c r="G342" s="17" t="s">
        <v>226</v>
      </c>
      <c r="H342" s="17" t="s">
        <v>230</v>
      </c>
      <c r="I342" s="17"/>
      <c r="J342" s="17"/>
      <c r="K342" s="17"/>
      <c r="L342" s="17"/>
      <c r="M342" s="17" t="s">
        <v>27</v>
      </c>
      <c r="N342" s="17" t="s">
        <v>205</v>
      </c>
      <c r="O342" s="17" t="s">
        <v>28</v>
      </c>
      <c r="P342" s="18" t="s">
        <v>65</v>
      </c>
      <c r="Q342" s="20">
        <v>2355404750</v>
      </c>
      <c r="R342" s="20">
        <v>5481275321</v>
      </c>
      <c r="S342" s="20">
        <v>0</v>
      </c>
      <c r="T342" s="20">
        <v>7836680071</v>
      </c>
      <c r="U342" s="20">
        <v>0</v>
      </c>
      <c r="V342" s="20">
        <v>3890461166</v>
      </c>
      <c r="W342" s="20">
        <v>3946218905</v>
      </c>
      <c r="X342" s="20">
        <v>1969418047</v>
      </c>
      <c r="Y342" s="20">
        <v>967350079</v>
      </c>
      <c r="Z342" s="20">
        <v>967350079</v>
      </c>
      <c r="AA342" s="20">
        <v>967350079</v>
      </c>
    </row>
    <row r="343" spans="1:27" ht="45" x14ac:dyDescent="0.25">
      <c r="A343" s="17" t="s">
        <v>113</v>
      </c>
      <c r="B343" s="18" t="s">
        <v>114</v>
      </c>
      <c r="C343" s="19" t="s">
        <v>66</v>
      </c>
      <c r="D343" s="17" t="s">
        <v>51</v>
      </c>
      <c r="E343" s="17" t="s">
        <v>216</v>
      </c>
      <c r="F343" s="17" t="s">
        <v>217</v>
      </c>
      <c r="G343" s="17" t="s">
        <v>212</v>
      </c>
      <c r="H343" s="17" t="s">
        <v>231</v>
      </c>
      <c r="I343" s="17"/>
      <c r="J343" s="17"/>
      <c r="K343" s="17"/>
      <c r="L343" s="17"/>
      <c r="M343" s="17" t="s">
        <v>60</v>
      </c>
      <c r="N343" s="17" t="s">
        <v>232</v>
      </c>
      <c r="O343" s="17" t="s">
        <v>28</v>
      </c>
      <c r="P343" s="18" t="s">
        <v>67</v>
      </c>
      <c r="Q343" s="20">
        <v>0</v>
      </c>
      <c r="R343" s="20">
        <v>6168955506</v>
      </c>
      <c r="S343" s="20">
        <v>286636550</v>
      </c>
      <c r="T343" s="20">
        <v>5882318956</v>
      </c>
      <c r="U343" s="20">
        <v>0</v>
      </c>
      <c r="V343" s="20">
        <v>5666383722</v>
      </c>
      <c r="W343" s="20">
        <v>215935234</v>
      </c>
      <c r="X343" s="20">
        <v>5574651536</v>
      </c>
      <c r="Y343" s="20">
        <v>2150975516</v>
      </c>
      <c r="Z343" s="20">
        <v>2150975516</v>
      </c>
      <c r="AA343" s="20">
        <v>2150975516</v>
      </c>
    </row>
    <row r="344" spans="1:27" ht="45" x14ac:dyDescent="0.25">
      <c r="A344" s="17" t="s">
        <v>113</v>
      </c>
      <c r="B344" s="18" t="s">
        <v>114</v>
      </c>
      <c r="C344" s="19" t="s">
        <v>66</v>
      </c>
      <c r="D344" s="17" t="s">
        <v>51</v>
      </c>
      <c r="E344" s="17" t="s">
        <v>216</v>
      </c>
      <c r="F344" s="17" t="s">
        <v>217</v>
      </c>
      <c r="G344" s="17" t="s">
        <v>212</v>
      </c>
      <c r="H344" s="17" t="s">
        <v>231</v>
      </c>
      <c r="I344" s="17"/>
      <c r="J344" s="17"/>
      <c r="K344" s="17"/>
      <c r="L344" s="17"/>
      <c r="M344" s="17" t="s">
        <v>27</v>
      </c>
      <c r="N344" s="17" t="s">
        <v>229</v>
      </c>
      <c r="O344" s="17" t="s">
        <v>28</v>
      </c>
      <c r="P344" s="18" t="s">
        <v>67</v>
      </c>
      <c r="Q344" s="20">
        <v>752448485</v>
      </c>
      <c r="R344" s="20">
        <v>17769615157</v>
      </c>
      <c r="S344" s="20">
        <v>0</v>
      </c>
      <c r="T344" s="20">
        <v>18522063642</v>
      </c>
      <c r="U344" s="20">
        <v>0</v>
      </c>
      <c r="V344" s="20">
        <v>18473039609</v>
      </c>
      <c r="W344" s="20">
        <v>49024033</v>
      </c>
      <c r="X344" s="20">
        <v>17051177185</v>
      </c>
      <c r="Y344" s="20">
        <v>8024805695.5</v>
      </c>
      <c r="Z344" s="20">
        <v>8024805695.5</v>
      </c>
      <c r="AA344" s="20">
        <v>8024805695.5</v>
      </c>
    </row>
    <row r="345" spans="1:27" ht="45" x14ac:dyDescent="0.25">
      <c r="A345" s="17" t="s">
        <v>113</v>
      </c>
      <c r="B345" s="18" t="s">
        <v>114</v>
      </c>
      <c r="C345" s="19" t="s">
        <v>66</v>
      </c>
      <c r="D345" s="17" t="s">
        <v>51</v>
      </c>
      <c r="E345" s="17" t="s">
        <v>216</v>
      </c>
      <c r="F345" s="17" t="s">
        <v>217</v>
      </c>
      <c r="G345" s="17" t="s">
        <v>212</v>
      </c>
      <c r="H345" s="17" t="s">
        <v>231</v>
      </c>
      <c r="I345" s="17"/>
      <c r="J345" s="17"/>
      <c r="K345" s="17"/>
      <c r="L345" s="17"/>
      <c r="M345" s="17" t="s">
        <v>27</v>
      </c>
      <c r="N345" s="17" t="s">
        <v>205</v>
      </c>
      <c r="O345" s="17" t="s">
        <v>28</v>
      </c>
      <c r="P345" s="18" t="s">
        <v>67</v>
      </c>
      <c r="Q345" s="20">
        <v>4496868257</v>
      </c>
      <c r="R345" s="20">
        <v>12005708563</v>
      </c>
      <c r="S345" s="20">
        <v>14308466</v>
      </c>
      <c r="T345" s="20">
        <v>16488268354</v>
      </c>
      <c r="U345" s="20">
        <v>0</v>
      </c>
      <c r="V345" s="20">
        <v>16470071205</v>
      </c>
      <c r="W345" s="20">
        <v>18197149</v>
      </c>
      <c r="X345" s="20">
        <v>15312513918</v>
      </c>
      <c r="Y345" s="20">
        <v>7511209848</v>
      </c>
      <c r="Z345" s="20">
        <v>7511209848</v>
      </c>
      <c r="AA345" s="20">
        <v>7511209848</v>
      </c>
    </row>
    <row r="346" spans="1:27" ht="56.25" x14ac:dyDescent="0.25">
      <c r="A346" s="17" t="s">
        <v>113</v>
      </c>
      <c r="B346" s="18" t="s">
        <v>114</v>
      </c>
      <c r="C346" s="19" t="s">
        <v>68</v>
      </c>
      <c r="D346" s="17" t="s">
        <v>51</v>
      </c>
      <c r="E346" s="17" t="s">
        <v>233</v>
      </c>
      <c r="F346" s="17" t="s">
        <v>217</v>
      </c>
      <c r="G346" s="17" t="s">
        <v>218</v>
      </c>
      <c r="H346" s="17" t="s">
        <v>230</v>
      </c>
      <c r="I346" s="17"/>
      <c r="J346" s="17"/>
      <c r="K346" s="17"/>
      <c r="L346" s="17"/>
      <c r="M346" s="17" t="s">
        <v>27</v>
      </c>
      <c r="N346" s="17" t="s">
        <v>205</v>
      </c>
      <c r="O346" s="17" t="s">
        <v>28</v>
      </c>
      <c r="P346" s="18" t="s">
        <v>65</v>
      </c>
      <c r="Q346" s="20">
        <v>127537113</v>
      </c>
      <c r="R346" s="20">
        <v>0</v>
      </c>
      <c r="S346" s="20">
        <v>0</v>
      </c>
      <c r="T346" s="20">
        <v>127537113</v>
      </c>
      <c r="U346" s="20">
        <v>0</v>
      </c>
      <c r="V346" s="20">
        <v>120394490</v>
      </c>
      <c r="W346" s="20">
        <v>7142623</v>
      </c>
      <c r="X346" s="20">
        <v>114118647</v>
      </c>
      <c r="Y346" s="20">
        <v>54336890</v>
      </c>
      <c r="Z346" s="20">
        <v>54336890</v>
      </c>
      <c r="AA346" s="20">
        <v>54336890</v>
      </c>
    </row>
    <row r="347" spans="1:27" ht="45" x14ac:dyDescent="0.25">
      <c r="A347" s="17" t="s">
        <v>113</v>
      </c>
      <c r="B347" s="18" t="s">
        <v>114</v>
      </c>
      <c r="C347" s="19" t="s">
        <v>69</v>
      </c>
      <c r="D347" s="17" t="s">
        <v>51</v>
      </c>
      <c r="E347" s="17" t="s">
        <v>233</v>
      </c>
      <c r="F347" s="17" t="s">
        <v>217</v>
      </c>
      <c r="G347" s="17" t="s">
        <v>220</v>
      </c>
      <c r="H347" s="17" t="s">
        <v>70</v>
      </c>
      <c r="I347" s="17"/>
      <c r="J347" s="17"/>
      <c r="K347" s="17"/>
      <c r="L347" s="17"/>
      <c r="M347" s="17" t="s">
        <v>27</v>
      </c>
      <c r="N347" s="17" t="s">
        <v>205</v>
      </c>
      <c r="O347" s="17" t="s">
        <v>28</v>
      </c>
      <c r="P347" s="18" t="s">
        <v>71</v>
      </c>
      <c r="Q347" s="20">
        <v>2715336738</v>
      </c>
      <c r="R347" s="20">
        <v>1310429194</v>
      </c>
      <c r="S347" s="20">
        <v>200743439</v>
      </c>
      <c r="T347" s="20">
        <v>3825022493</v>
      </c>
      <c r="U347" s="20">
        <v>0</v>
      </c>
      <c r="V347" s="20">
        <v>3692679930</v>
      </c>
      <c r="W347" s="20">
        <v>132342563</v>
      </c>
      <c r="X347" s="20">
        <v>2086278120</v>
      </c>
      <c r="Y347" s="20">
        <v>1210337464.3099999</v>
      </c>
      <c r="Z347" s="20">
        <v>1210337464.3099999</v>
      </c>
      <c r="AA347" s="20">
        <v>1210337464.3099999</v>
      </c>
    </row>
    <row r="348" spans="1:27" ht="22.5" x14ac:dyDescent="0.25">
      <c r="A348" s="17" t="s">
        <v>115</v>
      </c>
      <c r="B348" s="18" t="s">
        <v>116</v>
      </c>
      <c r="C348" s="19" t="s">
        <v>34</v>
      </c>
      <c r="D348" s="17" t="s">
        <v>26</v>
      </c>
      <c r="E348" s="17" t="s">
        <v>206</v>
      </c>
      <c r="F348" s="17"/>
      <c r="G348" s="17"/>
      <c r="H348" s="17"/>
      <c r="I348" s="17"/>
      <c r="J348" s="17"/>
      <c r="K348" s="17"/>
      <c r="L348" s="17"/>
      <c r="M348" s="17" t="s">
        <v>27</v>
      </c>
      <c r="N348" s="17" t="s">
        <v>205</v>
      </c>
      <c r="O348" s="17" t="s">
        <v>28</v>
      </c>
      <c r="P348" s="18" t="s">
        <v>35</v>
      </c>
      <c r="Q348" s="20">
        <v>21185112</v>
      </c>
      <c r="R348" s="20">
        <v>21553487</v>
      </c>
      <c r="S348" s="20">
        <v>0</v>
      </c>
      <c r="T348" s="20">
        <v>42738599</v>
      </c>
      <c r="U348" s="20">
        <v>0</v>
      </c>
      <c r="V348" s="20">
        <v>42738599</v>
      </c>
      <c r="W348" s="20">
        <v>0</v>
      </c>
      <c r="X348" s="20">
        <v>10802835</v>
      </c>
      <c r="Y348" s="20">
        <v>7702193</v>
      </c>
      <c r="Z348" s="20">
        <v>7702193</v>
      </c>
      <c r="AA348" s="20">
        <v>7702193</v>
      </c>
    </row>
    <row r="349" spans="1:27" ht="22.5" x14ac:dyDescent="0.25">
      <c r="A349" s="17" t="s">
        <v>115</v>
      </c>
      <c r="B349" s="18" t="s">
        <v>116</v>
      </c>
      <c r="C349" s="19" t="s">
        <v>44</v>
      </c>
      <c r="D349" s="17" t="s">
        <v>26</v>
      </c>
      <c r="E349" s="17" t="s">
        <v>215</v>
      </c>
      <c r="F349" s="17" t="s">
        <v>204</v>
      </c>
      <c r="G349" s="17"/>
      <c r="H349" s="17"/>
      <c r="I349" s="17"/>
      <c r="J349" s="17"/>
      <c r="K349" s="17"/>
      <c r="L349" s="17"/>
      <c r="M349" s="17" t="s">
        <v>27</v>
      </c>
      <c r="N349" s="17" t="s">
        <v>205</v>
      </c>
      <c r="O349" s="17" t="s">
        <v>28</v>
      </c>
      <c r="P349" s="18" t="s">
        <v>45</v>
      </c>
      <c r="Q349" s="20">
        <v>0</v>
      </c>
      <c r="R349" s="20">
        <v>64162552</v>
      </c>
      <c r="S349" s="20">
        <v>8627922</v>
      </c>
      <c r="T349" s="20">
        <v>55534630</v>
      </c>
      <c r="U349" s="20">
        <v>0</v>
      </c>
      <c r="V349" s="20">
        <v>55534630</v>
      </c>
      <c r="W349" s="20">
        <v>0</v>
      </c>
      <c r="X349" s="20">
        <v>55534630</v>
      </c>
      <c r="Y349" s="20">
        <v>55534630</v>
      </c>
      <c r="Z349" s="20">
        <v>55534630</v>
      </c>
      <c r="AA349" s="20">
        <v>55534630</v>
      </c>
    </row>
    <row r="350" spans="1:27" ht="78.75" x14ac:dyDescent="0.25">
      <c r="A350" s="17" t="s">
        <v>115</v>
      </c>
      <c r="B350" s="18" t="s">
        <v>116</v>
      </c>
      <c r="C350" s="19" t="s">
        <v>50</v>
      </c>
      <c r="D350" s="17" t="s">
        <v>51</v>
      </c>
      <c r="E350" s="17" t="s">
        <v>216</v>
      </c>
      <c r="F350" s="17" t="s">
        <v>217</v>
      </c>
      <c r="G350" s="17" t="s">
        <v>218</v>
      </c>
      <c r="H350" s="17" t="s">
        <v>219</v>
      </c>
      <c r="I350" s="17"/>
      <c r="J350" s="17"/>
      <c r="K350" s="17"/>
      <c r="L350" s="17"/>
      <c r="M350" s="17" t="s">
        <v>27</v>
      </c>
      <c r="N350" s="17" t="s">
        <v>205</v>
      </c>
      <c r="O350" s="17" t="s">
        <v>28</v>
      </c>
      <c r="P350" s="18" t="s">
        <v>52</v>
      </c>
      <c r="Q350" s="20">
        <v>870466086</v>
      </c>
      <c r="R350" s="20">
        <v>0</v>
      </c>
      <c r="S350" s="20">
        <v>111229499</v>
      </c>
      <c r="T350" s="20">
        <v>759236587</v>
      </c>
      <c r="U350" s="20">
        <v>0</v>
      </c>
      <c r="V350" s="20">
        <v>759236587</v>
      </c>
      <c r="W350" s="20">
        <v>0</v>
      </c>
      <c r="X350" s="20">
        <v>759236587</v>
      </c>
      <c r="Y350" s="20">
        <v>664506095</v>
      </c>
      <c r="Z350" s="20">
        <v>664506095</v>
      </c>
      <c r="AA350" s="20">
        <v>664506095</v>
      </c>
    </row>
    <row r="351" spans="1:27" ht="78.75" x14ac:dyDescent="0.25">
      <c r="A351" s="17" t="s">
        <v>115</v>
      </c>
      <c r="B351" s="18" t="s">
        <v>116</v>
      </c>
      <c r="C351" s="19" t="s">
        <v>53</v>
      </c>
      <c r="D351" s="17" t="s">
        <v>51</v>
      </c>
      <c r="E351" s="17" t="s">
        <v>216</v>
      </c>
      <c r="F351" s="17" t="s">
        <v>217</v>
      </c>
      <c r="G351" s="17" t="s">
        <v>220</v>
      </c>
      <c r="H351" s="17" t="s">
        <v>219</v>
      </c>
      <c r="I351" s="17"/>
      <c r="J351" s="17"/>
      <c r="K351" s="17"/>
      <c r="L351" s="17"/>
      <c r="M351" s="17" t="s">
        <v>27</v>
      </c>
      <c r="N351" s="17" t="s">
        <v>205</v>
      </c>
      <c r="O351" s="17" t="s">
        <v>28</v>
      </c>
      <c r="P351" s="18" t="s">
        <v>52</v>
      </c>
      <c r="Q351" s="20">
        <v>150956595</v>
      </c>
      <c r="R351" s="20">
        <v>0</v>
      </c>
      <c r="S351" s="20">
        <v>0</v>
      </c>
      <c r="T351" s="20">
        <v>150956595</v>
      </c>
      <c r="U351" s="20">
        <v>0</v>
      </c>
      <c r="V351" s="20">
        <v>150956595</v>
      </c>
      <c r="W351" s="20">
        <v>0</v>
      </c>
      <c r="X351" s="20">
        <v>150956595</v>
      </c>
      <c r="Y351" s="20">
        <v>147033961</v>
      </c>
      <c r="Z351" s="20">
        <v>147033961</v>
      </c>
      <c r="AA351" s="20">
        <v>147033961</v>
      </c>
    </row>
    <row r="352" spans="1:27" ht="56.25" x14ac:dyDescent="0.25">
      <c r="A352" s="17" t="s">
        <v>115</v>
      </c>
      <c r="B352" s="18" t="s">
        <v>116</v>
      </c>
      <c r="C352" s="19" t="s">
        <v>54</v>
      </c>
      <c r="D352" s="17" t="s">
        <v>51</v>
      </c>
      <c r="E352" s="17" t="s">
        <v>216</v>
      </c>
      <c r="F352" s="17" t="s">
        <v>217</v>
      </c>
      <c r="G352" s="17" t="s">
        <v>221</v>
      </c>
      <c r="H352" s="17" t="s">
        <v>222</v>
      </c>
      <c r="I352" s="17"/>
      <c r="J352" s="17"/>
      <c r="K352" s="17"/>
      <c r="L352" s="17"/>
      <c r="M352" s="17" t="s">
        <v>27</v>
      </c>
      <c r="N352" s="17" t="s">
        <v>205</v>
      </c>
      <c r="O352" s="17" t="s">
        <v>28</v>
      </c>
      <c r="P352" s="18" t="s">
        <v>55</v>
      </c>
      <c r="Q352" s="20">
        <v>217000000</v>
      </c>
      <c r="R352" s="20">
        <v>20000000</v>
      </c>
      <c r="S352" s="20">
        <v>19320000</v>
      </c>
      <c r="T352" s="20">
        <v>217680000</v>
      </c>
      <c r="U352" s="20">
        <v>0</v>
      </c>
      <c r="V352" s="20">
        <v>194680000</v>
      </c>
      <c r="W352" s="20">
        <v>23000000</v>
      </c>
      <c r="X352" s="20">
        <v>185354702</v>
      </c>
      <c r="Y352" s="20">
        <v>100144794</v>
      </c>
      <c r="Z352" s="20">
        <v>100144794</v>
      </c>
      <c r="AA352" s="20">
        <v>100144794</v>
      </c>
    </row>
    <row r="353" spans="1:27" ht="56.25" x14ac:dyDescent="0.25">
      <c r="A353" s="17" t="s">
        <v>115</v>
      </c>
      <c r="B353" s="18" t="s">
        <v>116</v>
      </c>
      <c r="C353" s="19" t="s">
        <v>56</v>
      </c>
      <c r="D353" s="17" t="s">
        <v>51</v>
      </c>
      <c r="E353" s="17" t="s">
        <v>216</v>
      </c>
      <c r="F353" s="17" t="s">
        <v>217</v>
      </c>
      <c r="G353" s="17" t="s">
        <v>223</v>
      </c>
      <c r="H353" s="17" t="s">
        <v>57</v>
      </c>
      <c r="I353" s="17"/>
      <c r="J353" s="17"/>
      <c r="K353" s="17"/>
      <c r="L353" s="17"/>
      <c r="M353" s="17" t="s">
        <v>27</v>
      </c>
      <c r="N353" s="17" t="s">
        <v>205</v>
      </c>
      <c r="O353" s="17" t="s">
        <v>28</v>
      </c>
      <c r="P353" s="18" t="s">
        <v>58</v>
      </c>
      <c r="Q353" s="20">
        <v>146459494</v>
      </c>
      <c r="R353" s="20">
        <v>2908773322</v>
      </c>
      <c r="S353" s="20">
        <v>1440980694</v>
      </c>
      <c r="T353" s="20">
        <v>1614252122</v>
      </c>
      <c r="U353" s="20">
        <v>0</v>
      </c>
      <c r="V353" s="20">
        <v>115436871</v>
      </c>
      <c r="W353" s="20">
        <v>1498815251</v>
      </c>
      <c r="X353" s="20">
        <v>111263161</v>
      </c>
      <c r="Y353" s="20">
        <v>40201369</v>
      </c>
      <c r="Z353" s="20">
        <v>40201369</v>
      </c>
      <c r="AA353" s="20">
        <v>40201369</v>
      </c>
    </row>
    <row r="354" spans="1:27" ht="90" x14ac:dyDescent="0.25">
      <c r="A354" s="17" t="s">
        <v>115</v>
      </c>
      <c r="B354" s="18" t="s">
        <v>116</v>
      </c>
      <c r="C354" s="19" t="s">
        <v>74</v>
      </c>
      <c r="D354" s="17" t="s">
        <v>51</v>
      </c>
      <c r="E354" s="17" t="s">
        <v>216</v>
      </c>
      <c r="F354" s="17" t="s">
        <v>217</v>
      </c>
      <c r="G354" s="17" t="s">
        <v>234</v>
      </c>
      <c r="H354" s="17" t="s">
        <v>227</v>
      </c>
      <c r="I354" s="17"/>
      <c r="J354" s="17"/>
      <c r="K354" s="17"/>
      <c r="L354" s="17"/>
      <c r="M354" s="17" t="s">
        <v>60</v>
      </c>
      <c r="N354" s="17" t="s">
        <v>212</v>
      </c>
      <c r="O354" s="17" t="s">
        <v>28</v>
      </c>
      <c r="P354" s="18" t="s">
        <v>63</v>
      </c>
      <c r="Q354" s="20">
        <v>19669558784</v>
      </c>
      <c r="R354" s="20">
        <v>249650536</v>
      </c>
      <c r="S354" s="20">
        <v>499301072</v>
      </c>
      <c r="T354" s="20">
        <v>19419908248</v>
      </c>
      <c r="U354" s="20">
        <v>0</v>
      </c>
      <c r="V354" s="20">
        <v>19419908248</v>
      </c>
      <c r="W354" s="20">
        <v>0</v>
      </c>
      <c r="X354" s="20">
        <v>19419908248</v>
      </c>
      <c r="Y354" s="20">
        <v>19419908248</v>
      </c>
      <c r="Z354" s="20">
        <v>19419908248</v>
      </c>
      <c r="AA354" s="20">
        <v>19419908248</v>
      </c>
    </row>
    <row r="355" spans="1:27" ht="90" x14ac:dyDescent="0.25">
      <c r="A355" s="17" t="s">
        <v>115</v>
      </c>
      <c r="B355" s="18" t="s">
        <v>116</v>
      </c>
      <c r="C355" s="19" t="s">
        <v>62</v>
      </c>
      <c r="D355" s="17" t="s">
        <v>51</v>
      </c>
      <c r="E355" s="17" t="s">
        <v>216</v>
      </c>
      <c r="F355" s="17" t="s">
        <v>217</v>
      </c>
      <c r="G355" s="17" t="s">
        <v>226</v>
      </c>
      <c r="H355" s="17" t="s">
        <v>227</v>
      </c>
      <c r="I355" s="17"/>
      <c r="J355" s="17"/>
      <c r="K355" s="17"/>
      <c r="L355" s="17"/>
      <c r="M355" s="17" t="s">
        <v>60</v>
      </c>
      <c r="N355" s="17" t="s">
        <v>212</v>
      </c>
      <c r="O355" s="17" t="s">
        <v>28</v>
      </c>
      <c r="P355" s="18" t="s">
        <v>63</v>
      </c>
      <c r="Q355" s="20">
        <v>0</v>
      </c>
      <c r="R355" s="20">
        <v>157732734920</v>
      </c>
      <c r="S355" s="20">
        <v>21763138979</v>
      </c>
      <c r="T355" s="20">
        <v>135969595941</v>
      </c>
      <c r="U355" s="20">
        <v>0</v>
      </c>
      <c r="V355" s="20">
        <v>134813616133</v>
      </c>
      <c r="W355" s="20">
        <v>1155979808</v>
      </c>
      <c r="X355" s="20">
        <v>132854466845</v>
      </c>
      <c r="Y355" s="20">
        <v>62312445105</v>
      </c>
      <c r="Z355" s="20">
        <v>62312445105</v>
      </c>
      <c r="AA355" s="20">
        <v>62312445105</v>
      </c>
    </row>
    <row r="356" spans="1:27" ht="90" x14ac:dyDescent="0.25">
      <c r="A356" s="17" t="s">
        <v>115</v>
      </c>
      <c r="B356" s="18" t="s">
        <v>116</v>
      </c>
      <c r="C356" s="19" t="s">
        <v>62</v>
      </c>
      <c r="D356" s="17" t="s">
        <v>51</v>
      </c>
      <c r="E356" s="17" t="s">
        <v>216</v>
      </c>
      <c r="F356" s="17" t="s">
        <v>217</v>
      </c>
      <c r="G356" s="17" t="s">
        <v>226</v>
      </c>
      <c r="H356" s="17" t="s">
        <v>227</v>
      </c>
      <c r="I356" s="17"/>
      <c r="J356" s="17"/>
      <c r="K356" s="17"/>
      <c r="L356" s="17"/>
      <c r="M356" s="17" t="s">
        <v>27</v>
      </c>
      <c r="N356" s="17" t="s">
        <v>228</v>
      </c>
      <c r="O356" s="17" t="s">
        <v>28</v>
      </c>
      <c r="P356" s="18" t="s">
        <v>63</v>
      </c>
      <c r="Q356" s="20">
        <v>0</v>
      </c>
      <c r="R356" s="20">
        <v>6000000</v>
      </c>
      <c r="S356" s="20">
        <v>6000000</v>
      </c>
      <c r="T356" s="20">
        <v>0</v>
      </c>
      <c r="U356" s="20">
        <v>0</v>
      </c>
      <c r="V356" s="20">
        <v>0</v>
      </c>
      <c r="W356" s="20">
        <v>0</v>
      </c>
      <c r="X356" s="20">
        <v>0</v>
      </c>
      <c r="Y356" s="20">
        <v>0</v>
      </c>
      <c r="Z356" s="20">
        <v>0</v>
      </c>
      <c r="AA356" s="20">
        <v>0</v>
      </c>
    </row>
    <row r="357" spans="1:27" ht="56.25" x14ac:dyDescent="0.25">
      <c r="A357" s="17" t="s">
        <v>115</v>
      </c>
      <c r="B357" s="18" t="s">
        <v>116</v>
      </c>
      <c r="C357" s="19" t="s">
        <v>64</v>
      </c>
      <c r="D357" s="17" t="s">
        <v>51</v>
      </c>
      <c r="E357" s="17" t="s">
        <v>216</v>
      </c>
      <c r="F357" s="17" t="s">
        <v>217</v>
      </c>
      <c r="G357" s="17" t="s">
        <v>226</v>
      </c>
      <c r="H357" s="17" t="s">
        <v>230</v>
      </c>
      <c r="I357" s="17"/>
      <c r="J357" s="17"/>
      <c r="K357" s="17"/>
      <c r="L357" s="17"/>
      <c r="M357" s="17" t="s">
        <v>27</v>
      </c>
      <c r="N357" s="17" t="s">
        <v>205</v>
      </c>
      <c r="O357" s="17" t="s">
        <v>28</v>
      </c>
      <c r="P357" s="18" t="s">
        <v>65</v>
      </c>
      <c r="Q357" s="20">
        <v>1642155088</v>
      </c>
      <c r="R357" s="20">
        <v>6795157473</v>
      </c>
      <c r="S357" s="20">
        <v>0</v>
      </c>
      <c r="T357" s="20">
        <v>8437312561</v>
      </c>
      <c r="U357" s="20">
        <v>0</v>
      </c>
      <c r="V357" s="20">
        <v>3065545089.6900001</v>
      </c>
      <c r="W357" s="20">
        <v>5371767471.3100004</v>
      </c>
      <c r="X357" s="20">
        <v>1491165509.6900001</v>
      </c>
      <c r="Y357" s="20">
        <v>667513793.69000006</v>
      </c>
      <c r="Z357" s="20">
        <v>667513793.69000006</v>
      </c>
      <c r="AA357" s="20">
        <v>667513793.69000006</v>
      </c>
    </row>
    <row r="358" spans="1:27" ht="45" x14ac:dyDescent="0.25">
      <c r="A358" s="17" t="s">
        <v>115</v>
      </c>
      <c r="B358" s="18" t="s">
        <v>116</v>
      </c>
      <c r="C358" s="19" t="s">
        <v>66</v>
      </c>
      <c r="D358" s="17" t="s">
        <v>51</v>
      </c>
      <c r="E358" s="17" t="s">
        <v>216</v>
      </c>
      <c r="F358" s="17" t="s">
        <v>217</v>
      </c>
      <c r="G358" s="17" t="s">
        <v>212</v>
      </c>
      <c r="H358" s="17" t="s">
        <v>231</v>
      </c>
      <c r="I358" s="17"/>
      <c r="J358" s="17"/>
      <c r="K358" s="17"/>
      <c r="L358" s="17"/>
      <c r="M358" s="17" t="s">
        <v>60</v>
      </c>
      <c r="N358" s="17" t="s">
        <v>232</v>
      </c>
      <c r="O358" s="17" t="s">
        <v>28</v>
      </c>
      <c r="P358" s="18" t="s">
        <v>67</v>
      </c>
      <c r="Q358" s="20">
        <v>0</v>
      </c>
      <c r="R358" s="20">
        <v>420771522</v>
      </c>
      <c r="S358" s="20">
        <v>0</v>
      </c>
      <c r="T358" s="20">
        <v>420771522</v>
      </c>
      <c r="U358" s="20">
        <v>0</v>
      </c>
      <c r="V358" s="20">
        <v>402550920</v>
      </c>
      <c r="W358" s="20">
        <v>18220602</v>
      </c>
      <c r="X358" s="20">
        <v>402550920</v>
      </c>
      <c r="Y358" s="20">
        <v>189923964</v>
      </c>
      <c r="Z358" s="20">
        <v>189923964</v>
      </c>
      <c r="AA358" s="20">
        <v>189923964</v>
      </c>
    </row>
    <row r="359" spans="1:27" ht="45" x14ac:dyDescent="0.25">
      <c r="A359" s="17" t="s">
        <v>115</v>
      </c>
      <c r="B359" s="18" t="s">
        <v>116</v>
      </c>
      <c r="C359" s="19" t="s">
        <v>66</v>
      </c>
      <c r="D359" s="17" t="s">
        <v>51</v>
      </c>
      <c r="E359" s="17" t="s">
        <v>216</v>
      </c>
      <c r="F359" s="17" t="s">
        <v>217</v>
      </c>
      <c r="G359" s="17" t="s">
        <v>212</v>
      </c>
      <c r="H359" s="17" t="s">
        <v>231</v>
      </c>
      <c r="I359" s="17"/>
      <c r="J359" s="17"/>
      <c r="K359" s="17"/>
      <c r="L359" s="17"/>
      <c r="M359" s="17" t="s">
        <v>27</v>
      </c>
      <c r="N359" s="17" t="s">
        <v>229</v>
      </c>
      <c r="O359" s="17" t="s">
        <v>28</v>
      </c>
      <c r="P359" s="18" t="s">
        <v>67</v>
      </c>
      <c r="Q359" s="20">
        <v>22920549</v>
      </c>
      <c r="R359" s="20">
        <v>479013162</v>
      </c>
      <c r="S359" s="20">
        <v>0</v>
      </c>
      <c r="T359" s="20">
        <v>501933711</v>
      </c>
      <c r="U359" s="20">
        <v>0</v>
      </c>
      <c r="V359" s="20">
        <v>484035089</v>
      </c>
      <c r="W359" s="20">
        <v>17898622</v>
      </c>
      <c r="X359" s="20">
        <v>288070119</v>
      </c>
      <c r="Y359" s="20">
        <v>18747484</v>
      </c>
      <c r="Z359" s="20">
        <v>18747484</v>
      </c>
      <c r="AA359" s="20">
        <v>18747484</v>
      </c>
    </row>
    <row r="360" spans="1:27" ht="45" x14ac:dyDescent="0.25">
      <c r="A360" s="17" t="s">
        <v>115</v>
      </c>
      <c r="B360" s="18" t="s">
        <v>116</v>
      </c>
      <c r="C360" s="19" t="s">
        <v>66</v>
      </c>
      <c r="D360" s="17" t="s">
        <v>51</v>
      </c>
      <c r="E360" s="17" t="s">
        <v>216</v>
      </c>
      <c r="F360" s="17" t="s">
        <v>217</v>
      </c>
      <c r="G360" s="17" t="s">
        <v>212</v>
      </c>
      <c r="H360" s="17" t="s">
        <v>231</v>
      </c>
      <c r="I360" s="17"/>
      <c r="J360" s="17"/>
      <c r="K360" s="17"/>
      <c r="L360" s="17"/>
      <c r="M360" s="17" t="s">
        <v>27</v>
      </c>
      <c r="N360" s="17" t="s">
        <v>205</v>
      </c>
      <c r="O360" s="17" t="s">
        <v>28</v>
      </c>
      <c r="P360" s="18" t="s">
        <v>67</v>
      </c>
      <c r="Q360" s="20">
        <v>1504250737</v>
      </c>
      <c r="R360" s="20">
        <v>2581407852</v>
      </c>
      <c r="S360" s="20">
        <v>58553119</v>
      </c>
      <c r="T360" s="20">
        <v>4027105470</v>
      </c>
      <c r="U360" s="20">
        <v>0</v>
      </c>
      <c r="V360" s="20">
        <v>3885526054</v>
      </c>
      <c r="W360" s="20">
        <v>141579416</v>
      </c>
      <c r="X360" s="20">
        <v>3789871776</v>
      </c>
      <c r="Y360" s="20">
        <v>1738180165</v>
      </c>
      <c r="Z360" s="20">
        <v>1738180165</v>
      </c>
      <c r="AA360" s="20">
        <v>1738180165</v>
      </c>
    </row>
    <row r="361" spans="1:27" ht="56.25" x14ac:dyDescent="0.25">
      <c r="A361" s="17" t="s">
        <v>115</v>
      </c>
      <c r="B361" s="18" t="s">
        <v>116</v>
      </c>
      <c r="C361" s="19" t="s">
        <v>68</v>
      </c>
      <c r="D361" s="17" t="s">
        <v>51</v>
      </c>
      <c r="E361" s="17" t="s">
        <v>233</v>
      </c>
      <c r="F361" s="17" t="s">
        <v>217</v>
      </c>
      <c r="G361" s="17" t="s">
        <v>218</v>
      </c>
      <c r="H361" s="17" t="s">
        <v>230</v>
      </c>
      <c r="I361" s="17"/>
      <c r="J361" s="17"/>
      <c r="K361" s="17"/>
      <c r="L361" s="17"/>
      <c r="M361" s="17" t="s">
        <v>27</v>
      </c>
      <c r="N361" s="17" t="s">
        <v>205</v>
      </c>
      <c r="O361" s="17" t="s">
        <v>28</v>
      </c>
      <c r="P361" s="18" t="s">
        <v>65</v>
      </c>
      <c r="Q361" s="20">
        <v>178750232</v>
      </c>
      <c r="R361" s="20">
        <v>0</v>
      </c>
      <c r="S361" s="20">
        <v>7557040</v>
      </c>
      <c r="T361" s="20">
        <v>171193192</v>
      </c>
      <c r="U361" s="20">
        <v>0</v>
      </c>
      <c r="V361" s="20">
        <v>159570405</v>
      </c>
      <c r="W361" s="20">
        <v>11622787</v>
      </c>
      <c r="X361" s="20">
        <v>155527075</v>
      </c>
      <c r="Y361" s="20">
        <v>67824557</v>
      </c>
      <c r="Z361" s="20">
        <v>67824557</v>
      </c>
      <c r="AA361" s="20">
        <v>67824557</v>
      </c>
    </row>
    <row r="362" spans="1:27" ht="45" x14ac:dyDescent="0.25">
      <c r="A362" s="17" t="s">
        <v>115</v>
      </c>
      <c r="B362" s="18" t="s">
        <v>116</v>
      </c>
      <c r="C362" s="19" t="s">
        <v>69</v>
      </c>
      <c r="D362" s="17" t="s">
        <v>51</v>
      </c>
      <c r="E362" s="17" t="s">
        <v>233</v>
      </c>
      <c r="F362" s="17" t="s">
        <v>217</v>
      </c>
      <c r="G362" s="17" t="s">
        <v>220</v>
      </c>
      <c r="H362" s="17" t="s">
        <v>70</v>
      </c>
      <c r="I362" s="17"/>
      <c r="J362" s="17"/>
      <c r="K362" s="17"/>
      <c r="L362" s="17"/>
      <c r="M362" s="17" t="s">
        <v>27</v>
      </c>
      <c r="N362" s="17" t="s">
        <v>205</v>
      </c>
      <c r="O362" s="17" t="s">
        <v>28</v>
      </c>
      <c r="P362" s="18" t="s">
        <v>71</v>
      </c>
      <c r="Q362" s="20">
        <v>1892640618</v>
      </c>
      <c r="R362" s="20">
        <v>2158427043</v>
      </c>
      <c r="S362" s="20">
        <v>785480876</v>
      </c>
      <c r="T362" s="20">
        <v>3265586785</v>
      </c>
      <c r="U362" s="20">
        <v>0</v>
      </c>
      <c r="V362" s="20">
        <v>2428983055.9200001</v>
      </c>
      <c r="W362" s="20">
        <v>836603729.08000004</v>
      </c>
      <c r="X362" s="20">
        <v>1460880486.9200001</v>
      </c>
      <c r="Y362" s="20">
        <v>908501546.96000004</v>
      </c>
      <c r="Z362" s="20">
        <v>908501546.96000004</v>
      </c>
      <c r="AA362" s="20">
        <v>908501546.96000004</v>
      </c>
    </row>
    <row r="363" spans="1:27" ht="22.5" x14ac:dyDescent="0.25">
      <c r="A363" s="17" t="s">
        <v>117</v>
      </c>
      <c r="B363" s="18" t="s">
        <v>118</v>
      </c>
      <c r="C363" s="19" t="s">
        <v>34</v>
      </c>
      <c r="D363" s="17" t="s">
        <v>26</v>
      </c>
      <c r="E363" s="17" t="s">
        <v>206</v>
      </c>
      <c r="F363" s="17"/>
      <c r="G363" s="17"/>
      <c r="H363" s="17"/>
      <c r="I363" s="17"/>
      <c r="J363" s="17"/>
      <c r="K363" s="17"/>
      <c r="L363" s="17"/>
      <c r="M363" s="17" t="s">
        <v>27</v>
      </c>
      <c r="N363" s="17" t="s">
        <v>205</v>
      </c>
      <c r="O363" s="17" t="s">
        <v>28</v>
      </c>
      <c r="P363" s="18" t="s">
        <v>35</v>
      </c>
      <c r="Q363" s="20">
        <v>13380071</v>
      </c>
      <c r="R363" s="20">
        <v>109180062</v>
      </c>
      <c r="S363" s="20">
        <v>0</v>
      </c>
      <c r="T363" s="20">
        <v>122560133</v>
      </c>
      <c r="U363" s="20">
        <v>0</v>
      </c>
      <c r="V363" s="20">
        <v>102591074</v>
      </c>
      <c r="W363" s="20">
        <v>19969059</v>
      </c>
      <c r="X363" s="20">
        <v>98452175</v>
      </c>
      <c r="Y363" s="20">
        <v>42636433</v>
      </c>
      <c r="Z363" s="20">
        <v>42636433</v>
      </c>
      <c r="AA363" s="20">
        <v>42636433</v>
      </c>
    </row>
    <row r="364" spans="1:27" ht="22.5" x14ac:dyDescent="0.25">
      <c r="A364" s="17" t="s">
        <v>117</v>
      </c>
      <c r="B364" s="18" t="s">
        <v>118</v>
      </c>
      <c r="C364" s="19" t="s">
        <v>157</v>
      </c>
      <c r="D364" s="17" t="s">
        <v>26</v>
      </c>
      <c r="E364" s="17" t="s">
        <v>207</v>
      </c>
      <c r="F364" s="17" t="s">
        <v>207</v>
      </c>
      <c r="G364" s="17" t="s">
        <v>204</v>
      </c>
      <c r="H364" s="17" t="s">
        <v>208</v>
      </c>
      <c r="I364" s="17"/>
      <c r="J364" s="17"/>
      <c r="K364" s="17"/>
      <c r="L364" s="17"/>
      <c r="M364" s="17" t="s">
        <v>27</v>
      </c>
      <c r="N364" s="17" t="s">
        <v>205</v>
      </c>
      <c r="O364" s="17" t="s">
        <v>28</v>
      </c>
      <c r="P364" s="18" t="s">
        <v>158</v>
      </c>
      <c r="Q364" s="20">
        <v>0</v>
      </c>
      <c r="R364" s="20">
        <v>40240000</v>
      </c>
      <c r="S364" s="20">
        <v>0</v>
      </c>
      <c r="T364" s="20">
        <v>40240000</v>
      </c>
      <c r="U364" s="20">
        <v>0</v>
      </c>
      <c r="V364" s="20">
        <v>40240000</v>
      </c>
      <c r="W364" s="20">
        <v>0</v>
      </c>
      <c r="X364" s="20">
        <v>0</v>
      </c>
      <c r="Y364" s="20">
        <v>0</v>
      </c>
      <c r="Z364" s="20">
        <v>0</v>
      </c>
      <c r="AA364" s="20">
        <v>0</v>
      </c>
    </row>
    <row r="365" spans="1:27" ht="22.5" x14ac:dyDescent="0.25">
      <c r="A365" s="17" t="s">
        <v>117</v>
      </c>
      <c r="B365" s="18" t="s">
        <v>118</v>
      </c>
      <c r="C365" s="19" t="s">
        <v>44</v>
      </c>
      <c r="D365" s="17" t="s">
        <v>26</v>
      </c>
      <c r="E365" s="17" t="s">
        <v>215</v>
      </c>
      <c r="F365" s="17" t="s">
        <v>204</v>
      </c>
      <c r="G365" s="17"/>
      <c r="H365" s="17"/>
      <c r="I365" s="17"/>
      <c r="J365" s="17"/>
      <c r="K365" s="17"/>
      <c r="L365" s="17"/>
      <c r="M365" s="17" t="s">
        <v>27</v>
      </c>
      <c r="N365" s="17" t="s">
        <v>205</v>
      </c>
      <c r="O365" s="17" t="s">
        <v>28</v>
      </c>
      <c r="P365" s="18" t="s">
        <v>45</v>
      </c>
      <c r="Q365" s="20">
        <v>0</v>
      </c>
      <c r="R365" s="20">
        <v>164245242</v>
      </c>
      <c r="S365" s="20">
        <v>0</v>
      </c>
      <c r="T365" s="20">
        <v>164245242</v>
      </c>
      <c r="U365" s="20">
        <v>0</v>
      </c>
      <c r="V365" s="20">
        <v>164245242</v>
      </c>
      <c r="W365" s="20">
        <v>0</v>
      </c>
      <c r="X365" s="20">
        <v>144361650</v>
      </c>
      <c r="Y365" s="20">
        <v>120253185.12</v>
      </c>
      <c r="Z365" s="20">
        <v>120253185.12</v>
      </c>
      <c r="AA365" s="20">
        <v>120253185.12</v>
      </c>
    </row>
    <row r="366" spans="1:27" ht="78.75" x14ac:dyDescent="0.25">
      <c r="A366" s="17" t="s">
        <v>117</v>
      </c>
      <c r="B366" s="18" t="s">
        <v>118</v>
      </c>
      <c r="C366" s="19" t="s">
        <v>50</v>
      </c>
      <c r="D366" s="17" t="s">
        <v>51</v>
      </c>
      <c r="E366" s="17" t="s">
        <v>216</v>
      </c>
      <c r="F366" s="17" t="s">
        <v>217</v>
      </c>
      <c r="G366" s="17" t="s">
        <v>218</v>
      </c>
      <c r="H366" s="17" t="s">
        <v>219</v>
      </c>
      <c r="I366" s="17"/>
      <c r="J366" s="17"/>
      <c r="K366" s="17"/>
      <c r="L366" s="17"/>
      <c r="M366" s="17" t="s">
        <v>27</v>
      </c>
      <c r="N366" s="17" t="s">
        <v>205</v>
      </c>
      <c r="O366" s="17" t="s">
        <v>28</v>
      </c>
      <c r="P366" s="18" t="s">
        <v>52</v>
      </c>
      <c r="Q366" s="20">
        <v>9622929543</v>
      </c>
      <c r="R366" s="20">
        <v>0</v>
      </c>
      <c r="S366" s="20">
        <v>520237857</v>
      </c>
      <c r="T366" s="20">
        <v>9102691686</v>
      </c>
      <c r="U366" s="20">
        <v>0</v>
      </c>
      <c r="V366" s="20">
        <v>9102691686</v>
      </c>
      <c r="W366" s="20">
        <v>0</v>
      </c>
      <c r="X366" s="20">
        <v>9102691686</v>
      </c>
      <c r="Y366" s="20">
        <v>8909791418</v>
      </c>
      <c r="Z366" s="20">
        <v>8909791418</v>
      </c>
      <c r="AA366" s="20">
        <v>8909791418</v>
      </c>
    </row>
    <row r="367" spans="1:27" ht="78.75" x14ac:dyDescent="0.25">
      <c r="A367" s="17" t="s">
        <v>117</v>
      </c>
      <c r="B367" s="18" t="s">
        <v>118</v>
      </c>
      <c r="C367" s="19" t="s">
        <v>53</v>
      </c>
      <c r="D367" s="17" t="s">
        <v>51</v>
      </c>
      <c r="E367" s="17" t="s">
        <v>216</v>
      </c>
      <c r="F367" s="17" t="s">
        <v>217</v>
      </c>
      <c r="G367" s="17" t="s">
        <v>220</v>
      </c>
      <c r="H367" s="17" t="s">
        <v>219</v>
      </c>
      <c r="I367" s="17"/>
      <c r="J367" s="17"/>
      <c r="K367" s="17"/>
      <c r="L367" s="17"/>
      <c r="M367" s="17" t="s">
        <v>27</v>
      </c>
      <c r="N367" s="17" t="s">
        <v>205</v>
      </c>
      <c r="O367" s="17" t="s">
        <v>28</v>
      </c>
      <c r="P367" s="18" t="s">
        <v>52</v>
      </c>
      <c r="Q367" s="20">
        <v>892794342</v>
      </c>
      <c r="R367" s="20">
        <v>0</v>
      </c>
      <c r="S367" s="20">
        <v>72085911</v>
      </c>
      <c r="T367" s="20">
        <v>820708431</v>
      </c>
      <c r="U367" s="20">
        <v>0</v>
      </c>
      <c r="V367" s="20">
        <v>820708431</v>
      </c>
      <c r="W367" s="20">
        <v>0</v>
      </c>
      <c r="X367" s="20">
        <v>820708431</v>
      </c>
      <c r="Y367" s="20">
        <v>786075179</v>
      </c>
      <c r="Z367" s="20">
        <v>786075179</v>
      </c>
      <c r="AA367" s="20">
        <v>786075179</v>
      </c>
    </row>
    <row r="368" spans="1:27" ht="56.25" x14ac:dyDescent="0.25">
      <c r="A368" s="17" t="s">
        <v>117</v>
      </c>
      <c r="B368" s="18" t="s">
        <v>118</v>
      </c>
      <c r="C368" s="19" t="s">
        <v>54</v>
      </c>
      <c r="D368" s="17" t="s">
        <v>51</v>
      </c>
      <c r="E368" s="17" t="s">
        <v>216</v>
      </c>
      <c r="F368" s="17" t="s">
        <v>217</v>
      </c>
      <c r="G368" s="17" t="s">
        <v>221</v>
      </c>
      <c r="H368" s="17" t="s">
        <v>222</v>
      </c>
      <c r="I368" s="17"/>
      <c r="J368" s="17"/>
      <c r="K368" s="17"/>
      <c r="L368" s="17"/>
      <c r="M368" s="17" t="s">
        <v>27</v>
      </c>
      <c r="N368" s="17" t="s">
        <v>205</v>
      </c>
      <c r="O368" s="17" t="s">
        <v>28</v>
      </c>
      <c r="P368" s="18" t="s">
        <v>55</v>
      </c>
      <c r="Q368" s="20">
        <v>596050000</v>
      </c>
      <c r="R368" s="20">
        <v>20006000</v>
      </c>
      <c r="S368" s="20">
        <v>32767871</v>
      </c>
      <c r="T368" s="20">
        <v>583288129</v>
      </c>
      <c r="U368" s="20">
        <v>0</v>
      </c>
      <c r="V368" s="20">
        <v>583288129</v>
      </c>
      <c r="W368" s="20">
        <v>0</v>
      </c>
      <c r="X368" s="20">
        <v>579342326</v>
      </c>
      <c r="Y368" s="20">
        <v>261714560.87</v>
      </c>
      <c r="Z368" s="20">
        <v>261714560.87</v>
      </c>
      <c r="AA368" s="20">
        <v>261714560.87</v>
      </c>
    </row>
    <row r="369" spans="1:27" ht="56.25" x14ac:dyDescent="0.25">
      <c r="A369" s="17" t="s">
        <v>117</v>
      </c>
      <c r="B369" s="18" t="s">
        <v>118</v>
      </c>
      <c r="C369" s="19" t="s">
        <v>56</v>
      </c>
      <c r="D369" s="17" t="s">
        <v>51</v>
      </c>
      <c r="E369" s="17" t="s">
        <v>216</v>
      </c>
      <c r="F369" s="17" t="s">
        <v>217</v>
      </c>
      <c r="G369" s="17" t="s">
        <v>223</v>
      </c>
      <c r="H369" s="17" t="s">
        <v>57</v>
      </c>
      <c r="I369" s="17"/>
      <c r="J369" s="17"/>
      <c r="K369" s="17"/>
      <c r="L369" s="17"/>
      <c r="M369" s="17" t="s">
        <v>27</v>
      </c>
      <c r="N369" s="17" t="s">
        <v>205</v>
      </c>
      <c r="O369" s="17" t="s">
        <v>28</v>
      </c>
      <c r="P369" s="18" t="s">
        <v>58</v>
      </c>
      <c r="Q369" s="20">
        <v>108243951</v>
      </c>
      <c r="R369" s="20">
        <v>1972682272</v>
      </c>
      <c r="S369" s="20">
        <v>0</v>
      </c>
      <c r="T369" s="20">
        <v>2080926223</v>
      </c>
      <c r="U369" s="20">
        <v>0</v>
      </c>
      <c r="V369" s="20">
        <v>2077685223</v>
      </c>
      <c r="W369" s="20">
        <v>3241000</v>
      </c>
      <c r="X369" s="20">
        <v>2075078008</v>
      </c>
      <c r="Y369" s="20">
        <v>67445904</v>
      </c>
      <c r="Z369" s="20">
        <v>67445904</v>
      </c>
      <c r="AA369" s="20">
        <v>67445904</v>
      </c>
    </row>
    <row r="370" spans="1:27" ht="90" x14ac:dyDescent="0.25">
      <c r="A370" s="17" t="s">
        <v>117</v>
      </c>
      <c r="B370" s="18" t="s">
        <v>118</v>
      </c>
      <c r="C370" s="19" t="s">
        <v>74</v>
      </c>
      <c r="D370" s="17" t="s">
        <v>51</v>
      </c>
      <c r="E370" s="17" t="s">
        <v>216</v>
      </c>
      <c r="F370" s="17" t="s">
        <v>217</v>
      </c>
      <c r="G370" s="17" t="s">
        <v>234</v>
      </c>
      <c r="H370" s="17" t="s">
        <v>227</v>
      </c>
      <c r="I370" s="17"/>
      <c r="J370" s="17"/>
      <c r="K370" s="17"/>
      <c r="L370" s="17"/>
      <c r="M370" s="17" t="s">
        <v>60</v>
      </c>
      <c r="N370" s="17" t="s">
        <v>212</v>
      </c>
      <c r="O370" s="17" t="s">
        <v>28</v>
      </c>
      <c r="P370" s="18" t="s">
        <v>63</v>
      </c>
      <c r="Q370" s="20">
        <v>3408481785</v>
      </c>
      <c r="R370" s="20">
        <v>1495257660</v>
      </c>
      <c r="S370" s="20">
        <v>32339957</v>
      </c>
      <c r="T370" s="20">
        <v>4871399488</v>
      </c>
      <c r="U370" s="20">
        <v>0</v>
      </c>
      <c r="V370" s="20">
        <v>4871399488</v>
      </c>
      <c r="W370" s="20">
        <v>0</v>
      </c>
      <c r="X370" s="20">
        <v>4871399488</v>
      </c>
      <c r="Y370" s="20">
        <v>4708367763.21</v>
      </c>
      <c r="Z370" s="20">
        <v>4708367763.21</v>
      </c>
      <c r="AA370" s="20">
        <v>4708367763.21</v>
      </c>
    </row>
    <row r="371" spans="1:27" ht="90" x14ac:dyDescent="0.25">
      <c r="A371" s="17" t="s">
        <v>117</v>
      </c>
      <c r="B371" s="18" t="s">
        <v>118</v>
      </c>
      <c r="C371" s="19" t="s">
        <v>62</v>
      </c>
      <c r="D371" s="17" t="s">
        <v>51</v>
      </c>
      <c r="E371" s="17" t="s">
        <v>216</v>
      </c>
      <c r="F371" s="17" t="s">
        <v>217</v>
      </c>
      <c r="G371" s="17" t="s">
        <v>226</v>
      </c>
      <c r="H371" s="17" t="s">
        <v>227</v>
      </c>
      <c r="I371" s="17"/>
      <c r="J371" s="17"/>
      <c r="K371" s="17"/>
      <c r="L371" s="17"/>
      <c r="M371" s="17" t="s">
        <v>60</v>
      </c>
      <c r="N371" s="17" t="s">
        <v>212</v>
      </c>
      <c r="O371" s="17" t="s">
        <v>28</v>
      </c>
      <c r="P371" s="18" t="s">
        <v>63</v>
      </c>
      <c r="Q371" s="20">
        <v>0</v>
      </c>
      <c r="R371" s="20">
        <v>170558769411</v>
      </c>
      <c r="S371" s="20">
        <v>14513279553</v>
      </c>
      <c r="T371" s="20">
        <v>156045489858</v>
      </c>
      <c r="U371" s="20">
        <v>0</v>
      </c>
      <c r="V371" s="20">
        <v>155946449552</v>
      </c>
      <c r="W371" s="20">
        <v>99040306</v>
      </c>
      <c r="X371" s="20">
        <v>145380853409</v>
      </c>
      <c r="Y371" s="20">
        <v>70481725926</v>
      </c>
      <c r="Z371" s="20">
        <v>70481725926</v>
      </c>
      <c r="AA371" s="20">
        <v>70481725926</v>
      </c>
    </row>
    <row r="372" spans="1:27" ht="90" x14ac:dyDescent="0.25">
      <c r="A372" s="17" t="s">
        <v>117</v>
      </c>
      <c r="B372" s="18" t="s">
        <v>118</v>
      </c>
      <c r="C372" s="19" t="s">
        <v>62</v>
      </c>
      <c r="D372" s="17" t="s">
        <v>51</v>
      </c>
      <c r="E372" s="17" t="s">
        <v>216</v>
      </c>
      <c r="F372" s="17" t="s">
        <v>217</v>
      </c>
      <c r="G372" s="17" t="s">
        <v>226</v>
      </c>
      <c r="H372" s="17" t="s">
        <v>227</v>
      </c>
      <c r="I372" s="17"/>
      <c r="J372" s="17"/>
      <c r="K372" s="17"/>
      <c r="L372" s="17"/>
      <c r="M372" s="17" t="s">
        <v>27</v>
      </c>
      <c r="N372" s="17" t="s">
        <v>228</v>
      </c>
      <c r="O372" s="17" t="s">
        <v>28</v>
      </c>
      <c r="P372" s="18" t="s">
        <v>63</v>
      </c>
      <c r="Q372" s="20">
        <v>0</v>
      </c>
      <c r="R372" s="20">
        <v>6000000</v>
      </c>
      <c r="S372" s="20">
        <v>6000000</v>
      </c>
      <c r="T372" s="20">
        <v>0</v>
      </c>
      <c r="U372" s="20">
        <v>0</v>
      </c>
      <c r="V372" s="20">
        <v>0</v>
      </c>
      <c r="W372" s="20">
        <v>0</v>
      </c>
      <c r="X372" s="20">
        <v>0</v>
      </c>
      <c r="Y372" s="20">
        <v>0</v>
      </c>
      <c r="Z372" s="20">
        <v>0</v>
      </c>
      <c r="AA372" s="20">
        <v>0</v>
      </c>
    </row>
    <row r="373" spans="1:27" ht="56.25" x14ac:dyDescent="0.25">
      <c r="A373" s="17" t="s">
        <v>117</v>
      </c>
      <c r="B373" s="18" t="s">
        <v>118</v>
      </c>
      <c r="C373" s="19" t="s">
        <v>64</v>
      </c>
      <c r="D373" s="17" t="s">
        <v>51</v>
      </c>
      <c r="E373" s="17" t="s">
        <v>216</v>
      </c>
      <c r="F373" s="17" t="s">
        <v>217</v>
      </c>
      <c r="G373" s="17" t="s">
        <v>226</v>
      </c>
      <c r="H373" s="17" t="s">
        <v>230</v>
      </c>
      <c r="I373" s="17"/>
      <c r="J373" s="17"/>
      <c r="K373" s="17"/>
      <c r="L373" s="17"/>
      <c r="M373" s="17" t="s">
        <v>27</v>
      </c>
      <c r="N373" s="17" t="s">
        <v>205</v>
      </c>
      <c r="O373" s="17" t="s">
        <v>28</v>
      </c>
      <c r="P373" s="18" t="s">
        <v>65</v>
      </c>
      <c r="Q373" s="20">
        <v>2033963985</v>
      </c>
      <c r="R373" s="20">
        <v>6822726011</v>
      </c>
      <c r="S373" s="20">
        <v>230000</v>
      </c>
      <c r="T373" s="20">
        <v>8856459996</v>
      </c>
      <c r="U373" s="20">
        <v>0</v>
      </c>
      <c r="V373" s="20">
        <v>4461961259</v>
      </c>
      <c r="W373" s="20">
        <v>4394498737</v>
      </c>
      <c r="X373" s="20">
        <v>2227562625</v>
      </c>
      <c r="Y373" s="20">
        <v>922421443.10000002</v>
      </c>
      <c r="Z373" s="20">
        <v>922421443.10000002</v>
      </c>
      <c r="AA373" s="20">
        <v>922421443.10000002</v>
      </c>
    </row>
    <row r="374" spans="1:27" ht="45" x14ac:dyDescent="0.25">
      <c r="A374" s="17" t="s">
        <v>117</v>
      </c>
      <c r="B374" s="18" t="s">
        <v>118</v>
      </c>
      <c r="C374" s="19" t="s">
        <v>66</v>
      </c>
      <c r="D374" s="17" t="s">
        <v>51</v>
      </c>
      <c r="E374" s="17" t="s">
        <v>216</v>
      </c>
      <c r="F374" s="17" t="s">
        <v>217</v>
      </c>
      <c r="G374" s="17" t="s">
        <v>212</v>
      </c>
      <c r="H374" s="17" t="s">
        <v>231</v>
      </c>
      <c r="I374" s="17"/>
      <c r="J374" s="17"/>
      <c r="K374" s="17"/>
      <c r="L374" s="17"/>
      <c r="M374" s="17" t="s">
        <v>60</v>
      </c>
      <c r="N374" s="17" t="s">
        <v>232</v>
      </c>
      <c r="O374" s="17" t="s">
        <v>28</v>
      </c>
      <c r="P374" s="18" t="s">
        <v>67</v>
      </c>
      <c r="Q374" s="20">
        <v>0</v>
      </c>
      <c r="R374" s="20">
        <v>2990728298</v>
      </c>
      <c r="S374" s="20">
        <v>15423688</v>
      </c>
      <c r="T374" s="20">
        <v>2975304610</v>
      </c>
      <c r="U374" s="20">
        <v>0</v>
      </c>
      <c r="V374" s="20">
        <v>2752554224</v>
      </c>
      <c r="W374" s="20">
        <v>222750386</v>
      </c>
      <c r="X374" s="20">
        <v>2752554224</v>
      </c>
      <c r="Y374" s="20">
        <v>1110100752</v>
      </c>
      <c r="Z374" s="20">
        <v>1110100752</v>
      </c>
      <c r="AA374" s="20">
        <v>1110100752</v>
      </c>
    </row>
    <row r="375" spans="1:27" ht="45" x14ac:dyDescent="0.25">
      <c r="A375" s="17" t="s">
        <v>117</v>
      </c>
      <c r="B375" s="18" t="s">
        <v>118</v>
      </c>
      <c r="C375" s="19" t="s">
        <v>66</v>
      </c>
      <c r="D375" s="17" t="s">
        <v>51</v>
      </c>
      <c r="E375" s="17" t="s">
        <v>216</v>
      </c>
      <c r="F375" s="17" t="s">
        <v>217</v>
      </c>
      <c r="G375" s="17" t="s">
        <v>212</v>
      </c>
      <c r="H375" s="17" t="s">
        <v>231</v>
      </c>
      <c r="I375" s="17"/>
      <c r="J375" s="17"/>
      <c r="K375" s="17"/>
      <c r="L375" s="17"/>
      <c r="M375" s="17" t="s">
        <v>27</v>
      </c>
      <c r="N375" s="17" t="s">
        <v>229</v>
      </c>
      <c r="O375" s="17" t="s">
        <v>28</v>
      </c>
      <c r="P375" s="18" t="s">
        <v>67</v>
      </c>
      <c r="Q375" s="20">
        <v>535941697</v>
      </c>
      <c r="R375" s="20">
        <v>27279163193</v>
      </c>
      <c r="S375" s="20">
        <v>477033707</v>
      </c>
      <c r="T375" s="20">
        <v>27338071183</v>
      </c>
      <c r="U375" s="20">
        <v>0</v>
      </c>
      <c r="V375" s="20">
        <v>26707242619</v>
      </c>
      <c r="W375" s="20">
        <v>630828564</v>
      </c>
      <c r="X375" s="20">
        <v>26184410425</v>
      </c>
      <c r="Y375" s="20">
        <v>12599679069</v>
      </c>
      <c r="Z375" s="20">
        <v>12599679069</v>
      </c>
      <c r="AA375" s="20">
        <v>12599679069</v>
      </c>
    </row>
    <row r="376" spans="1:27" ht="45" x14ac:dyDescent="0.25">
      <c r="A376" s="17" t="s">
        <v>117</v>
      </c>
      <c r="B376" s="18" t="s">
        <v>118</v>
      </c>
      <c r="C376" s="19" t="s">
        <v>66</v>
      </c>
      <c r="D376" s="17" t="s">
        <v>51</v>
      </c>
      <c r="E376" s="17" t="s">
        <v>216</v>
      </c>
      <c r="F376" s="17" t="s">
        <v>217</v>
      </c>
      <c r="G376" s="17" t="s">
        <v>212</v>
      </c>
      <c r="H376" s="17" t="s">
        <v>231</v>
      </c>
      <c r="I376" s="17"/>
      <c r="J376" s="17"/>
      <c r="K376" s="17"/>
      <c r="L376" s="17"/>
      <c r="M376" s="17" t="s">
        <v>27</v>
      </c>
      <c r="N376" s="17" t="s">
        <v>205</v>
      </c>
      <c r="O376" s="17" t="s">
        <v>28</v>
      </c>
      <c r="P376" s="18" t="s">
        <v>67</v>
      </c>
      <c r="Q376" s="20">
        <v>4594755334</v>
      </c>
      <c r="R376" s="20">
        <v>1226804198</v>
      </c>
      <c r="S376" s="20">
        <v>46811533</v>
      </c>
      <c r="T376" s="20">
        <v>5774747999</v>
      </c>
      <c r="U376" s="20">
        <v>0</v>
      </c>
      <c r="V376" s="20">
        <v>5679077292</v>
      </c>
      <c r="W376" s="20">
        <v>95670707</v>
      </c>
      <c r="X376" s="20">
        <v>5491420174</v>
      </c>
      <c r="Y376" s="20">
        <v>2449523896.75</v>
      </c>
      <c r="Z376" s="20">
        <v>2449523896.75</v>
      </c>
      <c r="AA376" s="20">
        <v>2449523896.75</v>
      </c>
    </row>
    <row r="377" spans="1:27" ht="56.25" x14ac:dyDescent="0.25">
      <c r="A377" s="17" t="s">
        <v>117</v>
      </c>
      <c r="B377" s="18" t="s">
        <v>118</v>
      </c>
      <c r="C377" s="19" t="s">
        <v>68</v>
      </c>
      <c r="D377" s="17" t="s">
        <v>51</v>
      </c>
      <c r="E377" s="17" t="s">
        <v>233</v>
      </c>
      <c r="F377" s="17" t="s">
        <v>217</v>
      </c>
      <c r="G377" s="17" t="s">
        <v>218</v>
      </c>
      <c r="H377" s="17" t="s">
        <v>230</v>
      </c>
      <c r="I377" s="17"/>
      <c r="J377" s="17"/>
      <c r="K377" s="17"/>
      <c r="L377" s="17"/>
      <c r="M377" s="17" t="s">
        <v>27</v>
      </c>
      <c r="N377" s="17" t="s">
        <v>205</v>
      </c>
      <c r="O377" s="17" t="s">
        <v>28</v>
      </c>
      <c r="P377" s="18" t="s">
        <v>65</v>
      </c>
      <c r="Q377" s="20">
        <v>201322304</v>
      </c>
      <c r="R377" s="20">
        <v>0</v>
      </c>
      <c r="S377" s="20">
        <v>0</v>
      </c>
      <c r="T377" s="20">
        <v>201322304</v>
      </c>
      <c r="U377" s="20">
        <v>0</v>
      </c>
      <c r="V377" s="20">
        <v>187437254</v>
      </c>
      <c r="W377" s="20">
        <v>13885050</v>
      </c>
      <c r="X377" s="20">
        <v>184140937</v>
      </c>
      <c r="Y377" s="20">
        <v>89891461</v>
      </c>
      <c r="Z377" s="20">
        <v>89891461</v>
      </c>
      <c r="AA377" s="20">
        <v>89891461</v>
      </c>
    </row>
    <row r="378" spans="1:27" ht="45" x14ac:dyDescent="0.25">
      <c r="A378" s="17" t="s">
        <v>117</v>
      </c>
      <c r="B378" s="18" t="s">
        <v>118</v>
      </c>
      <c r="C378" s="19" t="s">
        <v>69</v>
      </c>
      <c r="D378" s="17" t="s">
        <v>51</v>
      </c>
      <c r="E378" s="17" t="s">
        <v>233</v>
      </c>
      <c r="F378" s="17" t="s">
        <v>217</v>
      </c>
      <c r="G378" s="17" t="s">
        <v>220</v>
      </c>
      <c r="H378" s="17" t="s">
        <v>70</v>
      </c>
      <c r="I378" s="17"/>
      <c r="J378" s="17"/>
      <c r="K378" s="17"/>
      <c r="L378" s="17"/>
      <c r="M378" s="17" t="s">
        <v>27</v>
      </c>
      <c r="N378" s="17" t="s">
        <v>205</v>
      </c>
      <c r="O378" s="17" t="s">
        <v>28</v>
      </c>
      <c r="P378" s="18" t="s">
        <v>71</v>
      </c>
      <c r="Q378" s="20">
        <v>2861854818</v>
      </c>
      <c r="R378" s="20">
        <v>2852188890</v>
      </c>
      <c r="S378" s="20">
        <v>1218830382</v>
      </c>
      <c r="T378" s="20">
        <v>4495213326</v>
      </c>
      <c r="U378" s="20">
        <v>0</v>
      </c>
      <c r="V378" s="20">
        <v>4334488954</v>
      </c>
      <c r="W378" s="20">
        <v>160724372</v>
      </c>
      <c r="X378" s="20">
        <v>2829030941</v>
      </c>
      <c r="Y378" s="20">
        <v>1520847995.6800001</v>
      </c>
      <c r="Z378" s="20">
        <v>1520847995.6800001</v>
      </c>
      <c r="AA378" s="20">
        <v>1520847995.6800001</v>
      </c>
    </row>
    <row r="379" spans="1:27" ht="22.5" x14ac:dyDescent="0.25">
      <c r="A379" s="17" t="s">
        <v>119</v>
      </c>
      <c r="B379" s="18" t="s">
        <v>120</v>
      </c>
      <c r="C379" s="19" t="s">
        <v>34</v>
      </c>
      <c r="D379" s="17" t="s">
        <v>26</v>
      </c>
      <c r="E379" s="17" t="s">
        <v>206</v>
      </c>
      <c r="F379" s="17"/>
      <c r="G379" s="17"/>
      <c r="H379" s="17"/>
      <c r="I379" s="17"/>
      <c r="J379" s="17"/>
      <c r="K379" s="17"/>
      <c r="L379" s="17"/>
      <c r="M379" s="17" t="s">
        <v>27</v>
      </c>
      <c r="N379" s="17" t="s">
        <v>205</v>
      </c>
      <c r="O379" s="17" t="s">
        <v>28</v>
      </c>
      <c r="P379" s="18" t="s">
        <v>35</v>
      </c>
      <c r="Q379" s="20">
        <v>1474072436</v>
      </c>
      <c r="R379" s="20">
        <v>140327372</v>
      </c>
      <c r="S379" s="20">
        <v>383511163</v>
      </c>
      <c r="T379" s="20">
        <v>1230888645</v>
      </c>
      <c r="U379" s="20">
        <v>0</v>
      </c>
      <c r="V379" s="20">
        <v>1230888645</v>
      </c>
      <c r="W379" s="20">
        <v>0</v>
      </c>
      <c r="X379" s="20">
        <v>1187202462</v>
      </c>
      <c r="Y379" s="20">
        <v>277956540</v>
      </c>
      <c r="Z379" s="20">
        <v>277956540</v>
      </c>
      <c r="AA379" s="20">
        <v>277956540</v>
      </c>
    </row>
    <row r="380" spans="1:27" ht="22.5" x14ac:dyDescent="0.25">
      <c r="A380" s="17" t="s">
        <v>119</v>
      </c>
      <c r="B380" s="18" t="s">
        <v>120</v>
      </c>
      <c r="C380" s="19" t="s">
        <v>157</v>
      </c>
      <c r="D380" s="17" t="s">
        <v>26</v>
      </c>
      <c r="E380" s="17" t="s">
        <v>207</v>
      </c>
      <c r="F380" s="17" t="s">
        <v>207</v>
      </c>
      <c r="G380" s="17" t="s">
        <v>204</v>
      </c>
      <c r="H380" s="17" t="s">
        <v>208</v>
      </c>
      <c r="I380" s="17"/>
      <c r="J380" s="17"/>
      <c r="K380" s="17"/>
      <c r="L380" s="17"/>
      <c r="M380" s="17" t="s">
        <v>27</v>
      </c>
      <c r="N380" s="17" t="s">
        <v>205</v>
      </c>
      <c r="O380" s="17" t="s">
        <v>28</v>
      </c>
      <c r="P380" s="18" t="s">
        <v>158</v>
      </c>
      <c r="Q380" s="20">
        <v>0</v>
      </c>
      <c r="R380" s="20">
        <v>23215700</v>
      </c>
      <c r="S380" s="20">
        <v>323300</v>
      </c>
      <c r="T380" s="20">
        <v>22892400</v>
      </c>
      <c r="U380" s="20">
        <v>0</v>
      </c>
      <c r="V380" s="20">
        <v>22892400</v>
      </c>
      <c r="W380" s="20">
        <v>0</v>
      </c>
      <c r="X380" s="20">
        <v>22892400</v>
      </c>
      <c r="Y380" s="20">
        <v>22892400</v>
      </c>
      <c r="Z380" s="20">
        <v>22892400</v>
      </c>
      <c r="AA380" s="20">
        <v>22892400</v>
      </c>
    </row>
    <row r="381" spans="1:27" ht="22.5" x14ac:dyDescent="0.25">
      <c r="A381" s="17" t="s">
        <v>119</v>
      </c>
      <c r="B381" s="18" t="s">
        <v>120</v>
      </c>
      <c r="C381" s="19" t="s">
        <v>44</v>
      </c>
      <c r="D381" s="17" t="s">
        <v>26</v>
      </c>
      <c r="E381" s="17" t="s">
        <v>215</v>
      </c>
      <c r="F381" s="17" t="s">
        <v>204</v>
      </c>
      <c r="G381" s="17"/>
      <c r="H381" s="17"/>
      <c r="I381" s="17"/>
      <c r="J381" s="17"/>
      <c r="K381" s="17"/>
      <c r="L381" s="17"/>
      <c r="M381" s="17" t="s">
        <v>27</v>
      </c>
      <c r="N381" s="17" t="s">
        <v>205</v>
      </c>
      <c r="O381" s="17" t="s">
        <v>28</v>
      </c>
      <c r="P381" s="18" t="s">
        <v>45</v>
      </c>
      <c r="Q381" s="20">
        <v>0</v>
      </c>
      <c r="R381" s="20">
        <v>442027883</v>
      </c>
      <c r="S381" s="20">
        <v>0</v>
      </c>
      <c r="T381" s="20">
        <v>442027883</v>
      </c>
      <c r="U381" s="20">
        <v>0</v>
      </c>
      <c r="V381" s="20">
        <v>442027883</v>
      </c>
      <c r="W381" s="20">
        <v>0</v>
      </c>
      <c r="X381" s="20">
        <v>314606371</v>
      </c>
      <c r="Y381" s="20">
        <v>314329653.11000001</v>
      </c>
      <c r="Z381" s="20">
        <v>314329653.11000001</v>
      </c>
      <c r="AA381" s="20">
        <v>314329653.11000001</v>
      </c>
    </row>
    <row r="382" spans="1:27" ht="78.75" x14ac:dyDescent="0.25">
      <c r="A382" s="17" t="s">
        <v>119</v>
      </c>
      <c r="B382" s="18" t="s">
        <v>120</v>
      </c>
      <c r="C382" s="19" t="s">
        <v>50</v>
      </c>
      <c r="D382" s="17" t="s">
        <v>51</v>
      </c>
      <c r="E382" s="17" t="s">
        <v>216</v>
      </c>
      <c r="F382" s="17" t="s">
        <v>217</v>
      </c>
      <c r="G382" s="17" t="s">
        <v>218</v>
      </c>
      <c r="H382" s="17" t="s">
        <v>219</v>
      </c>
      <c r="I382" s="17"/>
      <c r="J382" s="17"/>
      <c r="K382" s="17"/>
      <c r="L382" s="17"/>
      <c r="M382" s="17" t="s">
        <v>27</v>
      </c>
      <c r="N382" s="17" t="s">
        <v>205</v>
      </c>
      <c r="O382" s="17" t="s">
        <v>28</v>
      </c>
      <c r="P382" s="18" t="s">
        <v>52</v>
      </c>
      <c r="Q382" s="20">
        <v>28525669938</v>
      </c>
      <c r="R382" s="20">
        <v>0</v>
      </c>
      <c r="S382" s="20">
        <v>39309090</v>
      </c>
      <c r="T382" s="20">
        <v>28486360848</v>
      </c>
      <c r="U382" s="20">
        <v>0</v>
      </c>
      <c r="V382" s="20">
        <v>28486360848</v>
      </c>
      <c r="W382" s="20">
        <v>0</v>
      </c>
      <c r="X382" s="20">
        <v>28486360848</v>
      </c>
      <c r="Y382" s="20">
        <v>27309994657</v>
      </c>
      <c r="Z382" s="20">
        <v>27309994657</v>
      </c>
      <c r="AA382" s="20">
        <v>27309994657</v>
      </c>
    </row>
    <row r="383" spans="1:27" ht="78.75" x14ac:dyDescent="0.25">
      <c r="A383" s="17" t="s">
        <v>119</v>
      </c>
      <c r="B383" s="18" t="s">
        <v>120</v>
      </c>
      <c r="C383" s="19" t="s">
        <v>53</v>
      </c>
      <c r="D383" s="17" t="s">
        <v>51</v>
      </c>
      <c r="E383" s="17" t="s">
        <v>216</v>
      </c>
      <c r="F383" s="17" t="s">
        <v>217</v>
      </c>
      <c r="G383" s="17" t="s">
        <v>220</v>
      </c>
      <c r="H383" s="17" t="s">
        <v>219</v>
      </c>
      <c r="I383" s="17"/>
      <c r="J383" s="17"/>
      <c r="K383" s="17"/>
      <c r="L383" s="17"/>
      <c r="M383" s="17" t="s">
        <v>27</v>
      </c>
      <c r="N383" s="17" t="s">
        <v>205</v>
      </c>
      <c r="O383" s="17" t="s">
        <v>28</v>
      </c>
      <c r="P383" s="18" t="s">
        <v>52</v>
      </c>
      <c r="Q383" s="20">
        <v>6676756275</v>
      </c>
      <c r="R383" s="20">
        <v>0</v>
      </c>
      <c r="S383" s="20">
        <v>3048035600</v>
      </c>
      <c r="T383" s="20">
        <v>3628720675</v>
      </c>
      <c r="U383" s="20">
        <v>0</v>
      </c>
      <c r="V383" s="20">
        <v>3628720675</v>
      </c>
      <c r="W383" s="20">
        <v>0</v>
      </c>
      <c r="X383" s="20">
        <v>3628720675</v>
      </c>
      <c r="Y383" s="20">
        <v>3512231593</v>
      </c>
      <c r="Z383" s="20">
        <v>3512231593</v>
      </c>
      <c r="AA383" s="20">
        <v>3512231593</v>
      </c>
    </row>
    <row r="384" spans="1:27" ht="56.25" x14ac:dyDescent="0.25">
      <c r="A384" s="17" t="s">
        <v>119</v>
      </c>
      <c r="B384" s="18" t="s">
        <v>120</v>
      </c>
      <c r="C384" s="19" t="s">
        <v>54</v>
      </c>
      <c r="D384" s="17" t="s">
        <v>51</v>
      </c>
      <c r="E384" s="17" t="s">
        <v>216</v>
      </c>
      <c r="F384" s="17" t="s">
        <v>217</v>
      </c>
      <c r="G384" s="17" t="s">
        <v>221</v>
      </c>
      <c r="H384" s="17" t="s">
        <v>222</v>
      </c>
      <c r="I384" s="17"/>
      <c r="J384" s="17"/>
      <c r="K384" s="17"/>
      <c r="L384" s="17"/>
      <c r="M384" s="17" t="s">
        <v>27</v>
      </c>
      <c r="N384" s="17" t="s">
        <v>205</v>
      </c>
      <c r="O384" s="17" t="s">
        <v>28</v>
      </c>
      <c r="P384" s="18" t="s">
        <v>55</v>
      </c>
      <c r="Q384" s="20">
        <v>538300000</v>
      </c>
      <c r="R384" s="20">
        <v>20000000</v>
      </c>
      <c r="S384" s="20">
        <v>30145000</v>
      </c>
      <c r="T384" s="20">
        <v>528155000</v>
      </c>
      <c r="U384" s="20">
        <v>0</v>
      </c>
      <c r="V384" s="20">
        <v>528155000</v>
      </c>
      <c r="W384" s="20">
        <v>0</v>
      </c>
      <c r="X384" s="20">
        <v>513262229</v>
      </c>
      <c r="Y384" s="20">
        <v>222958411</v>
      </c>
      <c r="Z384" s="20">
        <v>222958411</v>
      </c>
      <c r="AA384" s="20">
        <v>222958411</v>
      </c>
    </row>
    <row r="385" spans="1:27" ht="56.25" x14ac:dyDescent="0.25">
      <c r="A385" s="17" t="s">
        <v>119</v>
      </c>
      <c r="B385" s="18" t="s">
        <v>120</v>
      </c>
      <c r="C385" s="19" t="s">
        <v>56</v>
      </c>
      <c r="D385" s="17" t="s">
        <v>51</v>
      </c>
      <c r="E385" s="17" t="s">
        <v>216</v>
      </c>
      <c r="F385" s="17" t="s">
        <v>217</v>
      </c>
      <c r="G385" s="17" t="s">
        <v>223</v>
      </c>
      <c r="H385" s="17" t="s">
        <v>57</v>
      </c>
      <c r="I385" s="17"/>
      <c r="J385" s="17"/>
      <c r="K385" s="17"/>
      <c r="L385" s="17"/>
      <c r="M385" s="17" t="s">
        <v>27</v>
      </c>
      <c r="N385" s="17" t="s">
        <v>205</v>
      </c>
      <c r="O385" s="17" t="s">
        <v>28</v>
      </c>
      <c r="P385" s="18" t="s">
        <v>58</v>
      </c>
      <c r="Q385" s="20">
        <v>268633544</v>
      </c>
      <c r="R385" s="20">
        <v>3119392741</v>
      </c>
      <c r="S385" s="20">
        <v>601843188</v>
      </c>
      <c r="T385" s="20">
        <v>2786183097</v>
      </c>
      <c r="U385" s="20">
        <v>0</v>
      </c>
      <c r="V385" s="20">
        <v>2234195513</v>
      </c>
      <c r="W385" s="20">
        <v>551987584</v>
      </c>
      <c r="X385" s="20">
        <v>1467508510</v>
      </c>
      <c r="Y385" s="20">
        <v>140351810</v>
      </c>
      <c r="Z385" s="20">
        <v>140351810</v>
      </c>
      <c r="AA385" s="20">
        <v>140351810</v>
      </c>
    </row>
    <row r="386" spans="1:27" ht="90" x14ac:dyDescent="0.25">
      <c r="A386" s="17" t="s">
        <v>119</v>
      </c>
      <c r="B386" s="18" t="s">
        <v>120</v>
      </c>
      <c r="C386" s="19" t="s">
        <v>74</v>
      </c>
      <c r="D386" s="17" t="s">
        <v>51</v>
      </c>
      <c r="E386" s="17" t="s">
        <v>216</v>
      </c>
      <c r="F386" s="17" t="s">
        <v>217</v>
      </c>
      <c r="G386" s="17" t="s">
        <v>234</v>
      </c>
      <c r="H386" s="17" t="s">
        <v>227</v>
      </c>
      <c r="I386" s="17"/>
      <c r="J386" s="17"/>
      <c r="K386" s="17"/>
      <c r="L386" s="17"/>
      <c r="M386" s="17" t="s">
        <v>60</v>
      </c>
      <c r="N386" s="17" t="s">
        <v>212</v>
      </c>
      <c r="O386" s="17" t="s">
        <v>28</v>
      </c>
      <c r="P386" s="18" t="s">
        <v>63</v>
      </c>
      <c r="Q386" s="20">
        <v>29089507398</v>
      </c>
      <c r="R386" s="20">
        <v>0</v>
      </c>
      <c r="S386" s="20">
        <v>29039762430</v>
      </c>
      <c r="T386" s="20">
        <v>49744968</v>
      </c>
      <c r="U386" s="20">
        <v>0</v>
      </c>
      <c r="V386" s="20">
        <v>49744968</v>
      </c>
      <c r="W386" s="20">
        <v>0</v>
      </c>
      <c r="X386" s="20">
        <v>49744968</v>
      </c>
      <c r="Y386" s="20">
        <v>44800653</v>
      </c>
      <c r="Z386" s="20">
        <v>44800653</v>
      </c>
      <c r="AA386" s="20">
        <v>44800653</v>
      </c>
    </row>
    <row r="387" spans="1:27" ht="90" x14ac:dyDescent="0.25">
      <c r="A387" s="17" t="s">
        <v>119</v>
      </c>
      <c r="B387" s="18" t="s">
        <v>120</v>
      </c>
      <c r="C387" s="19" t="s">
        <v>62</v>
      </c>
      <c r="D387" s="17" t="s">
        <v>51</v>
      </c>
      <c r="E387" s="17" t="s">
        <v>216</v>
      </c>
      <c r="F387" s="17" t="s">
        <v>217</v>
      </c>
      <c r="G387" s="17" t="s">
        <v>226</v>
      </c>
      <c r="H387" s="17" t="s">
        <v>227</v>
      </c>
      <c r="I387" s="17"/>
      <c r="J387" s="17"/>
      <c r="K387" s="17"/>
      <c r="L387" s="17"/>
      <c r="M387" s="17" t="s">
        <v>60</v>
      </c>
      <c r="N387" s="17" t="s">
        <v>212</v>
      </c>
      <c r="O387" s="17" t="s">
        <v>28</v>
      </c>
      <c r="P387" s="18" t="s">
        <v>63</v>
      </c>
      <c r="Q387" s="20">
        <v>0</v>
      </c>
      <c r="R387" s="20">
        <v>376907384042</v>
      </c>
      <c r="S387" s="20">
        <v>49275804393</v>
      </c>
      <c r="T387" s="20">
        <v>327631579649</v>
      </c>
      <c r="U387" s="20">
        <v>0</v>
      </c>
      <c r="V387" s="20">
        <v>326042525828</v>
      </c>
      <c r="W387" s="20">
        <v>1589053821</v>
      </c>
      <c r="X387" s="20">
        <v>309127806002</v>
      </c>
      <c r="Y387" s="20">
        <v>211216956967</v>
      </c>
      <c r="Z387" s="20">
        <v>211216956967</v>
      </c>
      <c r="AA387" s="20">
        <v>211216956967</v>
      </c>
    </row>
    <row r="388" spans="1:27" ht="90" x14ac:dyDescent="0.25">
      <c r="A388" s="17" t="s">
        <v>119</v>
      </c>
      <c r="B388" s="18" t="s">
        <v>120</v>
      </c>
      <c r="C388" s="19" t="s">
        <v>62</v>
      </c>
      <c r="D388" s="17" t="s">
        <v>51</v>
      </c>
      <c r="E388" s="17" t="s">
        <v>216</v>
      </c>
      <c r="F388" s="17" t="s">
        <v>217</v>
      </c>
      <c r="G388" s="17" t="s">
        <v>226</v>
      </c>
      <c r="H388" s="17" t="s">
        <v>227</v>
      </c>
      <c r="I388" s="17"/>
      <c r="J388" s="17"/>
      <c r="K388" s="17"/>
      <c r="L388" s="17"/>
      <c r="M388" s="17" t="s">
        <v>27</v>
      </c>
      <c r="N388" s="17" t="s">
        <v>228</v>
      </c>
      <c r="O388" s="17" t="s">
        <v>28</v>
      </c>
      <c r="P388" s="18" t="s">
        <v>63</v>
      </c>
      <c r="Q388" s="20">
        <v>0</v>
      </c>
      <c r="R388" s="20">
        <v>6000000</v>
      </c>
      <c r="S388" s="20">
        <v>6000000</v>
      </c>
      <c r="T388" s="20">
        <v>0</v>
      </c>
      <c r="U388" s="20">
        <v>0</v>
      </c>
      <c r="V388" s="20">
        <v>0</v>
      </c>
      <c r="W388" s="20">
        <v>0</v>
      </c>
      <c r="X388" s="20">
        <v>0</v>
      </c>
      <c r="Y388" s="20">
        <v>0</v>
      </c>
      <c r="Z388" s="20">
        <v>0</v>
      </c>
      <c r="AA388" s="20">
        <v>0</v>
      </c>
    </row>
    <row r="389" spans="1:27" ht="56.25" x14ac:dyDescent="0.25">
      <c r="A389" s="17" t="s">
        <v>119</v>
      </c>
      <c r="B389" s="18" t="s">
        <v>120</v>
      </c>
      <c r="C389" s="19" t="s">
        <v>64</v>
      </c>
      <c r="D389" s="17" t="s">
        <v>51</v>
      </c>
      <c r="E389" s="17" t="s">
        <v>216</v>
      </c>
      <c r="F389" s="17" t="s">
        <v>217</v>
      </c>
      <c r="G389" s="17" t="s">
        <v>226</v>
      </c>
      <c r="H389" s="17" t="s">
        <v>230</v>
      </c>
      <c r="I389" s="17"/>
      <c r="J389" s="17"/>
      <c r="K389" s="17"/>
      <c r="L389" s="17"/>
      <c r="M389" s="17" t="s">
        <v>27</v>
      </c>
      <c r="N389" s="17" t="s">
        <v>205</v>
      </c>
      <c r="O389" s="17" t="s">
        <v>28</v>
      </c>
      <c r="P389" s="18" t="s">
        <v>65</v>
      </c>
      <c r="Q389" s="20">
        <v>17004928254</v>
      </c>
      <c r="R389" s="20">
        <v>8340877468</v>
      </c>
      <c r="S389" s="20">
        <v>7808477499</v>
      </c>
      <c r="T389" s="20">
        <v>17537328223</v>
      </c>
      <c r="U389" s="20">
        <v>0</v>
      </c>
      <c r="V389" s="20">
        <v>11560503122.5</v>
      </c>
      <c r="W389" s="20">
        <v>5976825100.5</v>
      </c>
      <c r="X389" s="20">
        <v>9462002562</v>
      </c>
      <c r="Y389" s="20">
        <v>2697707188</v>
      </c>
      <c r="Z389" s="20">
        <v>2697707188</v>
      </c>
      <c r="AA389" s="20">
        <v>2697707188</v>
      </c>
    </row>
    <row r="390" spans="1:27" ht="45" x14ac:dyDescent="0.25">
      <c r="A390" s="17" t="s">
        <v>119</v>
      </c>
      <c r="B390" s="18" t="s">
        <v>120</v>
      </c>
      <c r="C390" s="19" t="s">
        <v>66</v>
      </c>
      <c r="D390" s="17" t="s">
        <v>51</v>
      </c>
      <c r="E390" s="17" t="s">
        <v>216</v>
      </c>
      <c r="F390" s="17" t="s">
        <v>217</v>
      </c>
      <c r="G390" s="17" t="s">
        <v>212</v>
      </c>
      <c r="H390" s="17" t="s">
        <v>231</v>
      </c>
      <c r="I390" s="17"/>
      <c r="J390" s="17"/>
      <c r="K390" s="17"/>
      <c r="L390" s="17"/>
      <c r="M390" s="17" t="s">
        <v>60</v>
      </c>
      <c r="N390" s="17" t="s">
        <v>232</v>
      </c>
      <c r="O390" s="17" t="s">
        <v>28</v>
      </c>
      <c r="P390" s="18" t="s">
        <v>67</v>
      </c>
      <c r="Q390" s="20">
        <v>720000000</v>
      </c>
      <c r="R390" s="20">
        <v>22416250343</v>
      </c>
      <c r="S390" s="20">
        <v>0</v>
      </c>
      <c r="T390" s="20">
        <v>23136250343</v>
      </c>
      <c r="U390" s="20">
        <v>0</v>
      </c>
      <c r="V390" s="20">
        <v>19281129476</v>
      </c>
      <c r="W390" s="20">
        <v>3855120867</v>
      </c>
      <c r="X390" s="20">
        <v>18561129476</v>
      </c>
      <c r="Y390" s="20">
        <v>11398089701</v>
      </c>
      <c r="Z390" s="20">
        <v>11398089701</v>
      </c>
      <c r="AA390" s="20">
        <v>11398089701</v>
      </c>
    </row>
    <row r="391" spans="1:27" ht="45" x14ac:dyDescent="0.25">
      <c r="A391" s="17" t="s">
        <v>119</v>
      </c>
      <c r="B391" s="18" t="s">
        <v>120</v>
      </c>
      <c r="C391" s="19" t="s">
        <v>66</v>
      </c>
      <c r="D391" s="17" t="s">
        <v>51</v>
      </c>
      <c r="E391" s="17" t="s">
        <v>216</v>
      </c>
      <c r="F391" s="17" t="s">
        <v>217</v>
      </c>
      <c r="G391" s="17" t="s">
        <v>212</v>
      </c>
      <c r="H391" s="17" t="s">
        <v>231</v>
      </c>
      <c r="I391" s="17"/>
      <c r="J391" s="17"/>
      <c r="K391" s="17"/>
      <c r="L391" s="17"/>
      <c r="M391" s="17" t="s">
        <v>27</v>
      </c>
      <c r="N391" s="17" t="s">
        <v>229</v>
      </c>
      <c r="O391" s="17" t="s">
        <v>28</v>
      </c>
      <c r="P391" s="18" t="s">
        <v>67</v>
      </c>
      <c r="Q391" s="20">
        <v>1707940567</v>
      </c>
      <c r="R391" s="20">
        <v>4188633769</v>
      </c>
      <c r="S391" s="20">
        <v>0</v>
      </c>
      <c r="T391" s="20">
        <v>5896574336</v>
      </c>
      <c r="U391" s="20">
        <v>0</v>
      </c>
      <c r="V391" s="20">
        <v>5539705232</v>
      </c>
      <c r="W391" s="20">
        <v>356869104</v>
      </c>
      <c r="X391" s="20">
        <v>2492789286</v>
      </c>
      <c r="Y391" s="20">
        <v>1462923461</v>
      </c>
      <c r="Z391" s="20">
        <v>1462923461</v>
      </c>
      <c r="AA391" s="20">
        <v>1462923461</v>
      </c>
    </row>
    <row r="392" spans="1:27" ht="45" x14ac:dyDescent="0.25">
      <c r="A392" s="17" t="s">
        <v>119</v>
      </c>
      <c r="B392" s="18" t="s">
        <v>120</v>
      </c>
      <c r="C392" s="19" t="s">
        <v>66</v>
      </c>
      <c r="D392" s="17" t="s">
        <v>51</v>
      </c>
      <c r="E392" s="17" t="s">
        <v>216</v>
      </c>
      <c r="F392" s="17" t="s">
        <v>217</v>
      </c>
      <c r="G392" s="17" t="s">
        <v>212</v>
      </c>
      <c r="H392" s="17" t="s">
        <v>231</v>
      </c>
      <c r="I392" s="17"/>
      <c r="J392" s="17"/>
      <c r="K392" s="17"/>
      <c r="L392" s="17"/>
      <c r="M392" s="17" t="s">
        <v>27</v>
      </c>
      <c r="N392" s="17" t="s">
        <v>205</v>
      </c>
      <c r="O392" s="17" t="s">
        <v>28</v>
      </c>
      <c r="P392" s="18" t="s">
        <v>67</v>
      </c>
      <c r="Q392" s="20">
        <v>6338183118</v>
      </c>
      <c r="R392" s="20">
        <v>73824068822</v>
      </c>
      <c r="S392" s="20">
        <v>0</v>
      </c>
      <c r="T392" s="20">
        <v>80162251940</v>
      </c>
      <c r="U392" s="20">
        <v>0</v>
      </c>
      <c r="V392" s="20">
        <v>80056413388.699997</v>
      </c>
      <c r="W392" s="20">
        <v>105838551.3</v>
      </c>
      <c r="X392" s="20">
        <v>79617428821.699997</v>
      </c>
      <c r="Y392" s="20">
        <v>38526778375.93</v>
      </c>
      <c r="Z392" s="20">
        <v>38526778375.93</v>
      </c>
      <c r="AA392" s="20">
        <v>38526778375.93</v>
      </c>
    </row>
    <row r="393" spans="1:27" ht="56.25" x14ac:dyDescent="0.25">
      <c r="A393" s="17" t="s">
        <v>119</v>
      </c>
      <c r="B393" s="18" t="s">
        <v>120</v>
      </c>
      <c r="C393" s="19" t="s">
        <v>68</v>
      </c>
      <c r="D393" s="17" t="s">
        <v>51</v>
      </c>
      <c r="E393" s="17" t="s">
        <v>233</v>
      </c>
      <c r="F393" s="17" t="s">
        <v>217</v>
      </c>
      <c r="G393" s="17" t="s">
        <v>218</v>
      </c>
      <c r="H393" s="17" t="s">
        <v>230</v>
      </c>
      <c r="I393" s="17"/>
      <c r="J393" s="17"/>
      <c r="K393" s="17"/>
      <c r="L393" s="17"/>
      <c r="M393" s="17" t="s">
        <v>27</v>
      </c>
      <c r="N393" s="17" t="s">
        <v>205</v>
      </c>
      <c r="O393" s="17" t="s">
        <v>28</v>
      </c>
      <c r="P393" s="18" t="s">
        <v>65</v>
      </c>
      <c r="Q393" s="20">
        <v>201135893</v>
      </c>
      <c r="R393" s="20">
        <v>0</v>
      </c>
      <c r="S393" s="20">
        <v>0</v>
      </c>
      <c r="T393" s="20">
        <v>201135893</v>
      </c>
      <c r="U393" s="20">
        <v>0</v>
      </c>
      <c r="V393" s="20">
        <v>201134456</v>
      </c>
      <c r="W393" s="20">
        <v>1437</v>
      </c>
      <c r="X393" s="20">
        <v>196805485</v>
      </c>
      <c r="Y393" s="20">
        <v>99371347</v>
      </c>
      <c r="Z393" s="20">
        <v>99371347</v>
      </c>
      <c r="AA393" s="20">
        <v>99371347</v>
      </c>
    </row>
    <row r="394" spans="1:27" ht="45" x14ac:dyDescent="0.25">
      <c r="A394" s="17" t="s">
        <v>119</v>
      </c>
      <c r="B394" s="18" t="s">
        <v>120</v>
      </c>
      <c r="C394" s="19" t="s">
        <v>69</v>
      </c>
      <c r="D394" s="17" t="s">
        <v>51</v>
      </c>
      <c r="E394" s="17" t="s">
        <v>233</v>
      </c>
      <c r="F394" s="17" t="s">
        <v>217</v>
      </c>
      <c r="G394" s="17" t="s">
        <v>220</v>
      </c>
      <c r="H394" s="17" t="s">
        <v>70</v>
      </c>
      <c r="I394" s="17"/>
      <c r="J394" s="17"/>
      <c r="K394" s="17"/>
      <c r="L394" s="17"/>
      <c r="M394" s="17" t="s">
        <v>27</v>
      </c>
      <c r="N394" s="17" t="s">
        <v>205</v>
      </c>
      <c r="O394" s="17" t="s">
        <v>28</v>
      </c>
      <c r="P394" s="18" t="s">
        <v>71</v>
      </c>
      <c r="Q394" s="20">
        <v>6097325155</v>
      </c>
      <c r="R394" s="20">
        <v>1137036896</v>
      </c>
      <c r="S394" s="20">
        <v>72454523</v>
      </c>
      <c r="T394" s="20">
        <v>7161907528</v>
      </c>
      <c r="U394" s="20">
        <v>0</v>
      </c>
      <c r="V394" s="20">
        <v>7133110961</v>
      </c>
      <c r="W394" s="20">
        <v>28796567</v>
      </c>
      <c r="X394" s="20">
        <v>5201984140</v>
      </c>
      <c r="Y394" s="20">
        <v>2715879983.6199999</v>
      </c>
      <c r="Z394" s="20">
        <v>2715879983.6199999</v>
      </c>
      <c r="AA394" s="20">
        <v>2715879983.6199999</v>
      </c>
    </row>
    <row r="395" spans="1:27" ht="22.5" x14ac:dyDescent="0.25">
      <c r="A395" s="17" t="s">
        <v>121</v>
      </c>
      <c r="B395" s="18" t="s">
        <v>122</v>
      </c>
      <c r="C395" s="19" t="s">
        <v>34</v>
      </c>
      <c r="D395" s="17" t="s">
        <v>26</v>
      </c>
      <c r="E395" s="17" t="s">
        <v>206</v>
      </c>
      <c r="F395" s="17"/>
      <c r="G395" s="17"/>
      <c r="H395" s="17"/>
      <c r="I395" s="17"/>
      <c r="J395" s="17"/>
      <c r="K395" s="17"/>
      <c r="L395" s="17"/>
      <c r="M395" s="17" t="s">
        <v>27</v>
      </c>
      <c r="N395" s="17" t="s">
        <v>205</v>
      </c>
      <c r="O395" s="17" t="s">
        <v>28</v>
      </c>
      <c r="P395" s="18" t="s">
        <v>35</v>
      </c>
      <c r="Q395" s="20">
        <v>13380071</v>
      </c>
      <c r="R395" s="20">
        <v>18054741</v>
      </c>
      <c r="S395" s="20">
        <v>0</v>
      </c>
      <c r="T395" s="20">
        <v>31434812</v>
      </c>
      <c r="U395" s="20">
        <v>0</v>
      </c>
      <c r="V395" s="20">
        <v>31433744</v>
      </c>
      <c r="W395" s="20">
        <v>1068</v>
      </c>
      <c r="X395" s="20">
        <v>13543587</v>
      </c>
      <c r="Y395" s="20">
        <v>12678539</v>
      </c>
      <c r="Z395" s="20">
        <v>12678539</v>
      </c>
      <c r="AA395" s="20">
        <v>12678539</v>
      </c>
    </row>
    <row r="396" spans="1:27" ht="22.5" x14ac:dyDescent="0.25">
      <c r="A396" s="17" t="s">
        <v>121</v>
      </c>
      <c r="B396" s="18" t="s">
        <v>122</v>
      </c>
      <c r="C396" s="19" t="s">
        <v>44</v>
      </c>
      <c r="D396" s="17" t="s">
        <v>26</v>
      </c>
      <c r="E396" s="17" t="s">
        <v>215</v>
      </c>
      <c r="F396" s="17" t="s">
        <v>204</v>
      </c>
      <c r="G396" s="17"/>
      <c r="H396" s="17"/>
      <c r="I396" s="17"/>
      <c r="J396" s="17"/>
      <c r="K396" s="17"/>
      <c r="L396" s="17"/>
      <c r="M396" s="17" t="s">
        <v>27</v>
      </c>
      <c r="N396" s="17" t="s">
        <v>205</v>
      </c>
      <c r="O396" s="17" t="s">
        <v>28</v>
      </c>
      <c r="P396" s="18" t="s">
        <v>45</v>
      </c>
      <c r="Q396" s="20">
        <v>0</v>
      </c>
      <c r="R396" s="20">
        <v>59432916</v>
      </c>
      <c r="S396" s="20">
        <v>355358</v>
      </c>
      <c r="T396" s="20">
        <v>59077558</v>
      </c>
      <c r="U396" s="20">
        <v>0</v>
      </c>
      <c r="V396" s="20">
        <v>59077558</v>
      </c>
      <c r="W396" s="20">
        <v>0</v>
      </c>
      <c r="X396" s="20">
        <v>59077558</v>
      </c>
      <c r="Y396" s="20">
        <v>30900587</v>
      </c>
      <c r="Z396" s="20">
        <v>30900587</v>
      </c>
      <c r="AA396" s="20">
        <v>30900587</v>
      </c>
    </row>
    <row r="397" spans="1:27" ht="78.75" x14ac:dyDescent="0.25">
      <c r="A397" s="17" t="s">
        <v>121</v>
      </c>
      <c r="B397" s="18" t="s">
        <v>122</v>
      </c>
      <c r="C397" s="19" t="s">
        <v>50</v>
      </c>
      <c r="D397" s="17" t="s">
        <v>51</v>
      </c>
      <c r="E397" s="17" t="s">
        <v>216</v>
      </c>
      <c r="F397" s="17" t="s">
        <v>217</v>
      </c>
      <c r="G397" s="17" t="s">
        <v>218</v>
      </c>
      <c r="H397" s="17" t="s">
        <v>219</v>
      </c>
      <c r="I397" s="17"/>
      <c r="J397" s="17"/>
      <c r="K397" s="17"/>
      <c r="L397" s="17"/>
      <c r="M397" s="17" t="s">
        <v>27</v>
      </c>
      <c r="N397" s="17" t="s">
        <v>205</v>
      </c>
      <c r="O397" s="17" t="s">
        <v>28</v>
      </c>
      <c r="P397" s="18" t="s">
        <v>52</v>
      </c>
      <c r="Q397" s="20">
        <v>1858332798</v>
      </c>
      <c r="R397" s="20">
        <v>6360182</v>
      </c>
      <c r="S397" s="20">
        <v>21162897</v>
      </c>
      <c r="T397" s="20">
        <v>1843530083</v>
      </c>
      <c r="U397" s="20">
        <v>0</v>
      </c>
      <c r="V397" s="20">
        <v>1843530083</v>
      </c>
      <c r="W397" s="20">
        <v>0</v>
      </c>
      <c r="X397" s="20">
        <v>1843530083</v>
      </c>
      <c r="Y397" s="20">
        <v>1754854350</v>
      </c>
      <c r="Z397" s="20">
        <v>1754854350</v>
      </c>
      <c r="AA397" s="20">
        <v>1754854350</v>
      </c>
    </row>
    <row r="398" spans="1:27" ht="56.25" x14ac:dyDescent="0.25">
      <c r="A398" s="17" t="s">
        <v>121</v>
      </c>
      <c r="B398" s="18" t="s">
        <v>122</v>
      </c>
      <c r="C398" s="19" t="s">
        <v>54</v>
      </c>
      <c r="D398" s="17" t="s">
        <v>51</v>
      </c>
      <c r="E398" s="17" t="s">
        <v>216</v>
      </c>
      <c r="F398" s="17" t="s">
        <v>217</v>
      </c>
      <c r="G398" s="17" t="s">
        <v>221</v>
      </c>
      <c r="H398" s="17" t="s">
        <v>222</v>
      </c>
      <c r="I398" s="17"/>
      <c r="J398" s="17"/>
      <c r="K398" s="17"/>
      <c r="L398" s="17"/>
      <c r="M398" s="17" t="s">
        <v>27</v>
      </c>
      <c r="N398" s="17" t="s">
        <v>205</v>
      </c>
      <c r="O398" s="17" t="s">
        <v>28</v>
      </c>
      <c r="P398" s="18" t="s">
        <v>55</v>
      </c>
      <c r="Q398" s="20">
        <v>172050000</v>
      </c>
      <c r="R398" s="20">
        <v>5010000</v>
      </c>
      <c r="S398" s="20">
        <v>13700000</v>
      </c>
      <c r="T398" s="20">
        <v>163360000</v>
      </c>
      <c r="U398" s="20">
        <v>0</v>
      </c>
      <c r="V398" s="20">
        <v>158360000</v>
      </c>
      <c r="W398" s="20">
        <v>5000000</v>
      </c>
      <c r="X398" s="20">
        <v>123077325</v>
      </c>
      <c r="Y398" s="20">
        <v>61535061.719999999</v>
      </c>
      <c r="Z398" s="20">
        <v>61535061.719999999</v>
      </c>
      <c r="AA398" s="20">
        <v>61535061.719999999</v>
      </c>
    </row>
    <row r="399" spans="1:27" ht="56.25" x14ac:dyDescent="0.25">
      <c r="A399" s="17" t="s">
        <v>121</v>
      </c>
      <c r="B399" s="18" t="s">
        <v>122</v>
      </c>
      <c r="C399" s="19" t="s">
        <v>56</v>
      </c>
      <c r="D399" s="17" t="s">
        <v>51</v>
      </c>
      <c r="E399" s="17" t="s">
        <v>216</v>
      </c>
      <c r="F399" s="17" t="s">
        <v>217</v>
      </c>
      <c r="G399" s="17" t="s">
        <v>223</v>
      </c>
      <c r="H399" s="17" t="s">
        <v>57</v>
      </c>
      <c r="I399" s="17"/>
      <c r="J399" s="17"/>
      <c r="K399" s="17"/>
      <c r="L399" s="17"/>
      <c r="M399" s="17" t="s">
        <v>27</v>
      </c>
      <c r="N399" s="17" t="s">
        <v>205</v>
      </c>
      <c r="O399" s="17" t="s">
        <v>28</v>
      </c>
      <c r="P399" s="18" t="s">
        <v>58</v>
      </c>
      <c r="Q399" s="20">
        <v>0</v>
      </c>
      <c r="R399" s="20">
        <v>1900064003</v>
      </c>
      <c r="S399" s="20">
        <v>836006502</v>
      </c>
      <c r="T399" s="20">
        <v>1064057501</v>
      </c>
      <c r="U399" s="20">
        <v>0</v>
      </c>
      <c r="V399" s="20">
        <v>129924387</v>
      </c>
      <c r="W399" s="20">
        <v>934133114</v>
      </c>
      <c r="X399" s="20">
        <v>126181159</v>
      </c>
      <c r="Y399" s="20">
        <v>54087082.359999999</v>
      </c>
      <c r="Z399" s="20">
        <v>54087082.359999999</v>
      </c>
      <c r="AA399" s="20">
        <v>54087082.359999999</v>
      </c>
    </row>
    <row r="400" spans="1:27" ht="90" x14ac:dyDescent="0.25">
      <c r="A400" s="17" t="s">
        <v>121</v>
      </c>
      <c r="B400" s="18" t="s">
        <v>122</v>
      </c>
      <c r="C400" s="19" t="s">
        <v>74</v>
      </c>
      <c r="D400" s="17" t="s">
        <v>51</v>
      </c>
      <c r="E400" s="17" t="s">
        <v>216</v>
      </c>
      <c r="F400" s="17" t="s">
        <v>217</v>
      </c>
      <c r="G400" s="17" t="s">
        <v>234</v>
      </c>
      <c r="H400" s="17" t="s">
        <v>227</v>
      </c>
      <c r="I400" s="17"/>
      <c r="J400" s="17"/>
      <c r="K400" s="17"/>
      <c r="L400" s="17"/>
      <c r="M400" s="17" t="s">
        <v>60</v>
      </c>
      <c r="N400" s="17" t="s">
        <v>212</v>
      </c>
      <c r="O400" s="17" t="s">
        <v>28</v>
      </c>
      <c r="P400" s="18" t="s">
        <v>63</v>
      </c>
      <c r="Q400" s="20">
        <v>513159689</v>
      </c>
      <c r="R400" s="20">
        <v>232984398</v>
      </c>
      <c r="S400" s="20">
        <v>0</v>
      </c>
      <c r="T400" s="20">
        <v>746144087</v>
      </c>
      <c r="U400" s="20">
        <v>0</v>
      </c>
      <c r="V400" s="20">
        <v>746144087</v>
      </c>
      <c r="W400" s="20">
        <v>0</v>
      </c>
      <c r="X400" s="20">
        <v>746144087</v>
      </c>
      <c r="Y400" s="20">
        <v>746144087</v>
      </c>
      <c r="Z400" s="20">
        <v>746144087</v>
      </c>
      <c r="AA400" s="20">
        <v>746144087</v>
      </c>
    </row>
    <row r="401" spans="1:27" ht="90" x14ac:dyDescent="0.25">
      <c r="A401" s="17" t="s">
        <v>121</v>
      </c>
      <c r="B401" s="18" t="s">
        <v>122</v>
      </c>
      <c r="C401" s="19" t="s">
        <v>62</v>
      </c>
      <c r="D401" s="17" t="s">
        <v>51</v>
      </c>
      <c r="E401" s="17" t="s">
        <v>216</v>
      </c>
      <c r="F401" s="17" t="s">
        <v>217</v>
      </c>
      <c r="G401" s="17" t="s">
        <v>226</v>
      </c>
      <c r="H401" s="17" t="s">
        <v>227</v>
      </c>
      <c r="I401" s="17"/>
      <c r="J401" s="17"/>
      <c r="K401" s="17"/>
      <c r="L401" s="17"/>
      <c r="M401" s="17" t="s">
        <v>60</v>
      </c>
      <c r="N401" s="17" t="s">
        <v>212</v>
      </c>
      <c r="O401" s="17" t="s">
        <v>28</v>
      </c>
      <c r="P401" s="18" t="s">
        <v>63</v>
      </c>
      <c r="Q401" s="20">
        <v>0</v>
      </c>
      <c r="R401" s="20">
        <v>59060469450</v>
      </c>
      <c r="S401" s="20">
        <v>5329729380</v>
      </c>
      <c r="T401" s="20">
        <v>53730740070</v>
      </c>
      <c r="U401" s="20">
        <v>0</v>
      </c>
      <c r="V401" s="20">
        <v>51885439721</v>
      </c>
      <c r="W401" s="20">
        <v>1845300349</v>
      </c>
      <c r="X401" s="20">
        <v>51877439115</v>
      </c>
      <c r="Y401" s="20">
        <v>29305857956.740002</v>
      </c>
      <c r="Z401" s="20">
        <v>29305857956.740002</v>
      </c>
      <c r="AA401" s="20">
        <v>29305857956.740002</v>
      </c>
    </row>
    <row r="402" spans="1:27" ht="90" x14ac:dyDescent="0.25">
      <c r="A402" s="17" t="s">
        <v>121</v>
      </c>
      <c r="B402" s="18" t="s">
        <v>122</v>
      </c>
      <c r="C402" s="19" t="s">
        <v>62</v>
      </c>
      <c r="D402" s="17" t="s">
        <v>51</v>
      </c>
      <c r="E402" s="17" t="s">
        <v>216</v>
      </c>
      <c r="F402" s="17" t="s">
        <v>217</v>
      </c>
      <c r="G402" s="17" t="s">
        <v>226</v>
      </c>
      <c r="H402" s="17" t="s">
        <v>227</v>
      </c>
      <c r="I402" s="17"/>
      <c r="J402" s="17"/>
      <c r="K402" s="17"/>
      <c r="L402" s="17"/>
      <c r="M402" s="17" t="s">
        <v>27</v>
      </c>
      <c r="N402" s="17" t="s">
        <v>228</v>
      </c>
      <c r="O402" s="17" t="s">
        <v>28</v>
      </c>
      <c r="P402" s="18" t="s">
        <v>63</v>
      </c>
      <c r="Q402" s="20">
        <v>0</v>
      </c>
      <c r="R402" s="20">
        <v>6000000</v>
      </c>
      <c r="S402" s="20">
        <v>6000000</v>
      </c>
      <c r="T402" s="20">
        <v>0</v>
      </c>
      <c r="U402" s="20">
        <v>0</v>
      </c>
      <c r="V402" s="20">
        <v>0</v>
      </c>
      <c r="W402" s="20">
        <v>0</v>
      </c>
      <c r="X402" s="20">
        <v>0</v>
      </c>
      <c r="Y402" s="20">
        <v>0</v>
      </c>
      <c r="Z402" s="20">
        <v>0</v>
      </c>
      <c r="AA402" s="20">
        <v>0</v>
      </c>
    </row>
    <row r="403" spans="1:27" ht="56.25" x14ac:dyDescent="0.25">
      <c r="A403" s="17" t="s">
        <v>121</v>
      </c>
      <c r="B403" s="18" t="s">
        <v>122</v>
      </c>
      <c r="C403" s="19" t="s">
        <v>64</v>
      </c>
      <c r="D403" s="17" t="s">
        <v>51</v>
      </c>
      <c r="E403" s="17" t="s">
        <v>216</v>
      </c>
      <c r="F403" s="17" t="s">
        <v>217</v>
      </c>
      <c r="G403" s="17" t="s">
        <v>226</v>
      </c>
      <c r="H403" s="17" t="s">
        <v>230</v>
      </c>
      <c r="I403" s="17"/>
      <c r="J403" s="17"/>
      <c r="K403" s="17"/>
      <c r="L403" s="17"/>
      <c r="M403" s="17" t="s">
        <v>27</v>
      </c>
      <c r="N403" s="17" t="s">
        <v>205</v>
      </c>
      <c r="O403" s="17" t="s">
        <v>28</v>
      </c>
      <c r="P403" s="18" t="s">
        <v>65</v>
      </c>
      <c r="Q403" s="20">
        <v>798529461</v>
      </c>
      <c r="R403" s="20">
        <v>3896836479</v>
      </c>
      <c r="S403" s="20">
        <v>0</v>
      </c>
      <c r="T403" s="20">
        <v>4695365940</v>
      </c>
      <c r="U403" s="20">
        <v>0</v>
      </c>
      <c r="V403" s="20">
        <v>2355874321</v>
      </c>
      <c r="W403" s="20">
        <v>2339491619</v>
      </c>
      <c r="X403" s="20">
        <v>739286630</v>
      </c>
      <c r="Y403" s="20">
        <v>308588654.94</v>
      </c>
      <c r="Z403" s="20">
        <v>308588654.94</v>
      </c>
      <c r="AA403" s="20">
        <v>308588654.94</v>
      </c>
    </row>
    <row r="404" spans="1:27" ht="45" x14ac:dyDescent="0.25">
      <c r="A404" s="17" t="s">
        <v>121</v>
      </c>
      <c r="B404" s="18" t="s">
        <v>122</v>
      </c>
      <c r="C404" s="19" t="s">
        <v>66</v>
      </c>
      <c r="D404" s="17" t="s">
        <v>51</v>
      </c>
      <c r="E404" s="17" t="s">
        <v>216</v>
      </c>
      <c r="F404" s="17" t="s">
        <v>217</v>
      </c>
      <c r="G404" s="17" t="s">
        <v>212</v>
      </c>
      <c r="H404" s="17" t="s">
        <v>231</v>
      </c>
      <c r="I404" s="17"/>
      <c r="J404" s="17"/>
      <c r="K404" s="17"/>
      <c r="L404" s="17"/>
      <c r="M404" s="17" t="s">
        <v>60</v>
      </c>
      <c r="N404" s="17" t="s">
        <v>232</v>
      </c>
      <c r="O404" s="17" t="s">
        <v>28</v>
      </c>
      <c r="P404" s="18" t="s">
        <v>67</v>
      </c>
      <c r="Q404" s="20">
        <v>0</v>
      </c>
      <c r="R404" s="20">
        <v>22671778</v>
      </c>
      <c r="S404" s="20">
        <v>0</v>
      </c>
      <c r="T404" s="20">
        <v>22671778</v>
      </c>
      <c r="U404" s="20">
        <v>0</v>
      </c>
      <c r="V404" s="20">
        <v>22671778</v>
      </c>
      <c r="W404" s="20">
        <v>0</v>
      </c>
      <c r="X404" s="20">
        <v>22671778</v>
      </c>
      <c r="Y404" s="20">
        <v>0</v>
      </c>
      <c r="Z404" s="20">
        <v>0</v>
      </c>
      <c r="AA404" s="20">
        <v>0</v>
      </c>
    </row>
    <row r="405" spans="1:27" ht="45" x14ac:dyDescent="0.25">
      <c r="A405" s="17" t="s">
        <v>121</v>
      </c>
      <c r="B405" s="18" t="s">
        <v>122</v>
      </c>
      <c r="C405" s="19" t="s">
        <v>66</v>
      </c>
      <c r="D405" s="17" t="s">
        <v>51</v>
      </c>
      <c r="E405" s="17" t="s">
        <v>216</v>
      </c>
      <c r="F405" s="17" t="s">
        <v>217</v>
      </c>
      <c r="G405" s="17" t="s">
        <v>212</v>
      </c>
      <c r="H405" s="17" t="s">
        <v>231</v>
      </c>
      <c r="I405" s="17"/>
      <c r="J405" s="17"/>
      <c r="K405" s="17"/>
      <c r="L405" s="17"/>
      <c r="M405" s="17" t="s">
        <v>27</v>
      </c>
      <c r="N405" s="17" t="s">
        <v>229</v>
      </c>
      <c r="O405" s="17" t="s">
        <v>28</v>
      </c>
      <c r="P405" s="18" t="s">
        <v>67</v>
      </c>
      <c r="Q405" s="20">
        <v>26231247</v>
      </c>
      <c r="R405" s="20">
        <v>5450320479</v>
      </c>
      <c r="S405" s="20">
        <v>0</v>
      </c>
      <c r="T405" s="20">
        <v>5476551726</v>
      </c>
      <c r="U405" s="20">
        <v>0</v>
      </c>
      <c r="V405" s="20">
        <v>4816356708</v>
      </c>
      <c r="W405" s="20">
        <v>660195018</v>
      </c>
      <c r="X405" s="20">
        <v>3321560442</v>
      </c>
      <c r="Y405" s="20">
        <v>1477335328</v>
      </c>
      <c r="Z405" s="20">
        <v>1477335328</v>
      </c>
      <c r="AA405" s="20">
        <v>1477335328</v>
      </c>
    </row>
    <row r="406" spans="1:27" ht="45" x14ac:dyDescent="0.25">
      <c r="A406" s="17" t="s">
        <v>121</v>
      </c>
      <c r="B406" s="18" t="s">
        <v>122</v>
      </c>
      <c r="C406" s="19" t="s">
        <v>66</v>
      </c>
      <c r="D406" s="17" t="s">
        <v>51</v>
      </c>
      <c r="E406" s="17" t="s">
        <v>216</v>
      </c>
      <c r="F406" s="17" t="s">
        <v>217</v>
      </c>
      <c r="G406" s="17" t="s">
        <v>212</v>
      </c>
      <c r="H406" s="17" t="s">
        <v>231</v>
      </c>
      <c r="I406" s="17"/>
      <c r="J406" s="17"/>
      <c r="K406" s="17"/>
      <c r="L406" s="17"/>
      <c r="M406" s="17" t="s">
        <v>27</v>
      </c>
      <c r="N406" s="17" t="s">
        <v>205</v>
      </c>
      <c r="O406" s="17" t="s">
        <v>28</v>
      </c>
      <c r="P406" s="18" t="s">
        <v>67</v>
      </c>
      <c r="Q406" s="20">
        <v>1448963643</v>
      </c>
      <c r="R406" s="20">
        <v>160000000</v>
      </c>
      <c r="S406" s="20">
        <v>0</v>
      </c>
      <c r="T406" s="20">
        <v>1608963643</v>
      </c>
      <c r="U406" s="20">
        <v>0</v>
      </c>
      <c r="V406" s="20">
        <v>1376910678</v>
      </c>
      <c r="W406" s="20">
        <v>232052965</v>
      </c>
      <c r="X406" s="20">
        <v>1275944018</v>
      </c>
      <c r="Y406" s="20">
        <v>691936302.99000001</v>
      </c>
      <c r="Z406" s="20">
        <v>691936302.99000001</v>
      </c>
      <c r="AA406" s="20">
        <v>691936302.99000001</v>
      </c>
    </row>
    <row r="407" spans="1:27" ht="56.25" x14ac:dyDescent="0.25">
      <c r="A407" s="17" t="s">
        <v>121</v>
      </c>
      <c r="B407" s="18" t="s">
        <v>122</v>
      </c>
      <c r="C407" s="19" t="s">
        <v>68</v>
      </c>
      <c r="D407" s="17" t="s">
        <v>51</v>
      </c>
      <c r="E407" s="17" t="s">
        <v>233</v>
      </c>
      <c r="F407" s="17" t="s">
        <v>217</v>
      </c>
      <c r="G407" s="17" t="s">
        <v>218</v>
      </c>
      <c r="H407" s="17" t="s">
        <v>230</v>
      </c>
      <c r="I407" s="17"/>
      <c r="J407" s="17"/>
      <c r="K407" s="17"/>
      <c r="L407" s="17"/>
      <c r="M407" s="17" t="s">
        <v>27</v>
      </c>
      <c r="N407" s="17" t="s">
        <v>205</v>
      </c>
      <c r="O407" s="17" t="s">
        <v>28</v>
      </c>
      <c r="P407" s="18" t="s">
        <v>65</v>
      </c>
      <c r="Q407" s="20">
        <v>67282101</v>
      </c>
      <c r="R407" s="20">
        <v>6729</v>
      </c>
      <c r="S407" s="20">
        <v>0</v>
      </c>
      <c r="T407" s="20">
        <v>67288830</v>
      </c>
      <c r="U407" s="20">
        <v>0</v>
      </c>
      <c r="V407" s="20">
        <v>63533161</v>
      </c>
      <c r="W407" s="20">
        <v>3755669</v>
      </c>
      <c r="X407" s="20">
        <v>63291212</v>
      </c>
      <c r="Y407" s="20">
        <v>31137823.079999998</v>
      </c>
      <c r="Z407" s="20">
        <v>31137823.079999998</v>
      </c>
      <c r="AA407" s="20">
        <v>31137823.079999998</v>
      </c>
    </row>
    <row r="408" spans="1:27" ht="45" x14ac:dyDescent="0.25">
      <c r="A408" s="17" t="s">
        <v>121</v>
      </c>
      <c r="B408" s="18" t="s">
        <v>122</v>
      </c>
      <c r="C408" s="19" t="s">
        <v>69</v>
      </c>
      <c r="D408" s="17" t="s">
        <v>51</v>
      </c>
      <c r="E408" s="17" t="s">
        <v>233</v>
      </c>
      <c r="F408" s="17" t="s">
        <v>217</v>
      </c>
      <c r="G408" s="17" t="s">
        <v>220</v>
      </c>
      <c r="H408" s="17" t="s">
        <v>70</v>
      </c>
      <c r="I408" s="17"/>
      <c r="J408" s="17"/>
      <c r="K408" s="17"/>
      <c r="L408" s="17"/>
      <c r="M408" s="17" t="s">
        <v>27</v>
      </c>
      <c r="N408" s="17" t="s">
        <v>205</v>
      </c>
      <c r="O408" s="17" t="s">
        <v>28</v>
      </c>
      <c r="P408" s="18" t="s">
        <v>71</v>
      </c>
      <c r="Q408" s="20">
        <v>1341605839</v>
      </c>
      <c r="R408" s="20">
        <v>262996979</v>
      </c>
      <c r="S408" s="20">
        <v>126570478</v>
      </c>
      <c r="T408" s="20">
        <v>1478032340</v>
      </c>
      <c r="U408" s="20">
        <v>0</v>
      </c>
      <c r="V408" s="20">
        <v>1411906580</v>
      </c>
      <c r="W408" s="20">
        <v>66125760</v>
      </c>
      <c r="X408" s="20">
        <v>1077128411</v>
      </c>
      <c r="Y408" s="20">
        <v>452368925.14999998</v>
      </c>
      <c r="Z408" s="20">
        <v>452368925.14999998</v>
      </c>
      <c r="AA408" s="20">
        <v>452368925.14999998</v>
      </c>
    </row>
    <row r="409" spans="1:27" ht="22.5" x14ac:dyDescent="0.25">
      <c r="A409" s="17" t="s">
        <v>123</v>
      </c>
      <c r="B409" s="18" t="s">
        <v>124</v>
      </c>
      <c r="C409" s="19" t="s">
        <v>34</v>
      </c>
      <c r="D409" s="17" t="s">
        <v>26</v>
      </c>
      <c r="E409" s="17" t="s">
        <v>206</v>
      </c>
      <c r="F409" s="17"/>
      <c r="G409" s="17"/>
      <c r="H409" s="17"/>
      <c r="I409" s="17"/>
      <c r="J409" s="17"/>
      <c r="K409" s="17"/>
      <c r="L409" s="17"/>
      <c r="M409" s="17" t="s">
        <v>27</v>
      </c>
      <c r="N409" s="17" t="s">
        <v>205</v>
      </c>
      <c r="O409" s="17" t="s">
        <v>28</v>
      </c>
      <c r="P409" s="18" t="s">
        <v>35</v>
      </c>
      <c r="Q409" s="20">
        <v>210083531</v>
      </c>
      <c r="R409" s="20">
        <v>12574819</v>
      </c>
      <c r="S409" s="20">
        <v>0</v>
      </c>
      <c r="T409" s="20">
        <v>222658350</v>
      </c>
      <c r="U409" s="20">
        <v>0</v>
      </c>
      <c r="V409" s="20">
        <v>205397875</v>
      </c>
      <c r="W409" s="20">
        <v>17260475</v>
      </c>
      <c r="X409" s="20">
        <v>159922682</v>
      </c>
      <c r="Y409" s="20">
        <v>78472564.120000005</v>
      </c>
      <c r="Z409" s="20">
        <v>78472564.120000005</v>
      </c>
      <c r="AA409" s="20">
        <v>78472564.120000005</v>
      </c>
    </row>
    <row r="410" spans="1:27" ht="22.5" x14ac:dyDescent="0.25">
      <c r="A410" s="17" t="s">
        <v>123</v>
      </c>
      <c r="B410" s="18" t="s">
        <v>124</v>
      </c>
      <c r="C410" s="19" t="s">
        <v>44</v>
      </c>
      <c r="D410" s="17" t="s">
        <v>26</v>
      </c>
      <c r="E410" s="17" t="s">
        <v>215</v>
      </c>
      <c r="F410" s="17" t="s">
        <v>204</v>
      </c>
      <c r="G410" s="17"/>
      <c r="H410" s="17"/>
      <c r="I410" s="17"/>
      <c r="J410" s="17"/>
      <c r="K410" s="17"/>
      <c r="L410" s="17"/>
      <c r="M410" s="17" t="s">
        <v>27</v>
      </c>
      <c r="N410" s="17" t="s">
        <v>205</v>
      </c>
      <c r="O410" s="17" t="s">
        <v>28</v>
      </c>
      <c r="P410" s="18" t="s">
        <v>45</v>
      </c>
      <c r="Q410" s="20">
        <v>0</v>
      </c>
      <c r="R410" s="20">
        <v>36843188</v>
      </c>
      <c r="S410" s="20">
        <v>2483259</v>
      </c>
      <c r="T410" s="20">
        <v>34359929</v>
      </c>
      <c r="U410" s="20">
        <v>0</v>
      </c>
      <c r="V410" s="20">
        <v>34359229</v>
      </c>
      <c r="W410" s="20">
        <v>700</v>
      </c>
      <c r="X410" s="20">
        <v>34359229</v>
      </c>
      <c r="Y410" s="20">
        <v>34359229</v>
      </c>
      <c r="Z410" s="20">
        <v>34359229</v>
      </c>
      <c r="AA410" s="20">
        <v>34359229</v>
      </c>
    </row>
    <row r="411" spans="1:27" ht="78.75" x14ac:dyDescent="0.25">
      <c r="A411" s="17" t="s">
        <v>123</v>
      </c>
      <c r="B411" s="18" t="s">
        <v>124</v>
      </c>
      <c r="C411" s="19" t="s">
        <v>50</v>
      </c>
      <c r="D411" s="17" t="s">
        <v>51</v>
      </c>
      <c r="E411" s="17" t="s">
        <v>216</v>
      </c>
      <c r="F411" s="17" t="s">
        <v>217</v>
      </c>
      <c r="G411" s="17" t="s">
        <v>218</v>
      </c>
      <c r="H411" s="17" t="s">
        <v>219</v>
      </c>
      <c r="I411" s="17"/>
      <c r="J411" s="17"/>
      <c r="K411" s="17"/>
      <c r="L411" s="17"/>
      <c r="M411" s="17" t="s">
        <v>27</v>
      </c>
      <c r="N411" s="17" t="s">
        <v>205</v>
      </c>
      <c r="O411" s="17" t="s">
        <v>28</v>
      </c>
      <c r="P411" s="18" t="s">
        <v>52</v>
      </c>
      <c r="Q411" s="20">
        <v>1859163369</v>
      </c>
      <c r="R411" s="20">
        <v>0</v>
      </c>
      <c r="S411" s="20">
        <v>587768646</v>
      </c>
      <c r="T411" s="20">
        <v>1271394723</v>
      </c>
      <c r="U411" s="20">
        <v>0</v>
      </c>
      <c r="V411" s="20">
        <v>1271394723</v>
      </c>
      <c r="W411" s="20">
        <v>0</v>
      </c>
      <c r="X411" s="20">
        <v>1248075250</v>
      </c>
      <c r="Y411" s="20">
        <v>1244834392</v>
      </c>
      <c r="Z411" s="20">
        <v>1244834392</v>
      </c>
      <c r="AA411" s="20">
        <v>1244834392</v>
      </c>
    </row>
    <row r="412" spans="1:27" ht="78.75" x14ac:dyDescent="0.25">
      <c r="A412" s="17" t="s">
        <v>123</v>
      </c>
      <c r="B412" s="18" t="s">
        <v>124</v>
      </c>
      <c r="C412" s="19" t="s">
        <v>53</v>
      </c>
      <c r="D412" s="17" t="s">
        <v>51</v>
      </c>
      <c r="E412" s="17" t="s">
        <v>216</v>
      </c>
      <c r="F412" s="17" t="s">
        <v>217</v>
      </c>
      <c r="G412" s="17" t="s">
        <v>220</v>
      </c>
      <c r="H412" s="17" t="s">
        <v>219</v>
      </c>
      <c r="I412" s="17"/>
      <c r="J412" s="17"/>
      <c r="K412" s="17"/>
      <c r="L412" s="17"/>
      <c r="M412" s="17" t="s">
        <v>27</v>
      </c>
      <c r="N412" s="17" t="s">
        <v>205</v>
      </c>
      <c r="O412" s="17" t="s">
        <v>28</v>
      </c>
      <c r="P412" s="18" t="s">
        <v>52</v>
      </c>
      <c r="Q412" s="20">
        <v>483076548</v>
      </c>
      <c r="R412" s="20">
        <v>0</v>
      </c>
      <c r="S412" s="20">
        <v>0</v>
      </c>
      <c r="T412" s="20">
        <v>483076548</v>
      </c>
      <c r="U412" s="20">
        <v>0</v>
      </c>
      <c r="V412" s="20">
        <v>483076548</v>
      </c>
      <c r="W412" s="20">
        <v>0</v>
      </c>
      <c r="X412" s="20">
        <v>483076548</v>
      </c>
      <c r="Y412" s="20">
        <v>377200844.73000002</v>
      </c>
      <c r="Z412" s="20">
        <v>377200844.73000002</v>
      </c>
      <c r="AA412" s="20">
        <v>377200844.73000002</v>
      </c>
    </row>
    <row r="413" spans="1:27" ht="56.25" x14ac:dyDescent="0.25">
      <c r="A413" s="17" t="s">
        <v>123</v>
      </c>
      <c r="B413" s="18" t="s">
        <v>124</v>
      </c>
      <c r="C413" s="19" t="s">
        <v>54</v>
      </c>
      <c r="D413" s="17" t="s">
        <v>51</v>
      </c>
      <c r="E413" s="17" t="s">
        <v>216</v>
      </c>
      <c r="F413" s="17" t="s">
        <v>217</v>
      </c>
      <c r="G413" s="17" t="s">
        <v>221</v>
      </c>
      <c r="H413" s="17" t="s">
        <v>222</v>
      </c>
      <c r="I413" s="17"/>
      <c r="J413" s="17"/>
      <c r="K413" s="17"/>
      <c r="L413" s="17"/>
      <c r="M413" s="17" t="s">
        <v>27</v>
      </c>
      <c r="N413" s="17" t="s">
        <v>205</v>
      </c>
      <c r="O413" s="17" t="s">
        <v>28</v>
      </c>
      <c r="P413" s="18" t="s">
        <v>55</v>
      </c>
      <c r="Q413" s="20">
        <v>229800000</v>
      </c>
      <c r="R413" s="20">
        <v>20005000</v>
      </c>
      <c r="S413" s="20">
        <v>17800000</v>
      </c>
      <c r="T413" s="20">
        <v>232005000</v>
      </c>
      <c r="U413" s="20">
        <v>0</v>
      </c>
      <c r="V413" s="20">
        <v>229705000</v>
      </c>
      <c r="W413" s="20">
        <v>2300000</v>
      </c>
      <c r="X413" s="20">
        <v>218704877</v>
      </c>
      <c r="Y413" s="20">
        <v>100970819.59999999</v>
      </c>
      <c r="Z413" s="20">
        <v>100970819.59999999</v>
      </c>
      <c r="AA413" s="20">
        <v>100970819.59999999</v>
      </c>
    </row>
    <row r="414" spans="1:27" ht="56.25" x14ac:dyDescent="0.25">
      <c r="A414" s="17" t="s">
        <v>123</v>
      </c>
      <c r="B414" s="18" t="s">
        <v>124</v>
      </c>
      <c r="C414" s="19" t="s">
        <v>56</v>
      </c>
      <c r="D414" s="17" t="s">
        <v>51</v>
      </c>
      <c r="E414" s="17" t="s">
        <v>216</v>
      </c>
      <c r="F414" s="17" t="s">
        <v>217</v>
      </c>
      <c r="G414" s="17" t="s">
        <v>223</v>
      </c>
      <c r="H414" s="17" t="s">
        <v>57</v>
      </c>
      <c r="I414" s="17"/>
      <c r="J414" s="17"/>
      <c r="K414" s="17"/>
      <c r="L414" s="17"/>
      <c r="M414" s="17" t="s">
        <v>27</v>
      </c>
      <c r="N414" s="17" t="s">
        <v>205</v>
      </c>
      <c r="O414" s="17" t="s">
        <v>28</v>
      </c>
      <c r="P414" s="18" t="s">
        <v>58</v>
      </c>
      <c r="Q414" s="20">
        <v>210501451</v>
      </c>
      <c r="R414" s="20">
        <v>813499666</v>
      </c>
      <c r="S414" s="20">
        <v>238720100</v>
      </c>
      <c r="T414" s="20">
        <v>785281017</v>
      </c>
      <c r="U414" s="20">
        <v>0</v>
      </c>
      <c r="V414" s="20">
        <v>197271328</v>
      </c>
      <c r="W414" s="20">
        <v>588009689</v>
      </c>
      <c r="X414" s="20">
        <v>193629714</v>
      </c>
      <c r="Y414" s="20">
        <v>84032592.040000007</v>
      </c>
      <c r="Z414" s="20">
        <v>84032592.040000007</v>
      </c>
      <c r="AA414" s="20">
        <v>84032592.040000007</v>
      </c>
    </row>
    <row r="415" spans="1:27" ht="90" x14ac:dyDescent="0.25">
      <c r="A415" s="17" t="s">
        <v>123</v>
      </c>
      <c r="B415" s="18" t="s">
        <v>124</v>
      </c>
      <c r="C415" s="19" t="s">
        <v>62</v>
      </c>
      <c r="D415" s="17" t="s">
        <v>51</v>
      </c>
      <c r="E415" s="17" t="s">
        <v>216</v>
      </c>
      <c r="F415" s="17" t="s">
        <v>217</v>
      </c>
      <c r="G415" s="17" t="s">
        <v>226</v>
      </c>
      <c r="H415" s="17" t="s">
        <v>227</v>
      </c>
      <c r="I415" s="17"/>
      <c r="J415" s="17"/>
      <c r="K415" s="17"/>
      <c r="L415" s="17"/>
      <c r="M415" s="17" t="s">
        <v>60</v>
      </c>
      <c r="N415" s="17" t="s">
        <v>212</v>
      </c>
      <c r="O415" s="17" t="s">
        <v>28</v>
      </c>
      <c r="P415" s="18" t="s">
        <v>63</v>
      </c>
      <c r="Q415" s="20">
        <v>0</v>
      </c>
      <c r="R415" s="20">
        <v>55910557321</v>
      </c>
      <c r="S415" s="20">
        <v>2092895820</v>
      </c>
      <c r="T415" s="20">
        <v>53817661501</v>
      </c>
      <c r="U415" s="20">
        <v>0</v>
      </c>
      <c r="V415" s="20">
        <v>53662042827</v>
      </c>
      <c r="W415" s="20">
        <v>155618674</v>
      </c>
      <c r="X415" s="20">
        <v>50576419139</v>
      </c>
      <c r="Y415" s="20">
        <v>28233061383.810001</v>
      </c>
      <c r="Z415" s="20">
        <v>28233061383.810001</v>
      </c>
      <c r="AA415" s="20">
        <v>28233061383.810001</v>
      </c>
    </row>
    <row r="416" spans="1:27" ht="90" x14ac:dyDescent="0.25">
      <c r="A416" s="17" t="s">
        <v>123</v>
      </c>
      <c r="B416" s="18" t="s">
        <v>124</v>
      </c>
      <c r="C416" s="19" t="s">
        <v>62</v>
      </c>
      <c r="D416" s="17" t="s">
        <v>51</v>
      </c>
      <c r="E416" s="17" t="s">
        <v>216</v>
      </c>
      <c r="F416" s="17" t="s">
        <v>217</v>
      </c>
      <c r="G416" s="17" t="s">
        <v>226</v>
      </c>
      <c r="H416" s="17" t="s">
        <v>227</v>
      </c>
      <c r="I416" s="17"/>
      <c r="J416" s="17"/>
      <c r="K416" s="17"/>
      <c r="L416" s="17"/>
      <c r="M416" s="17" t="s">
        <v>27</v>
      </c>
      <c r="N416" s="17" t="s">
        <v>228</v>
      </c>
      <c r="O416" s="17" t="s">
        <v>28</v>
      </c>
      <c r="P416" s="18" t="s">
        <v>63</v>
      </c>
      <c r="Q416" s="20">
        <v>0</v>
      </c>
      <c r="R416" s="20">
        <v>6000000</v>
      </c>
      <c r="S416" s="20">
        <v>6000000</v>
      </c>
      <c r="T416" s="20">
        <v>0</v>
      </c>
      <c r="U416" s="20">
        <v>0</v>
      </c>
      <c r="V416" s="20">
        <v>0</v>
      </c>
      <c r="W416" s="20">
        <v>0</v>
      </c>
      <c r="X416" s="20">
        <v>0</v>
      </c>
      <c r="Y416" s="20">
        <v>0</v>
      </c>
      <c r="Z416" s="20">
        <v>0</v>
      </c>
      <c r="AA416" s="20">
        <v>0</v>
      </c>
    </row>
    <row r="417" spans="1:27" ht="56.25" x14ac:dyDescent="0.25">
      <c r="A417" s="17" t="s">
        <v>123</v>
      </c>
      <c r="B417" s="18" t="s">
        <v>124</v>
      </c>
      <c r="C417" s="19" t="s">
        <v>64</v>
      </c>
      <c r="D417" s="17" t="s">
        <v>51</v>
      </c>
      <c r="E417" s="17" t="s">
        <v>216</v>
      </c>
      <c r="F417" s="17" t="s">
        <v>217</v>
      </c>
      <c r="G417" s="17" t="s">
        <v>226</v>
      </c>
      <c r="H417" s="17" t="s">
        <v>230</v>
      </c>
      <c r="I417" s="17"/>
      <c r="J417" s="17"/>
      <c r="K417" s="17"/>
      <c r="L417" s="17"/>
      <c r="M417" s="17" t="s">
        <v>27</v>
      </c>
      <c r="N417" s="17" t="s">
        <v>205</v>
      </c>
      <c r="O417" s="17" t="s">
        <v>28</v>
      </c>
      <c r="P417" s="18" t="s">
        <v>65</v>
      </c>
      <c r="Q417" s="20">
        <v>926329760</v>
      </c>
      <c r="R417" s="20">
        <v>2590791348</v>
      </c>
      <c r="S417" s="20">
        <v>0</v>
      </c>
      <c r="T417" s="20">
        <v>3517121108</v>
      </c>
      <c r="U417" s="20">
        <v>0</v>
      </c>
      <c r="V417" s="20">
        <v>2324180339</v>
      </c>
      <c r="W417" s="20">
        <v>1192940769</v>
      </c>
      <c r="X417" s="20">
        <v>979896338</v>
      </c>
      <c r="Y417" s="20">
        <v>424808614.31</v>
      </c>
      <c r="Z417" s="20">
        <v>424808614.31</v>
      </c>
      <c r="AA417" s="20">
        <v>424808614.31</v>
      </c>
    </row>
    <row r="418" spans="1:27" ht="45" x14ac:dyDescent="0.25">
      <c r="A418" s="17" t="s">
        <v>123</v>
      </c>
      <c r="B418" s="18" t="s">
        <v>124</v>
      </c>
      <c r="C418" s="19" t="s">
        <v>66</v>
      </c>
      <c r="D418" s="17" t="s">
        <v>51</v>
      </c>
      <c r="E418" s="17" t="s">
        <v>216</v>
      </c>
      <c r="F418" s="17" t="s">
        <v>217</v>
      </c>
      <c r="G418" s="17" t="s">
        <v>212</v>
      </c>
      <c r="H418" s="17" t="s">
        <v>231</v>
      </c>
      <c r="I418" s="17"/>
      <c r="J418" s="17"/>
      <c r="K418" s="17"/>
      <c r="L418" s="17"/>
      <c r="M418" s="17" t="s">
        <v>60</v>
      </c>
      <c r="N418" s="17" t="s">
        <v>232</v>
      </c>
      <c r="O418" s="17" t="s">
        <v>28</v>
      </c>
      <c r="P418" s="18" t="s">
        <v>67</v>
      </c>
      <c r="Q418" s="20">
        <v>0</v>
      </c>
      <c r="R418" s="20">
        <v>2117068672</v>
      </c>
      <c r="S418" s="20">
        <v>0</v>
      </c>
      <c r="T418" s="20">
        <v>2117068672</v>
      </c>
      <c r="U418" s="20">
        <v>0</v>
      </c>
      <c r="V418" s="20">
        <v>1711503812</v>
      </c>
      <c r="W418" s="20">
        <v>405564860</v>
      </c>
      <c r="X418" s="20">
        <v>1305938952</v>
      </c>
      <c r="Y418" s="20">
        <v>576099538</v>
      </c>
      <c r="Z418" s="20">
        <v>576099538</v>
      </c>
      <c r="AA418" s="20">
        <v>576099538</v>
      </c>
    </row>
    <row r="419" spans="1:27" ht="45" x14ac:dyDescent="0.25">
      <c r="A419" s="17" t="s">
        <v>123</v>
      </c>
      <c r="B419" s="18" t="s">
        <v>124</v>
      </c>
      <c r="C419" s="19" t="s">
        <v>66</v>
      </c>
      <c r="D419" s="17" t="s">
        <v>51</v>
      </c>
      <c r="E419" s="17" t="s">
        <v>216</v>
      </c>
      <c r="F419" s="17" t="s">
        <v>217</v>
      </c>
      <c r="G419" s="17" t="s">
        <v>212</v>
      </c>
      <c r="H419" s="17" t="s">
        <v>231</v>
      </c>
      <c r="I419" s="17"/>
      <c r="J419" s="17"/>
      <c r="K419" s="17"/>
      <c r="L419" s="17"/>
      <c r="M419" s="17" t="s">
        <v>27</v>
      </c>
      <c r="N419" s="17" t="s">
        <v>229</v>
      </c>
      <c r="O419" s="17" t="s">
        <v>28</v>
      </c>
      <c r="P419" s="18" t="s">
        <v>67</v>
      </c>
      <c r="Q419" s="20">
        <v>170786604</v>
      </c>
      <c r="R419" s="20">
        <v>6016801259</v>
      </c>
      <c r="S419" s="20">
        <v>0</v>
      </c>
      <c r="T419" s="20">
        <v>6187587863</v>
      </c>
      <c r="U419" s="20">
        <v>0</v>
      </c>
      <c r="V419" s="20">
        <v>5700760833.8400002</v>
      </c>
      <c r="W419" s="20">
        <v>486827029.16000003</v>
      </c>
      <c r="X419" s="20">
        <v>5252328538.8400002</v>
      </c>
      <c r="Y419" s="20">
        <v>1486779923</v>
      </c>
      <c r="Z419" s="20">
        <v>1486779923</v>
      </c>
      <c r="AA419" s="20">
        <v>1486779923</v>
      </c>
    </row>
    <row r="420" spans="1:27" ht="45" x14ac:dyDescent="0.25">
      <c r="A420" s="17" t="s">
        <v>123</v>
      </c>
      <c r="B420" s="18" t="s">
        <v>124</v>
      </c>
      <c r="C420" s="19" t="s">
        <v>66</v>
      </c>
      <c r="D420" s="17" t="s">
        <v>51</v>
      </c>
      <c r="E420" s="17" t="s">
        <v>216</v>
      </c>
      <c r="F420" s="17" t="s">
        <v>217</v>
      </c>
      <c r="G420" s="17" t="s">
        <v>212</v>
      </c>
      <c r="H420" s="17" t="s">
        <v>231</v>
      </c>
      <c r="I420" s="17"/>
      <c r="J420" s="17"/>
      <c r="K420" s="17"/>
      <c r="L420" s="17"/>
      <c r="M420" s="17" t="s">
        <v>27</v>
      </c>
      <c r="N420" s="17" t="s">
        <v>205</v>
      </c>
      <c r="O420" s="17" t="s">
        <v>28</v>
      </c>
      <c r="P420" s="18" t="s">
        <v>67</v>
      </c>
      <c r="Q420" s="20">
        <v>1408337751</v>
      </c>
      <c r="R420" s="20">
        <v>401515622</v>
      </c>
      <c r="S420" s="20">
        <v>0</v>
      </c>
      <c r="T420" s="20">
        <v>1809853373</v>
      </c>
      <c r="U420" s="20">
        <v>0</v>
      </c>
      <c r="V420" s="20">
        <v>1789127129</v>
      </c>
      <c r="W420" s="20">
        <v>20726244</v>
      </c>
      <c r="X420" s="20">
        <v>1466464349</v>
      </c>
      <c r="Y420" s="20">
        <v>904668195.80999994</v>
      </c>
      <c r="Z420" s="20">
        <v>904668195.80999994</v>
      </c>
      <c r="AA420" s="20">
        <v>904668195.80999994</v>
      </c>
    </row>
    <row r="421" spans="1:27" ht="56.25" x14ac:dyDescent="0.25">
      <c r="A421" s="17" t="s">
        <v>123</v>
      </c>
      <c r="B421" s="18" t="s">
        <v>124</v>
      </c>
      <c r="C421" s="19" t="s">
        <v>68</v>
      </c>
      <c r="D421" s="17" t="s">
        <v>51</v>
      </c>
      <c r="E421" s="17" t="s">
        <v>233</v>
      </c>
      <c r="F421" s="17" t="s">
        <v>217</v>
      </c>
      <c r="G421" s="17" t="s">
        <v>218</v>
      </c>
      <c r="H421" s="17" t="s">
        <v>230</v>
      </c>
      <c r="I421" s="17"/>
      <c r="J421" s="17"/>
      <c r="K421" s="17"/>
      <c r="L421" s="17"/>
      <c r="M421" s="17" t="s">
        <v>27</v>
      </c>
      <c r="N421" s="17" t="s">
        <v>205</v>
      </c>
      <c r="O421" s="17" t="s">
        <v>28</v>
      </c>
      <c r="P421" s="18" t="s">
        <v>65</v>
      </c>
      <c r="Q421" s="20">
        <v>131031473</v>
      </c>
      <c r="R421" s="20">
        <v>0</v>
      </c>
      <c r="S421" s="20">
        <v>0</v>
      </c>
      <c r="T421" s="20">
        <v>131031473</v>
      </c>
      <c r="U421" s="20">
        <v>0</v>
      </c>
      <c r="V421" s="20">
        <v>125963638</v>
      </c>
      <c r="W421" s="20">
        <v>5067835</v>
      </c>
      <c r="X421" s="20">
        <v>121836561</v>
      </c>
      <c r="Y421" s="20">
        <v>60312598</v>
      </c>
      <c r="Z421" s="20">
        <v>60312598</v>
      </c>
      <c r="AA421" s="20">
        <v>60312598</v>
      </c>
    </row>
    <row r="422" spans="1:27" ht="45" x14ac:dyDescent="0.25">
      <c r="A422" s="17" t="s">
        <v>123</v>
      </c>
      <c r="B422" s="18" t="s">
        <v>124</v>
      </c>
      <c r="C422" s="19" t="s">
        <v>69</v>
      </c>
      <c r="D422" s="17" t="s">
        <v>51</v>
      </c>
      <c r="E422" s="17" t="s">
        <v>233</v>
      </c>
      <c r="F422" s="17" t="s">
        <v>217</v>
      </c>
      <c r="G422" s="17" t="s">
        <v>220</v>
      </c>
      <c r="H422" s="17" t="s">
        <v>70</v>
      </c>
      <c r="I422" s="17"/>
      <c r="J422" s="17"/>
      <c r="K422" s="17"/>
      <c r="L422" s="17"/>
      <c r="M422" s="17" t="s">
        <v>27</v>
      </c>
      <c r="N422" s="17" t="s">
        <v>205</v>
      </c>
      <c r="O422" s="17" t="s">
        <v>28</v>
      </c>
      <c r="P422" s="18" t="s">
        <v>71</v>
      </c>
      <c r="Q422" s="20">
        <v>1878710196</v>
      </c>
      <c r="R422" s="20">
        <v>941511223</v>
      </c>
      <c r="S422" s="20">
        <v>791202211</v>
      </c>
      <c r="T422" s="20">
        <v>2029019208</v>
      </c>
      <c r="U422" s="20">
        <v>0</v>
      </c>
      <c r="V422" s="20">
        <v>1665822611</v>
      </c>
      <c r="W422" s="20">
        <v>363196597</v>
      </c>
      <c r="X422" s="20">
        <v>1139167494.4000001</v>
      </c>
      <c r="Y422" s="20">
        <v>632141151.46000004</v>
      </c>
      <c r="Z422" s="20">
        <v>632141151.46000004</v>
      </c>
      <c r="AA422" s="20">
        <v>632141151.46000004</v>
      </c>
    </row>
    <row r="423" spans="1:27" ht="22.5" x14ac:dyDescent="0.25">
      <c r="A423" s="17" t="s">
        <v>125</v>
      </c>
      <c r="B423" s="18" t="s">
        <v>126</v>
      </c>
      <c r="C423" s="19" t="s">
        <v>34</v>
      </c>
      <c r="D423" s="17" t="s">
        <v>26</v>
      </c>
      <c r="E423" s="17" t="s">
        <v>206</v>
      </c>
      <c r="F423" s="17"/>
      <c r="G423" s="17"/>
      <c r="H423" s="17"/>
      <c r="I423" s="17"/>
      <c r="J423" s="17"/>
      <c r="K423" s="17"/>
      <c r="L423" s="17"/>
      <c r="M423" s="17" t="s">
        <v>27</v>
      </c>
      <c r="N423" s="17" t="s">
        <v>205</v>
      </c>
      <c r="O423" s="17" t="s">
        <v>28</v>
      </c>
      <c r="P423" s="18" t="s">
        <v>35</v>
      </c>
      <c r="Q423" s="20">
        <v>20070106</v>
      </c>
      <c r="R423" s="20">
        <v>66509601</v>
      </c>
      <c r="S423" s="20">
        <v>4922981</v>
      </c>
      <c r="T423" s="20">
        <v>81656726</v>
      </c>
      <c r="U423" s="20">
        <v>0</v>
      </c>
      <c r="V423" s="20">
        <v>78881976</v>
      </c>
      <c r="W423" s="20">
        <v>2774750</v>
      </c>
      <c r="X423" s="20">
        <v>25556339</v>
      </c>
      <c r="Y423" s="20">
        <v>1477016</v>
      </c>
      <c r="Z423" s="20">
        <v>1477016</v>
      </c>
      <c r="AA423" s="20">
        <v>1477016</v>
      </c>
    </row>
    <row r="424" spans="1:27" ht="22.5" x14ac:dyDescent="0.25">
      <c r="A424" s="17" t="s">
        <v>125</v>
      </c>
      <c r="B424" s="18" t="s">
        <v>126</v>
      </c>
      <c r="C424" s="19" t="s">
        <v>44</v>
      </c>
      <c r="D424" s="17" t="s">
        <v>26</v>
      </c>
      <c r="E424" s="17" t="s">
        <v>215</v>
      </c>
      <c r="F424" s="17" t="s">
        <v>204</v>
      </c>
      <c r="G424" s="17"/>
      <c r="H424" s="17"/>
      <c r="I424" s="17"/>
      <c r="J424" s="17"/>
      <c r="K424" s="17"/>
      <c r="L424" s="17"/>
      <c r="M424" s="17" t="s">
        <v>27</v>
      </c>
      <c r="N424" s="17" t="s">
        <v>205</v>
      </c>
      <c r="O424" s="17" t="s">
        <v>28</v>
      </c>
      <c r="P424" s="18" t="s">
        <v>45</v>
      </c>
      <c r="Q424" s="20">
        <v>0</v>
      </c>
      <c r="R424" s="20">
        <v>19236595</v>
      </c>
      <c r="S424" s="20">
        <v>0</v>
      </c>
      <c r="T424" s="20">
        <v>19236595</v>
      </c>
      <c r="U424" s="20">
        <v>0</v>
      </c>
      <c r="V424" s="20">
        <v>19236595</v>
      </c>
      <c r="W424" s="20">
        <v>0</v>
      </c>
      <c r="X424" s="20">
        <v>16161496</v>
      </c>
      <c r="Y424" s="20">
        <v>16161496</v>
      </c>
      <c r="Z424" s="20">
        <v>16161496</v>
      </c>
      <c r="AA424" s="20">
        <v>16161496</v>
      </c>
    </row>
    <row r="425" spans="1:27" ht="78.75" x14ac:dyDescent="0.25">
      <c r="A425" s="17" t="s">
        <v>125</v>
      </c>
      <c r="B425" s="18" t="s">
        <v>126</v>
      </c>
      <c r="C425" s="19" t="s">
        <v>50</v>
      </c>
      <c r="D425" s="17" t="s">
        <v>51</v>
      </c>
      <c r="E425" s="17" t="s">
        <v>216</v>
      </c>
      <c r="F425" s="17" t="s">
        <v>217</v>
      </c>
      <c r="G425" s="17" t="s">
        <v>218</v>
      </c>
      <c r="H425" s="17" t="s">
        <v>219</v>
      </c>
      <c r="I425" s="17"/>
      <c r="J425" s="17"/>
      <c r="K425" s="17"/>
      <c r="L425" s="17"/>
      <c r="M425" s="17" t="s">
        <v>27</v>
      </c>
      <c r="N425" s="17" t="s">
        <v>205</v>
      </c>
      <c r="O425" s="17" t="s">
        <v>28</v>
      </c>
      <c r="P425" s="18" t="s">
        <v>52</v>
      </c>
      <c r="Q425" s="20">
        <v>1136463621</v>
      </c>
      <c r="R425" s="20">
        <v>0</v>
      </c>
      <c r="S425" s="20">
        <v>279458372</v>
      </c>
      <c r="T425" s="20">
        <v>857005249</v>
      </c>
      <c r="U425" s="20">
        <v>0</v>
      </c>
      <c r="V425" s="20">
        <v>857005249</v>
      </c>
      <c r="W425" s="20">
        <v>0</v>
      </c>
      <c r="X425" s="20">
        <v>857005249</v>
      </c>
      <c r="Y425" s="20">
        <v>846843623</v>
      </c>
      <c r="Z425" s="20">
        <v>846843623</v>
      </c>
      <c r="AA425" s="20">
        <v>846843623</v>
      </c>
    </row>
    <row r="426" spans="1:27" ht="78.75" x14ac:dyDescent="0.25">
      <c r="A426" s="17" t="s">
        <v>125</v>
      </c>
      <c r="B426" s="18" t="s">
        <v>126</v>
      </c>
      <c r="C426" s="19" t="s">
        <v>53</v>
      </c>
      <c r="D426" s="17" t="s">
        <v>51</v>
      </c>
      <c r="E426" s="17" t="s">
        <v>216</v>
      </c>
      <c r="F426" s="17" t="s">
        <v>217</v>
      </c>
      <c r="G426" s="17" t="s">
        <v>220</v>
      </c>
      <c r="H426" s="17" t="s">
        <v>219</v>
      </c>
      <c r="I426" s="17"/>
      <c r="J426" s="17"/>
      <c r="K426" s="17"/>
      <c r="L426" s="17"/>
      <c r="M426" s="17" t="s">
        <v>27</v>
      </c>
      <c r="N426" s="17" t="s">
        <v>205</v>
      </c>
      <c r="O426" s="17" t="s">
        <v>28</v>
      </c>
      <c r="P426" s="18" t="s">
        <v>52</v>
      </c>
      <c r="Q426" s="20">
        <v>113367066</v>
      </c>
      <c r="R426" s="20">
        <v>0</v>
      </c>
      <c r="S426" s="20">
        <v>0</v>
      </c>
      <c r="T426" s="20">
        <v>113367066</v>
      </c>
      <c r="U426" s="20">
        <v>0</v>
      </c>
      <c r="V426" s="20">
        <v>113367066</v>
      </c>
      <c r="W426" s="20">
        <v>0</v>
      </c>
      <c r="X426" s="20">
        <v>113367066</v>
      </c>
      <c r="Y426" s="20">
        <v>100935888</v>
      </c>
      <c r="Z426" s="20">
        <v>100935888</v>
      </c>
      <c r="AA426" s="20">
        <v>100935888</v>
      </c>
    </row>
    <row r="427" spans="1:27" ht="56.25" x14ac:dyDescent="0.25">
      <c r="A427" s="17" t="s">
        <v>125</v>
      </c>
      <c r="B427" s="18" t="s">
        <v>126</v>
      </c>
      <c r="C427" s="19" t="s">
        <v>54</v>
      </c>
      <c r="D427" s="17" t="s">
        <v>51</v>
      </c>
      <c r="E427" s="17" t="s">
        <v>216</v>
      </c>
      <c r="F427" s="17" t="s">
        <v>217</v>
      </c>
      <c r="G427" s="17" t="s">
        <v>221</v>
      </c>
      <c r="H427" s="17" t="s">
        <v>222</v>
      </c>
      <c r="I427" s="17"/>
      <c r="J427" s="17"/>
      <c r="K427" s="17"/>
      <c r="L427" s="17"/>
      <c r="M427" s="17" t="s">
        <v>27</v>
      </c>
      <c r="N427" s="17" t="s">
        <v>205</v>
      </c>
      <c r="O427" s="17" t="s">
        <v>28</v>
      </c>
      <c r="P427" s="18" t="s">
        <v>55</v>
      </c>
      <c r="Q427" s="20">
        <v>280550000</v>
      </c>
      <c r="R427" s="20">
        <v>10009000</v>
      </c>
      <c r="S427" s="20">
        <v>6025000</v>
      </c>
      <c r="T427" s="20">
        <v>284534000</v>
      </c>
      <c r="U427" s="20">
        <v>0</v>
      </c>
      <c r="V427" s="20">
        <v>284534000</v>
      </c>
      <c r="W427" s="20">
        <v>0</v>
      </c>
      <c r="X427" s="20">
        <v>274708332</v>
      </c>
      <c r="Y427" s="20">
        <v>130826193</v>
      </c>
      <c r="Z427" s="20">
        <v>130826193</v>
      </c>
      <c r="AA427" s="20">
        <v>130826193</v>
      </c>
    </row>
    <row r="428" spans="1:27" ht="56.25" x14ac:dyDescent="0.25">
      <c r="A428" s="17" t="s">
        <v>125</v>
      </c>
      <c r="B428" s="18" t="s">
        <v>126</v>
      </c>
      <c r="C428" s="19" t="s">
        <v>56</v>
      </c>
      <c r="D428" s="17" t="s">
        <v>51</v>
      </c>
      <c r="E428" s="17" t="s">
        <v>216</v>
      </c>
      <c r="F428" s="17" t="s">
        <v>217</v>
      </c>
      <c r="G428" s="17" t="s">
        <v>223</v>
      </c>
      <c r="H428" s="17" t="s">
        <v>57</v>
      </c>
      <c r="I428" s="17"/>
      <c r="J428" s="17"/>
      <c r="K428" s="17"/>
      <c r="L428" s="17"/>
      <c r="M428" s="17" t="s">
        <v>27</v>
      </c>
      <c r="N428" s="17" t="s">
        <v>205</v>
      </c>
      <c r="O428" s="17" t="s">
        <v>28</v>
      </c>
      <c r="P428" s="18" t="s">
        <v>58</v>
      </c>
      <c r="Q428" s="20">
        <v>217594688</v>
      </c>
      <c r="R428" s="20">
        <v>2571048343</v>
      </c>
      <c r="S428" s="20">
        <v>460884573</v>
      </c>
      <c r="T428" s="20">
        <v>2327758458</v>
      </c>
      <c r="U428" s="20">
        <v>0</v>
      </c>
      <c r="V428" s="20">
        <v>1255125816</v>
      </c>
      <c r="W428" s="20">
        <v>1072632642</v>
      </c>
      <c r="X428" s="20">
        <v>1242400921</v>
      </c>
      <c r="Y428" s="20">
        <v>292160147</v>
      </c>
      <c r="Z428" s="20">
        <v>292160147</v>
      </c>
      <c r="AA428" s="20">
        <v>292160147</v>
      </c>
    </row>
    <row r="429" spans="1:27" ht="90" x14ac:dyDescent="0.25">
      <c r="A429" s="17" t="s">
        <v>125</v>
      </c>
      <c r="B429" s="18" t="s">
        <v>126</v>
      </c>
      <c r="C429" s="19" t="s">
        <v>74</v>
      </c>
      <c r="D429" s="17" t="s">
        <v>51</v>
      </c>
      <c r="E429" s="17" t="s">
        <v>216</v>
      </c>
      <c r="F429" s="17" t="s">
        <v>217</v>
      </c>
      <c r="G429" s="17" t="s">
        <v>234</v>
      </c>
      <c r="H429" s="17" t="s">
        <v>227</v>
      </c>
      <c r="I429" s="17"/>
      <c r="J429" s="17"/>
      <c r="K429" s="17"/>
      <c r="L429" s="17"/>
      <c r="M429" s="17" t="s">
        <v>60</v>
      </c>
      <c r="N429" s="17" t="s">
        <v>212</v>
      </c>
      <c r="O429" s="17" t="s">
        <v>28</v>
      </c>
      <c r="P429" s="18" t="s">
        <v>63</v>
      </c>
      <c r="Q429" s="20">
        <v>303665986</v>
      </c>
      <c r="R429" s="20">
        <v>150457797</v>
      </c>
      <c r="S429" s="20">
        <v>0</v>
      </c>
      <c r="T429" s="20">
        <v>454123783</v>
      </c>
      <c r="U429" s="20">
        <v>0</v>
      </c>
      <c r="V429" s="20">
        <v>454123783</v>
      </c>
      <c r="W429" s="20">
        <v>0</v>
      </c>
      <c r="X429" s="20">
        <v>454123783</v>
      </c>
      <c r="Y429" s="20">
        <v>454123783</v>
      </c>
      <c r="Z429" s="20">
        <v>454123783</v>
      </c>
      <c r="AA429" s="20">
        <v>454123783</v>
      </c>
    </row>
    <row r="430" spans="1:27" ht="90" x14ac:dyDescent="0.25">
      <c r="A430" s="17" t="s">
        <v>125</v>
      </c>
      <c r="B430" s="18" t="s">
        <v>126</v>
      </c>
      <c r="C430" s="19" t="s">
        <v>62</v>
      </c>
      <c r="D430" s="17" t="s">
        <v>51</v>
      </c>
      <c r="E430" s="17" t="s">
        <v>216</v>
      </c>
      <c r="F430" s="17" t="s">
        <v>217</v>
      </c>
      <c r="G430" s="17" t="s">
        <v>226</v>
      </c>
      <c r="H430" s="17" t="s">
        <v>227</v>
      </c>
      <c r="I430" s="17"/>
      <c r="J430" s="17"/>
      <c r="K430" s="17"/>
      <c r="L430" s="17"/>
      <c r="M430" s="17" t="s">
        <v>60</v>
      </c>
      <c r="N430" s="17" t="s">
        <v>212</v>
      </c>
      <c r="O430" s="17" t="s">
        <v>28</v>
      </c>
      <c r="P430" s="18" t="s">
        <v>63</v>
      </c>
      <c r="Q430" s="20">
        <v>0</v>
      </c>
      <c r="R430" s="20">
        <v>58227631824</v>
      </c>
      <c r="S430" s="20">
        <v>1798065605</v>
      </c>
      <c r="T430" s="20">
        <v>56429566219</v>
      </c>
      <c r="U430" s="20">
        <v>0</v>
      </c>
      <c r="V430" s="20">
        <v>56205995304</v>
      </c>
      <c r="W430" s="20">
        <v>223570915</v>
      </c>
      <c r="X430" s="20">
        <v>50522424205</v>
      </c>
      <c r="Y430" s="20">
        <v>26370450133</v>
      </c>
      <c r="Z430" s="20">
        <v>26370450133</v>
      </c>
      <c r="AA430" s="20">
        <v>26370450133</v>
      </c>
    </row>
    <row r="431" spans="1:27" ht="90" x14ac:dyDescent="0.25">
      <c r="A431" s="17" t="s">
        <v>125</v>
      </c>
      <c r="B431" s="18" t="s">
        <v>126</v>
      </c>
      <c r="C431" s="19" t="s">
        <v>62</v>
      </c>
      <c r="D431" s="17" t="s">
        <v>51</v>
      </c>
      <c r="E431" s="17" t="s">
        <v>216</v>
      </c>
      <c r="F431" s="17" t="s">
        <v>217</v>
      </c>
      <c r="G431" s="17" t="s">
        <v>226</v>
      </c>
      <c r="H431" s="17" t="s">
        <v>227</v>
      </c>
      <c r="I431" s="17"/>
      <c r="J431" s="17"/>
      <c r="K431" s="17"/>
      <c r="L431" s="17"/>
      <c r="M431" s="17" t="s">
        <v>27</v>
      </c>
      <c r="N431" s="17" t="s">
        <v>228</v>
      </c>
      <c r="O431" s="17" t="s">
        <v>28</v>
      </c>
      <c r="P431" s="18" t="s">
        <v>63</v>
      </c>
      <c r="Q431" s="20">
        <v>0</v>
      </c>
      <c r="R431" s="20">
        <v>6000000</v>
      </c>
      <c r="S431" s="20">
        <v>6000000</v>
      </c>
      <c r="T431" s="20">
        <v>0</v>
      </c>
      <c r="U431" s="20">
        <v>0</v>
      </c>
      <c r="V431" s="20">
        <v>0</v>
      </c>
      <c r="W431" s="20">
        <v>0</v>
      </c>
      <c r="X431" s="20">
        <v>0</v>
      </c>
      <c r="Y431" s="20">
        <v>0</v>
      </c>
      <c r="Z431" s="20">
        <v>0</v>
      </c>
      <c r="AA431" s="20">
        <v>0</v>
      </c>
    </row>
    <row r="432" spans="1:27" ht="56.25" x14ac:dyDescent="0.25">
      <c r="A432" s="17" t="s">
        <v>125</v>
      </c>
      <c r="B432" s="18" t="s">
        <v>126</v>
      </c>
      <c r="C432" s="19" t="s">
        <v>64</v>
      </c>
      <c r="D432" s="17" t="s">
        <v>51</v>
      </c>
      <c r="E432" s="17" t="s">
        <v>216</v>
      </c>
      <c r="F432" s="17" t="s">
        <v>217</v>
      </c>
      <c r="G432" s="17" t="s">
        <v>226</v>
      </c>
      <c r="H432" s="17" t="s">
        <v>230</v>
      </c>
      <c r="I432" s="17"/>
      <c r="J432" s="17"/>
      <c r="K432" s="17"/>
      <c r="L432" s="17"/>
      <c r="M432" s="17" t="s">
        <v>27</v>
      </c>
      <c r="N432" s="17" t="s">
        <v>205</v>
      </c>
      <c r="O432" s="17" t="s">
        <v>28</v>
      </c>
      <c r="P432" s="18" t="s">
        <v>65</v>
      </c>
      <c r="Q432" s="20">
        <v>887824727</v>
      </c>
      <c r="R432" s="20">
        <v>7291181345</v>
      </c>
      <c r="S432" s="20">
        <v>0</v>
      </c>
      <c r="T432" s="20">
        <v>8179006072</v>
      </c>
      <c r="U432" s="20">
        <v>0</v>
      </c>
      <c r="V432" s="20">
        <v>3524097631</v>
      </c>
      <c r="W432" s="20">
        <v>4654908441</v>
      </c>
      <c r="X432" s="20">
        <v>1100849376</v>
      </c>
      <c r="Y432" s="20">
        <v>515311850</v>
      </c>
      <c r="Z432" s="20">
        <v>515311850</v>
      </c>
      <c r="AA432" s="20">
        <v>515311850</v>
      </c>
    </row>
    <row r="433" spans="1:27" ht="45" x14ac:dyDescent="0.25">
      <c r="A433" s="17" t="s">
        <v>125</v>
      </c>
      <c r="B433" s="18" t="s">
        <v>126</v>
      </c>
      <c r="C433" s="19" t="s">
        <v>66</v>
      </c>
      <c r="D433" s="17" t="s">
        <v>51</v>
      </c>
      <c r="E433" s="17" t="s">
        <v>216</v>
      </c>
      <c r="F433" s="17" t="s">
        <v>217</v>
      </c>
      <c r="G433" s="17" t="s">
        <v>212</v>
      </c>
      <c r="H433" s="17" t="s">
        <v>231</v>
      </c>
      <c r="I433" s="17"/>
      <c r="J433" s="17"/>
      <c r="K433" s="17"/>
      <c r="L433" s="17"/>
      <c r="M433" s="17" t="s">
        <v>60</v>
      </c>
      <c r="N433" s="17" t="s">
        <v>232</v>
      </c>
      <c r="O433" s="17" t="s">
        <v>28</v>
      </c>
      <c r="P433" s="18" t="s">
        <v>67</v>
      </c>
      <c r="Q433" s="20">
        <v>0</v>
      </c>
      <c r="R433" s="20">
        <v>337783713</v>
      </c>
      <c r="S433" s="20">
        <v>0</v>
      </c>
      <c r="T433" s="20">
        <v>337783713</v>
      </c>
      <c r="U433" s="20">
        <v>0</v>
      </c>
      <c r="V433" s="20">
        <v>336793216</v>
      </c>
      <c r="W433" s="20">
        <v>990497</v>
      </c>
      <c r="X433" s="20">
        <v>325043872</v>
      </c>
      <c r="Y433" s="20">
        <v>140806598</v>
      </c>
      <c r="Z433" s="20">
        <v>140806598</v>
      </c>
      <c r="AA433" s="20">
        <v>140806598</v>
      </c>
    </row>
    <row r="434" spans="1:27" ht="45" x14ac:dyDescent="0.25">
      <c r="A434" s="17" t="s">
        <v>125</v>
      </c>
      <c r="B434" s="18" t="s">
        <v>126</v>
      </c>
      <c r="C434" s="19" t="s">
        <v>66</v>
      </c>
      <c r="D434" s="17" t="s">
        <v>51</v>
      </c>
      <c r="E434" s="17" t="s">
        <v>216</v>
      </c>
      <c r="F434" s="17" t="s">
        <v>217</v>
      </c>
      <c r="G434" s="17" t="s">
        <v>212</v>
      </c>
      <c r="H434" s="17" t="s">
        <v>231</v>
      </c>
      <c r="I434" s="17"/>
      <c r="J434" s="17"/>
      <c r="K434" s="17"/>
      <c r="L434" s="17"/>
      <c r="M434" s="17" t="s">
        <v>27</v>
      </c>
      <c r="N434" s="17" t="s">
        <v>229</v>
      </c>
      <c r="O434" s="17" t="s">
        <v>28</v>
      </c>
      <c r="P434" s="18" t="s">
        <v>67</v>
      </c>
      <c r="Q434" s="20">
        <v>25149703</v>
      </c>
      <c r="R434" s="20">
        <v>3749863809</v>
      </c>
      <c r="S434" s="20">
        <v>0</v>
      </c>
      <c r="T434" s="20">
        <v>3775013512</v>
      </c>
      <c r="U434" s="20">
        <v>0</v>
      </c>
      <c r="V434" s="20">
        <v>3673736998</v>
      </c>
      <c r="W434" s="20">
        <v>101276514</v>
      </c>
      <c r="X434" s="20">
        <v>3263524231</v>
      </c>
      <c r="Y434" s="20">
        <v>1134324996</v>
      </c>
      <c r="Z434" s="20">
        <v>1134324996</v>
      </c>
      <c r="AA434" s="20">
        <v>1134324996</v>
      </c>
    </row>
    <row r="435" spans="1:27" ht="45" x14ac:dyDescent="0.25">
      <c r="A435" s="17" t="s">
        <v>125</v>
      </c>
      <c r="B435" s="18" t="s">
        <v>126</v>
      </c>
      <c r="C435" s="19" t="s">
        <v>66</v>
      </c>
      <c r="D435" s="17" t="s">
        <v>51</v>
      </c>
      <c r="E435" s="17" t="s">
        <v>216</v>
      </c>
      <c r="F435" s="17" t="s">
        <v>217</v>
      </c>
      <c r="G435" s="17" t="s">
        <v>212</v>
      </c>
      <c r="H435" s="17" t="s">
        <v>231</v>
      </c>
      <c r="I435" s="17"/>
      <c r="J435" s="17"/>
      <c r="K435" s="17"/>
      <c r="L435" s="17"/>
      <c r="M435" s="17" t="s">
        <v>27</v>
      </c>
      <c r="N435" s="17" t="s">
        <v>205</v>
      </c>
      <c r="O435" s="17" t="s">
        <v>28</v>
      </c>
      <c r="P435" s="18" t="s">
        <v>67</v>
      </c>
      <c r="Q435" s="20">
        <v>1452265003</v>
      </c>
      <c r="R435" s="20">
        <v>357441000</v>
      </c>
      <c r="S435" s="20">
        <v>0</v>
      </c>
      <c r="T435" s="20">
        <v>1809706003</v>
      </c>
      <c r="U435" s="20">
        <v>0</v>
      </c>
      <c r="V435" s="20">
        <v>1802978109</v>
      </c>
      <c r="W435" s="20">
        <v>6727894</v>
      </c>
      <c r="X435" s="20">
        <v>1518237387</v>
      </c>
      <c r="Y435" s="20">
        <v>926281141</v>
      </c>
      <c r="Z435" s="20">
        <v>926281141</v>
      </c>
      <c r="AA435" s="20">
        <v>926281141</v>
      </c>
    </row>
    <row r="436" spans="1:27" ht="56.25" x14ac:dyDescent="0.25">
      <c r="A436" s="17" t="s">
        <v>125</v>
      </c>
      <c r="B436" s="18" t="s">
        <v>126</v>
      </c>
      <c r="C436" s="19" t="s">
        <v>68</v>
      </c>
      <c r="D436" s="17" t="s">
        <v>51</v>
      </c>
      <c r="E436" s="17" t="s">
        <v>233</v>
      </c>
      <c r="F436" s="17" t="s">
        <v>217</v>
      </c>
      <c r="G436" s="17" t="s">
        <v>218</v>
      </c>
      <c r="H436" s="17" t="s">
        <v>230</v>
      </c>
      <c r="I436" s="17"/>
      <c r="J436" s="17"/>
      <c r="K436" s="17"/>
      <c r="L436" s="17"/>
      <c r="M436" s="17" t="s">
        <v>27</v>
      </c>
      <c r="N436" s="17" t="s">
        <v>205</v>
      </c>
      <c r="O436" s="17" t="s">
        <v>28</v>
      </c>
      <c r="P436" s="18" t="s">
        <v>65</v>
      </c>
      <c r="Q436" s="20">
        <v>133042219</v>
      </c>
      <c r="R436" s="20">
        <v>5848917</v>
      </c>
      <c r="S436" s="20">
        <v>0</v>
      </c>
      <c r="T436" s="20">
        <v>138891136</v>
      </c>
      <c r="U436" s="20">
        <v>0</v>
      </c>
      <c r="V436" s="20">
        <v>135304952</v>
      </c>
      <c r="W436" s="20">
        <v>3586184</v>
      </c>
      <c r="X436" s="20">
        <v>129776231</v>
      </c>
      <c r="Y436" s="20">
        <v>67791847</v>
      </c>
      <c r="Z436" s="20">
        <v>67791847</v>
      </c>
      <c r="AA436" s="20">
        <v>67791847</v>
      </c>
    </row>
    <row r="437" spans="1:27" ht="45" x14ac:dyDescent="0.25">
      <c r="A437" s="17" t="s">
        <v>125</v>
      </c>
      <c r="B437" s="18" t="s">
        <v>126</v>
      </c>
      <c r="C437" s="19" t="s">
        <v>69</v>
      </c>
      <c r="D437" s="17" t="s">
        <v>51</v>
      </c>
      <c r="E437" s="17" t="s">
        <v>233</v>
      </c>
      <c r="F437" s="17" t="s">
        <v>217</v>
      </c>
      <c r="G437" s="17" t="s">
        <v>220</v>
      </c>
      <c r="H437" s="17" t="s">
        <v>70</v>
      </c>
      <c r="I437" s="17"/>
      <c r="J437" s="17"/>
      <c r="K437" s="17"/>
      <c r="L437" s="17"/>
      <c r="M437" s="17" t="s">
        <v>27</v>
      </c>
      <c r="N437" s="17" t="s">
        <v>205</v>
      </c>
      <c r="O437" s="17" t="s">
        <v>28</v>
      </c>
      <c r="P437" s="18" t="s">
        <v>71</v>
      </c>
      <c r="Q437" s="20">
        <v>1389826644</v>
      </c>
      <c r="R437" s="20">
        <v>1204059108</v>
      </c>
      <c r="S437" s="20">
        <v>11132075</v>
      </c>
      <c r="T437" s="20">
        <v>2582753677</v>
      </c>
      <c r="U437" s="20">
        <v>0</v>
      </c>
      <c r="V437" s="20">
        <v>2580158064</v>
      </c>
      <c r="W437" s="20">
        <v>2595613</v>
      </c>
      <c r="X437" s="20">
        <v>1427938227.54</v>
      </c>
      <c r="Y437" s="20">
        <v>630667998.79999995</v>
      </c>
      <c r="Z437" s="20">
        <v>630667998.79999995</v>
      </c>
      <c r="AA437" s="20">
        <v>630667998.79999995</v>
      </c>
    </row>
    <row r="438" spans="1:27" ht="22.5" x14ac:dyDescent="0.25">
      <c r="A438" s="17" t="s">
        <v>127</v>
      </c>
      <c r="B438" s="18" t="s">
        <v>128</v>
      </c>
      <c r="C438" s="19" t="s">
        <v>34</v>
      </c>
      <c r="D438" s="17" t="s">
        <v>26</v>
      </c>
      <c r="E438" s="17" t="s">
        <v>206</v>
      </c>
      <c r="F438" s="17"/>
      <c r="G438" s="17"/>
      <c r="H438" s="17"/>
      <c r="I438" s="17"/>
      <c r="J438" s="17"/>
      <c r="K438" s="17"/>
      <c r="L438" s="17"/>
      <c r="M438" s="17" t="s">
        <v>27</v>
      </c>
      <c r="N438" s="17" t="s">
        <v>205</v>
      </c>
      <c r="O438" s="17" t="s">
        <v>28</v>
      </c>
      <c r="P438" s="18" t="s">
        <v>35</v>
      </c>
      <c r="Q438" s="20">
        <v>6690035</v>
      </c>
      <c r="R438" s="20">
        <v>10417212</v>
      </c>
      <c r="S438" s="20">
        <v>0</v>
      </c>
      <c r="T438" s="20">
        <v>17107247</v>
      </c>
      <c r="U438" s="20">
        <v>0</v>
      </c>
      <c r="V438" s="20">
        <v>17107247</v>
      </c>
      <c r="W438" s="20">
        <v>0</v>
      </c>
      <c r="X438" s="20">
        <v>5084148</v>
      </c>
      <c r="Y438" s="20">
        <v>5084148</v>
      </c>
      <c r="Z438" s="20">
        <v>5084148</v>
      </c>
      <c r="AA438" s="20">
        <v>5084148</v>
      </c>
    </row>
    <row r="439" spans="1:27" ht="22.5" x14ac:dyDescent="0.25">
      <c r="A439" s="17" t="s">
        <v>127</v>
      </c>
      <c r="B439" s="18" t="s">
        <v>128</v>
      </c>
      <c r="C439" s="19" t="s">
        <v>44</v>
      </c>
      <c r="D439" s="17" t="s">
        <v>26</v>
      </c>
      <c r="E439" s="17" t="s">
        <v>215</v>
      </c>
      <c r="F439" s="17" t="s">
        <v>204</v>
      </c>
      <c r="G439" s="17"/>
      <c r="H439" s="17"/>
      <c r="I439" s="17"/>
      <c r="J439" s="17"/>
      <c r="K439" s="17"/>
      <c r="L439" s="17"/>
      <c r="M439" s="17" t="s">
        <v>27</v>
      </c>
      <c r="N439" s="17" t="s">
        <v>205</v>
      </c>
      <c r="O439" s="17" t="s">
        <v>28</v>
      </c>
      <c r="P439" s="18" t="s">
        <v>45</v>
      </c>
      <c r="Q439" s="20">
        <v>0</v>
      </c>
      <c r="R439" s="20">
        <v>9360453</v>
      </c>
      <c r="S439" s="20">
        <v>401770</v>
      </c>
      <c r="T439" s="20">
        <v>8958683</v>
      </c>
      <c r="U439" s="20">
        <v>0</v>
      </c>
      <c r="V439" s="20">
        <v>8958683</v>
      </c>
      <c r="W439" s="20">
        <v>0</v>
      </c>
      <c r="X439" s="20">
        <v>8958683</v>
      </c>
      <c r="Y439" s="20">
        <v>8958683</v>
      </c>
      <c r="Z439" s="20">
        <v>8958683</v>
      </c>
      <c r="AA439" s="20">
        <v>8958683</v>
      </c>
    </row>
    <row r="440" spans="1:27" ht="78.75" x14ac:dyDescent="0.25">
      <c r="A440" s="17" t="s">
        <v>127</v>
      </c>
      <c r="B440" s="18" t="s">
        <v>128</v>
      </c>
      <c r="C440" s="19" t="s">
        <v>50</v>
      </c>
      <c r="D440" s="17" t="s">
        <v>51</v>
      </c>
      <c r="E440" s="17" t="s">
        <v>216</v>
      </c>
      <c r="F440" s="17" t="s">
        <v>217</v>
      </c>
      <c r="G440" s="17" t="s">
        <v>218</v>
      </c>
      <c r="H440" s="17" t="s">
        <v>219</v>
      </c>
      <c r="I440" s="17"/>
      <c r="J440" s="17"/>
      <c r="K440" s="17"/>
      <c r="L440" s="17"/>
      <c r="M440" s="17" t="s">
        <v>27</v>
      </c>
      <c r="N440" s="17" t="s">
        <v>205</v>
      </c>
      <c r="O440" s="17" t="s">
        <v>28</v>
      </c>
      <c r="P440" s="18" t="s">
        <v>52</v>
      </c>
      <c r="Q440" s="20">
        <v>144160233</v>
      </c>
      <c r="R440" s="20">
        <v>0</v>
      </c>
      <c r="S440" s="20">
        <v>27766088</v>
      </c>
      <c r="T440" s="20">
        <v>116394145</v>
      </c>
      <c r="U440" s="20">
        <v>0</v>
      </c>
      <c r="V440" s="20">
        <v>112070049</v>
      </c>
      <c r="W440" s="20">
        <v>4324096</v>
      </c>
      <c r="X440" s="20">
        <v>112070049</v>
      </c>
      <c r="Y440" s="20">
        <v>110371297</v>
      </c>
      <c r="Z440" s="20">
        <v>110371297</v>
      </c>
      <c r="AA440" s="20">
        <v>110371297</v>
      </c>
    </row>
    <row r="441" spans="1:27" ht="78.75" x14ac:dyDescent="0.25">
      <c r="A441" s="17" t="s">
        <v>127</v>
      </c>
      <c r="B441" s="18" t="s">
        <v>128</v>
      </c>
      <c r="C441" s="19" t="s">
        <v>53</v>
      </c>
      <c r="D441" s="17" t="s">
        <v>51</v>
      </c>
      <c r="E441" s="17" t="s">
        <v>216</v>
      </c>
      <c r="F441" s="17" t="s">
        <v>217</v>
      </c>
      <c r="G441" s="17" t="s">
        <v>220</v>
      </c>
      <c r="H441" s="17" t="s">
        <v>219</v>
      </c>
      <c r="I441" s="17"/>
      <c r="J441" s="17"/>
      <c r="K441" s="17"/>
      <c r="L441" s="17"/>
      <c r="M441" s="17" t="s">
        <v>27</v>
      </c>
      <c r="N441" s="17" t="s">
        <v>205</v>
      </c>
      <c r="O441" s="17" t="s">
        <v>28</v>
      </c>
      <c r="P441" s="18" t="s">
        <v>52</v>
      </c>
      <c r="Q441" s="20">
        <v>162172557</v>
      </c>
      <c r="R441" s="20">
        <v>0</v>
      </c>
      <c r="S441" s="20">
        <v>0</v>
      </c>
      <c r="T441" s="20">
        <v>162172557</v>
      </c>
      <c r="U441" s="20">
        <v>0</v>
      </c>
      <c r="V441" s="20">
        <v>162172557</v>
      </c>
      <c r="W441" s="20">
        <v>0</v>
      </c>
      <c r="X441" s="20">
        <v>162172557</v>
      </c>
      <c r="Y441" s="20">
        <v>134370784</v>
      </c>
      <c r="Z441" s="20">
        <v>134370784</v>
      </c>
      <c r="AA441" s="20">
        <v>134370784</v>
      </c>
    </row>
    <row r="442" spans="1:27" ht="56.25" x14ac:dyDescent="0.25">
      <c r="A442" s="17" t="s">
        <v>127</v>
      </c>
      <c r="B442" s="18" t="s">
        <v>128</v>
      </c>
      <c r="C442" s="19" t="s">
        <v>54</v>
      </c>
      <c r="D442" s="17" t="s">
        <v>51</v>
      </c>
      <c r="E442" s="17" t="s">
        <v>216</v>
      </c>
      <c r="F442" s="17" t="s">
        <v>217</v>
      </c>
      <c r="G442" s="17" t="s">
        <v>221</v>
      </c>
      <c r="H442" s="17" t="s">
        <v>222</v>
      </c>
      <c r="I442" s="17"/>
      <c r="J442" s="17"/>
      <c r="K442" s="17"/>
      <c r="L442" s="17"/>
      <c r="M442" s="17" t="s">
        <v>27</v>
      </c>
      <c r="N442" s="17" t="s">
        <v>205</v>
      </c>
      <c r="O442" s="17" t="s">
        <v>28</v>
      </c>
      <c r="P442" s="18" t="s">
        <v>55</v>
      </c>
      <c r="Q442" s="20">
        <v>68550000</v>
      </c>
      <c r="R442" s="20">
        <v>3000000</v>
      </c>
      <c r="S442" s="20">
        <v>7125000</v>
      </c>
      <c r="T442" s="20">
        <v>64425000</v>
      </c>
      <c r="U442" s="20">
        <v>0</v>
      </c>
      <c r="V442" s="20">
        <v>64425000</v>
      </c>
      <c r="W442" s="20">
        <v>0</v>
      </c>
      <c r="X442" s="20">
        <v>32570735</v>
      </c>
      <c r="Y442" s="20">
        <v>26351706</v>
      </c>
      <c r="Z442" s="20">
        <v>26351706</v>
      </c>
      <c r="AA442" s="20">
        <v>26351706</v>
      </c>
    </row>
    <row r="443" spans="1:27" ht="56.25" x14ac:dyDescent="0.25">
      <c r="A443" s="17" t="s">
        <v>127</v>
      </c>
      <c r="B443" s="18" t="s">
        <v>128</v>
      </c>
      <c r="C443" s="19" t="s">
        <v>56</v>
      </c>
      <c r="D443" s="17" t="s">
        <v>51</v>
      </c>
      <c r="E443" s="17" t="s">
        <v>216</v>
      </c>
      <c r="F443" s="17" t="s">
        <v>217</v>
      </c>
      <c r="G443" s="17" t="s">
        <v>223</v>
      </c>
      <c r="H443" s="17" t="s">
        <v>57</v>
      </c>
      <c r="I443" s="17"/>
      <c r="J443" s="17"/>
      <c r="K443" s="17"/>
      <c r="L443" s="17"/>
      <c r="M443" s="17" t="s">
        <v>27</v>
      </c>
      <c r="N443" s="17" t="s">
        <v>205</v>
      </c>
      <c r="O443" s="17" t="s">
        <v>28</v>
      </c>
      <c r="P443" s="18" t="s">
        <v>58</v>
      </c>
      <c r="Q443" s="20">
        <v>56160572</v>
      </c>
      <c r="R443" s="20">
        <v>1200000</v>
      </c>
      <c r="S443" s="20">
        <v>0</v>
      </c>
      <c r="T443" s="20">
        <v>57360572</v>
      </c>
      <c r="U443" s="20">
        <v>0</v>
      </c>
      <c r="V443" s="20">
        <v>53813447</v>
      </c>
      <c r="W443" s="20">
        <v>3547125</v>
      </c>
      <c r="X443" s="20">
        <v>52403085</v>
      </c>
      <c r="Y443" s="20">
        <v>25208460</v>
      </c>
      <c r="Z443" s="20">
        <v>25208460</v>
      </c>
      <c r="AA443" s="20">
        <v>25208460</v>
      </c>
    </row>
    <row r="444" spans="1:27" ht="90" x14ac:dyDescent="0.25">
      <c r="A444" s="17" t="s">
        <v>127</v>
      </c>
      <c r="B444" s="18" t="s">
        <v>128</v>
      </c>
      <c r="C444" s="19" t="s">
        <v>74</v>
      </c>
      <c r="D444" s="17" t="s">
        <v>51</v>
      </c>
      <c r="E444" s="17" t="s">
        <v>216</v>
      </c>
      <c r="F444" s="17" t="s">
        <v>217</v>
      </c>
      <c r="G444" s="17" t="s">
        <v>234</v>
      </c>
      <c r="H444" s="17" t="s">
        <v>227</v>
      </c>
      <c r="I444" s="17"/>
      <c r="J444" s="17"/>
      <c r="K444" s="17"/>
      <c r="L444" s="17"/>
      <c r="M444" s="17" t="s">
        <v>60</v>
      </c>
      <c r="N444" s="17" t="s">
        <v>212</v>
      </c>
      <c r="O444" s="17" t="s">
        <v>28</v>
      </c>
      <c r="P444" s="18" t="s">
        <v>63</v>
      </c>
      <c r="Q444" s="20">
        <v>241010750</v>
      </c>
      <c r="R444" s="20">
        <v>448521</v>
      </c>
      <c r="S444" s="20">
        <v>7233648</v>
      </c>
      <c r="T444" s="20">
        <v>234225623</v>
      </c>
      <c r="U444" s="20">
        <v>0</v>
      </c>
      <c r="V444" s="20">
        <v>234225623</v>
      </c>
      <c r="W444" s="20">
        <v>0</v>
      </c>
      <c r="X444" s="20">
        <v>234225623</v>
      </c>
      <c r="Y444" s="20">
        <v>234225623</v>
      </c>
      <c r="Z444" s="20">
        <v>234225623</v>
      </c>
      <c r="AA444" s="20">
        <v>234225623</v>
      </c>
    </row>
    <row r="445" spans="1:27" ht="90" x14ac:dyDescent="0.25">
      <c r="A445" s="17" t="s">
        <v>127</v>
      </c>
      <c r="B445" s="18" t="s">
        <v>128</v>
      </c>
      <c r="C445" s="19" t="s">
        <v>62</v>
      </c>
      <c r="D445" s="17" t="s">
        <v>51</v>
      </c>
      <c r="E445" s="17" t="s">
        <v>216</v>
      </c>
      <c r="F445" s="17" t="s">
        <v>217</v>
      </c>
      <c r="G445" s="17" t="s">
        <v>226</v>
      </c>
      <c r="H445" s="17" t="s">
        <v>227</v>
      </c>
      <c r="I445" s="17"/>
      <c r="J445" s="17"/>
      <c r="K445" s="17"/>
      <c r="L445" s="17"/>
      <c r="M445" s="17" t="s">
        <v>60</v>
      </c>
      <c r="N445" s="17" t="s">
        <v>212</v>
      </c>
      <c r="O445" s="17" t="s">
        <v>28</v>
      </c>
      <c r="P445" s="18" t="s">
        <v>63</v>
      </c>
      <c r="Q445" s="20">
        <v>0</v>
      </c>
      <c r="R445" s="20">
        <v>9125547851</v>
      </c>
      <c r="S445" s="20">
        <v>693591408</v>
      </c>
      <c r="T445" s="20">
        <v>8431956443</v>
      </c>
      <c r="U445" s="20">
        <v>0</v>
      </c>
      <c r="V445" s="20">
        <v>8147717555</v>
      </c>
      <c r="W445" s="20">
        <v>284238888</v>
      </c>
      <c r="X445" s="20">
        <v>8115862525</v>
      </c>
      <c r="Y445" s="20">
        <v>2760539375</v>
      </c>
      <c r="Z445" s="20">
        <v>2760539375</v>
      </c>
      <c r="AA445" s="20">
        <v>2760539375</v>
      </c>
    </row>
    <row r="446" spans="1:27" ht="90" x14ac:dyDescent="0.25">
      <c r="A446" s="17" t="s">
        <v>127</v>
      </c>
      <c r="B446" s="18" t="s">
        <v>128</v>
      </c>
      <c r="C446" s="19" t="s">
        <v>62</v>
      </c>
      <c r="D446" s="17" t="s">
        <v>51</v>
      </c>
      <c r="E446" s="17" t="s">
        <v>216</v>
      </c>
      <c r="F446" s="17" t="s">
        <v>217</v>
      </c>
      <c r="G446" s="17" t="s">
        <v>226</v>
      </c>
      <c r="H446" s="17" t="s">
        <v>227</v>
      </c>
      <c r="I446" s="17"/>
      <c r="J446" s="17"/>
      <c r="K446" s="17"/>
      <c r="L446" s="17"/>
      <c r="M446" s="17" t="s">
        <v>27</v>
      </c>
      <c r="N446" s="17" t="s">
        <v>228</v>
      </c>
      <c r="O446" s="17" t="s">
        <v>28</v>
      </c>
      <c r="P446" s="18" t="s">
        <v>63</v>
      </c>
      <c r="Q446" s="20">
        <v>0</v>
      </c>
      <c r="R446" s="20">
        <v>6000000</v>
      </c>
      <c r="S446" s="20">
        <v>6000000</v>
      </c>
      <c r="T446" s="20">
        <v>0</v>
      </c>
      <c r="U446" s="20">
        <v>0</v>
      </c>
      <c r="V446" s="20">
        <v>0</v>
      </c>
      <c r="W446" s="20">
        <v>0</v>
      </c>
      <c r="X446" s="20">
        <v>0</v>
      </c>
      <c r="Y446" s="20">
        <v>0</v>
      </c>
      <c r="Z446" s="20">
        <v>0</v>
      </c>
      <c r="AA446" s="20">
        <v>0</v>
      </c>
    </row>
    <row r="447" spans="1:27" ht="56.25" x14ac:dyDescent="0.25">
      <c r="A447" s="17" t="s">
        <v>127</v>
      </c>
      <c r="B447" s="18" t="s">
        <v>128</v>
      </c>
      <c r="C447" s="19" t="s">
        <v>64</v>
      </c>
      <c r="D447" s="17" t="s">
        <v>51</v>
      </c>
      <c r="E447" s="17" t="s">
        <v>216</v>
      </c>
      <c r="F447" s="17" t="s">
        <v>217</v>
      </c>
      <c r="G447" s="17" t="s">
        <v>226</v>
      </c>
      <c r="H447" s="17" t="s">
        <v>230</v>
      </c>
      <c r="I447" s="17"/>
      <c r="J447" s="17"/>
      <c r="K447" s="17"/>
      <c r="L447" s="17"/>
      <c r="M447" s="17" t="s">
        <v>27</v>
      </c>
      <c r="N447" s="17" t="s">
        <v>205</v>
      </c>
      <c r="O447" s="17" t="s">
        <v>28</v>
      </c>
      <c r="P447" s="18" t="s">
        <v>65</v>
      </c>
      <c r="Q447" s="20">
        <v>557517098</v>
      </c>
      <c r="R447" s="20">
        <v>1097679021</v>
      </c>
      <c r="S447" s="20">
        <v>0</v>
      </c>
      <c r="T447" s="20">
        <v>1655196119</v>
      </c>
      <c r="U447" s="20">
        <v>0</v>
      </c>
      <c r="V447" s="20">
        <v>904325718</v>
      </c>
      <c r="W447" s="20">
        <v>750870401</v>
      </c>
      <c r="X447" s="20">
        <v>565616305</v>
      </c>
      <c r="Y447" s="20">
        <v>217076508</v>
      </c>
      <c r="Z447" s="20">
        <v>217076508</v>
      </c>
      <c r="AA447" s="20">
        <v>217076508</v>
      </c>
    </row>
    <row r="448" spans="1:27" ht="45" x14ac:dyDescent="0.25">
      <c r="A448" s="17" t="s">
        <v>127</v>
      </c>
      <c r="B448" s="18" t="s">
        <v>128</v>
      </c>
      <c r="C448" s="19" t="s">
        <v>66</v>
      </c>
      <c r="D448" s="17" t="s">
        <v>51</v>
      </c>
      <c r="E448" s="17" t="s">
        <v>216</v>
      </c>
      <c r="F448" s="17" t="s">
        <v>217</v>
      </c>
      <c r="G448" s="17" t="s">
        <v>212</v>
      </c>
      <c r="H448" s="17" t="s">
        <v>231</v>
      </c>
      <c r="I448" s="17"/>
      <c r="J448" s="17"/>
      <c r="K448" s="17"/>
      <c r="L448" s="17"/>
      <c r="M448" s="17" t="s">
        <v>60</v>
      </c>
      <c r="N448" s="17" t="s">
        <v>232</v>
      </c>
      <c r="O448" s="17" t="s">
        <v>28</v>
      </c>
      <c r="P448" s="18" t="s">
        <v>67</v>
      </c>
      <c r="Q448" s="20">
        <v>0</v>
      </c>
      <c r="R448" s="20">
        <v>1001289483</v>
      </c>
      <c r="S448" s="20">
        <v>71689500</v>
      </c>
      <c r="T448" s="20">
        <v>929599983</v>
      </c>
      <c r="U448" s="20">
        <v>0</v>
      </c>
      <c r="V448" s="20">
        <v>929599983</v>
      </c>
      <c r="W448" s="20">
        <v>0</v>
      </c>
      <c r="X448" s="20">
        <v>561866319</v>
      </c>
      <c r="Y448" s="20">
        <v>110597832</v>
      </c>
      <c r="Z448" s="20">
        <v>110597832</v>
      </c>
      <c r="AA448" s="20">
        <v>110597832</v>
      </c>
    </row>
    <row r="449" spans="1:27" ht="45" x14ac:dyDescent="0.25">
      <c r="A449" s="17" t="s">
        <v>127</v>
      </c>
      <c r="B449" s="18" t="s">
        <v>128</v>
      </c>
      <c r="C449" s="19" t="s">
        <v>66</v>
      </c>
      <c r="D449" s="17" t="s">
        <v>51</v>
      </c>
      <c r="E449" s="17" t="s">
        <v>216</v>
      </c>
      <c r="F449" s="17" t="s">
        <v>217</v>
      </c>
      <c r="G449" s="17" t="s">
        <v>212</v>
      </c>
      <c r="H449" s="17" t="s">
        <v>231</v>
      </c>
      <c r="I449" s="17"/>
      <c r="J449" s="17"/>
      <c r="K449" s="17"/>
      <c r="L449" s="17"/>
      <c r="M449" s="17" t="s">
        <v>27</v>
      </c>
      <c r="N449" s="17" t="s">
        <v>229</v>
      </c>
      <c r="O449" s="17" t="s">
        <v>28</v>
      </c>
      <c r="P449" s="18" t="s">
        <v>67</v>
      </c>
      <c r="Q449" s="20">
        <v>6910124</v>
      </c>
      <c r="R449" s="20">
        <v>429560829</v>
      </c>
      <c r="S449" s="20">
        <v>2625344</v>
      </c>
      <c r="T449" s="20">
        <v>433845609</v>
      </c>
      <c r="U449" s="20">
        <v>0</v>
      </c>
      <c r="V449" s="20">
        <v>420068624</v>
      </c>
      <c r="W449" s="20">
        <v>13776985</v>
      </c>
      <c r="X449" s="20">
        <v>373694300</v>
      </c>
      <c r="Y449" s="20">
        <v>150455497.80000001</v>
      </c>
      <c r="Z449" s="20">
        <v>150455497.80000001</v>
      </c>
      <c r="AA449" s="20">
        <v>150455497.80000001</v>
      </c>
    </row>
    <row r="450" spans="1:27" ht="45" x14ac:dyDescent="0.25">
      <c r="A450" s="17" t="s">
        <v>127</v>
      </c>
      <c r="B450" s="18" t="s">
        <v>128</v>
      </c>
      <c r="C450" s="19" t="s">
        <v>66</v>
      </c>
      <c r="D450" s="17" t="s">
        <v>51</v>
      </c>
      <c r="E450" s="17" t="s">
        <v>216</v>
      </c>
      <c r="F450" s="17" t="s">
        <v>217</v>
      </c>
      <c r="G450" s="17" t="s">
        <v>212</v>
      </c>
      <c r="H450" s="17" t="s">
        <v>231</v>
      </c>
      <c r="I450" s="17"/>
      <c r="J450" s="17"/>
      <c r="K450" s="17"/>
      <c r="L450" s="17"/>
      <c r="M450" s="17" t="s">
        <v>27</v>
      </c>
      <c r="N450" s="17" t="s">
        <v>205</v>
      </c>
      <c r="O450" s="17" t="s">
        <v>28</v>
      </c>
      <c r="P450" s="18" t="s">
        <v>67</v>
      </c>
      <c r="Q450" s="20">
        <v>751175148</v>
      </c>
      <c r="R450" s="20">
        <v>0</v>
      </c>
      <c r="S450" s="20">
        <v>23531867</v>
      </c>
      <c r="T450" s="20">
        <v>727643281</v>
      </c>
      <c r="U450" s="20">
        <v>0</v>
      </c>
      <c r="V450" s="20">
        <v>718646801</v>
      </c>
      <c r="W450" s="20">
        <v>8996480</v>
      </c>
      <c r="X450" s="20">
        <v>712417913</v>
      </c>
      <c r="Y450" s="20">
        <v>336664509</v>
      </c>
      <c r="Z450" s="20">
        <v>336664509</v>
      </c>
      <c r="AA450" s="20">
        <v>336664509</v>
      </c>
    </row>
    <row r="451" spans="1:27" ht="56.25" x14ac:dyDescent="0.25">
      <c r="A451" s="17" t="s">
        <v>127</v>
      </c>
      <c r="B451" s="18" t="s">
        <v>128</v>
      </c>
      <c r="C451" s="19" t="s">
        <v>68</v>
      </c>
      <c r="D451" s="17" t="s">
        <v>51</v>
      </c>
      <c r="E451" s="17" t="s">
        <v>233</v>
      </c>
      <c r="F451" s="17" t="s">
        <v>217</v>
      </c>
      <c r="G451" s="17" t="s">
        <v>218</v>
      </c>
      <c r="H451" s="17" t="s">
        <v>230</v>
      </c>
      <c r="I451" s="17"/>
      <c r="J451" s="17"/>
      <c r="K451" s="17"/>
      <c r="L451" s="17"/>
      <c r="M451" s="17" t="s">
        <v>27</v>
      </c>
      <c r="N451" s="17" t="s">
        <v>205</v>
      </c>
      <c r="O451" s="17" t="s">
        <v>28</v>
      </c>
      <c r="P451" s="18" t="s">
        <v>65</v>
      </c>
      <c r="Q451" s="20">
        <v>66500082</v>
      </c>
      <c r="R451" s="20">
        <v>44574000</v>
      </c>
      <c r="S451" s="20">
        <v>1327787</v>
      </c>
      <c r="T451" s="20">
        <v>109746295</v>
      </c>
      <c r="U451" s="20">
        <v>0</v>
      </c>
      <c r="V451" s="20">
        <v>106835139</v>
      </c>
      <c r="W451" s="20">
        <v>2911156</v>
      </c>
      <c r="X451" s="20">
        <v>59053624</v>
      </c>
      <c r="Y451" s="20">
        <v>28514511</v>
      </c>
      <c r="Z451" s="20">
        <v>28514511</v>
      </c>
      <c r="AA451" s="20">
        <v>28514511</v>
      </c>
    </row>
    <row r="452" spans="1:27" ht="45" x14ac:dyDescent="0.25">
      <c r="A452" s="17" t="s">
        <v>127</v>
      </c>
      <c r="B452" s="18" t="s">
        <v>128</v>
      </c>
      <c r="C452" s="19" t="s">
        <v>69</v>
      </c>
      <c r="D452" s="17" t="s">
        <v>51</v>
      </c>
      <c r="E452" s="17" t="s">
        <v>233</v>
      </c>
      <c r="F452" s="17" t="s">
        <v>217</v>
      </c>
      <c r="G452" s="17" t="s">
        <v>220</v>
      </c>
      <c r="H452" s="17" t="s">
        <v>70</v>
      </c>
      <c r="I452" s="17"/>
      <c r="J452" s="17"/>
      <c r="K452" s="17"/>
      <c r="L452" s="17"/>
      <c r="M452" s="17" t="s">
        <v>27</v>
      </c>
      <c r="N452" s="17" t="s">
        <v>205</v>
      </c>
      <c r="O452" s="17" t="s">
        <v>28</v>
      </c>
      <c r="P452" s="18" t="s">
        <v>71</v>
      </c>
      <c r="Q452" s="20">
        <v>837703080</v>
      </c>
      <c r="R452" s="20">
        <v>238953327</v>
      </c>
      <c r="S452" s="20">
        <v>116308771</v>
      </c>
      <c r="T452" s="20">
        <v>960347636</v>
      </c>
      <c r="U452" s="20">
        <v>0</v>
      </c>
      <c r="V452" s="20">
        <v>960347636</v>
      </c>
      <c r="W452" s="20">
        <v>0</v>
      </c>
      <c r="X452" s="20">
        <v>770279903</v>
      </c>
      <c r="Y452" s="20">
        <v>373487287</v>
      </c>
      <c r="Z452" s="20">
        <v>373487287</v>
      </c>
      <c r="AA452" s="20">
        <v>373487287</v>
      </c>
    </row>
    <row r="453" spans="1:27" ht="22.5" x14ac:dyDescent="0.25">
      <c r="A453" s="17" t="s">
        <v>129</v>
      </c>
      <c r="B453" s="18" t="s">
        <v>130</v>
      </c>
      <c r="C453" s="19" t="s">
        <v>34</v>
      </c>
      <c r="D453" s="17" t="s">
        <v>26</v>
      </c>
      <c r="E453" s="17" t="s">
        <v>206</v>
      </c>
      <c r="F453" s="17"/>
      <c r="G453" s="17"/>
      <c r="H453" s="17"/>
      <c r="I453" s="17"/>
      <c r="J453" s="17"/>
      <c r="K453" s="17"/>
      <c r="L453" s="17"/>
      <c r="M453" s="17" t="s">
        <v>27</v>
      </c>
      <c r="N453" s="17" t="s">
        <v>205</v>
      </c>
      <c r="O453" s="17" t="s">
        <v>28</v>
      </c>
      <c r="P453" s="18" t="s">
        <v>35</v>
      </c>
      <c r="Q453" s="20">
        <v>6690035</v>
      </c>
      <c r="R453" s="20">
        <v>233958644</v>
      </c>
      <c r="S453" s="20">
        <v>73948960</v>
      </c>
      <c r="T453" s="20">
        <v>166699719</v>
      </c>
      <c r="U453" s="20">
        <v>0</v>
      </c>
      <c r="V453" s="20">
        <v>166699719</v>
      </c>
      <c r="W453" s="20">
        <v>0</v>
      </c>
      <c r="X453" s="20">
        <v>72637962</v>
      </c>
      <c r="Y453" s="20">
        <v>30487032</v>
      </c>
      <c r="Z453" s="20">
        <v>30487032</v>
      </c>
      <c r="AA453" s="20">
        <v>30487032</v>
      </c>
    </row>
    <row r="454" spans="1:27" ht="22.5" x14ac:dyDescent="0.25">
      <c r="A454" s="17" t="s">
        <v>129</v>
      </c>
      <c r="B454" s="18" t="s">
        <v>130</v>
      </c>
      <c r="C454" s="19" t="s">
        <v>44</v>
      </c>
      <c r="D454" s="17" t="s">
        <v>26</v>
      </c>
      <c r="E454" s="17" t="s">
        <v>215</v>
      </c>
      <c r="F454" s="17" t="s">
        <v>204</v>
      </c>
      <c r="G454" s="17"/>
      <c r="H454" s="17"/>
      <c r="I454" s="17"/>
      <c r="J454" s="17"/>
      <c r="K454" s="17"/>
      <c r="L454" s="17"/>
      <c r="M454" s="17" t="s">
        <v>27</v>
      </c>
      <c r="N454" s="17" t="s">
        <v>205</v>
      </c>
      <c r="O454" s="17" t="s">
        <v>28</v>
      </c>
      <c r="P454" s="18" t="s">
        <v>45</v>
      </c>
      <c r="Q454" s="20">
        <v>0</v>
      </c>
      <c r="R454" s="20">
        <v>11920200</v>
      </c>
      <c r="S454" s="20">
        <v>947680</v>
      </c>
      <c r="T454" s="20">
        <v>10972520</v>
      </c>
      <c r="U454" s="20">
        <v>0</v>
      </c>
      <c r="V454" s="20">
        <v>10972520</v>
      </c>
      <c r="W454" s="20">
        <v>0</v>
      </c>
      <c r="X454" s="20">
        <v>10972520</v>
      </c>
      <c r="Y454" s="20">
        <v>10972520</v>
      </c>
      <c r="Z454" s="20">
        <v>10972520</v>
      </c>
      <c r="AA454" s="20">
        <v>10972520</v>
      </c>
    </row>
    <row r="455" spans="1:27" ht="78.75" x14ac:dyDescent="0.25">
      <c r="A455" s="17" t="s">
        <v>129</v>
      </c>
      <c r="B455" s="18" t="s">
        <v>130</v>
      </c>
      <c r="C455" s="19" t="s">
        <v>50</v>
      </c>
      <c r="D455" s="17" t="s">
        <v>51</v>
      </c>
      <c r="E455" s="17" t="s">
        <v>216</v>
      </c>
      <c r="F455" s="17" t="s">
        <v>217</v>
      </c>
      <c r="G455" s="17" t="s">
        <v>218</v>
      </c>
      <c r="H455" s="17" t="s">
        <v>219</v>
      </c>
      <c r="I455" s="17"/>
      <c r="J455" s="17"/>
      <c r="K455" s="17"/>
      <c r="L455" s="17"/>
      <c r="M455" s="17" t="s">
        <v>27</v>
      </c>
      <c r="N455" s="17" t="s">
        <v>205</v>
      </c>
      <c r="O455" s="17" t="s">
        <v>28</v>
      </c>
      <c r="P455" s="18" t="s">
        <v>52</v>
      </c>
      <c r="Q455" s="20">
        <v>314373336</v>
      </c>
      <c r="R455" s="20">
        <v>0</v>
      </c>
      <c r="S455" s="20">
        <v>55331589</v>
      </c>
      <c r="T455" s="20">
        <v>259041747</v>
      </c>
      <c r="U455" s="20">
        <v>0</v>
      </c>
      <c r="V455" s="20">
        <v>259041747</v>
      </c>
      <c r="W455" s="20">
        <v>0</v>
      </c>
      <c r="X455" s="20">
        <v>259041747</v>
      </c>
      <c r="Y455" s="20">
        <v>259041747</v>
      </c>
      <c r="Z455" s="20">
        <v>259041747</v>
      </c>
      <c r="AA455" s="20">
        <v>259041747</v>
      </c>
    </row>
    <row r="456" spans="1:27" ht="78.75" x14ac:dyDescent="0.25">
      <c r="A456" s="17" t="s">
        <v>129</v>
      </c>
      <c r="B456" s="18" t="s">
        <v>130</v>
      </c>
      <c r="C456" s="19" t="s">
        <v>53</v>
      </c>
      <c r="D456" s="17" t="s">
        <v>51</v>
      </c>
      <c r="E456" s="17" t="s">
        <v>216</v>
      </c>
      <c r="F456" s="17" t="s">
        <v>217</v>
      </c>
      <c r="G456" s="17" t="s">
        <v>220</v>
      </c>
      <c r="H456" s="17" t="s">
        <v>219</v>
      </c>
      <c r="I456" s="17"/>
      <c r="J456" s="17"/>
      <c r="K456" s="17"/>
      <c r="L456" s="17"/>
      <c r="M456" s="17" t="s">
        <v>27</v>
      </c>
      <c r="N456" s="17" t="s">
        <v>205</v>
      </c>
      <c r="O456" s="17" t="s">
        <v>28</v>
      </c>
      <c r="P456" s="18" t="s">
        <v>52</v>
      </c>
      <c r="Q456" s="20">
        <v>381643248</v>
      </c>
      <c r="R456" s="20">
        <v>0</v>
      </c>
      <c r="S456" s="20">
        <v>58395940</v>
      </c>
      <c r="T456" s="20">
        <v>323247308</v>
      </c>
      <c r="U456" s="20">
        <v>0</v>
      </c>
      <c r="V456" s="20">
        <v>323247308</v>
      </c>
      <c r="W456" s="20">
        <v>0</v>
      </c>
      <c r="X456" s="20">
        <v>323247308</v>
      </c>
      <c r="Y456" s="20">
        <v>216603454</v>
      </c>
      <c r="Z456" s="20">
        <v>216603454</v>
      </c>
      <c r="AA456" s="20">
        <v>216603454</v>
      </c>
    </row>
    <row r="457" spans="1:27" ht="56.25" x14ac:dyDescent="0.25">
      <c r="A457" s="17" t="s">
        <v>129</v>
      </c>
      <c r="B457" s="18" t="s">
        <v>130</v>
      </c>
      <c r="C457" s="19" t="s">
        <v>54</v>
      </c>
      <c r="D457" s="17" t="s">
        <v>51</v>
      </c>
      <c r="E457" s="17" t="s">
        <v>216</v>
      </c>
      <c r="F457" s="17" t="s">
        <v>217</v>
      </c>
      <c r="G457" s="17" t="s">
        <v>221</v>
      </c>
      <c r="H457" s="17" t="s">
        <v>222</v>
      </c>
      <c r="I457" s="17"/>
      <c r="J457" s="17"/>
      <c r="K457" s="17"/>
      <c r="L457" s="17"/>
      <c r="M457" s="17" t="s">
        <v>27</v>
      </c>
      <c r="N457" s="17" t="s">
        <v>205</v>
      </c>
      <c r="O457" s="17" t="s">
        <v>28</v>
      </c>
      <c r="P457" s="18" t="s">
        <v>55</v>
      </c>
      <c r="Q457" s="20">
        <v>68550000</v>
      </c>
      <c r="R457" s="20">
        <v>5003500</v>
      </c>
      <c r="S457" s="20">
        <v>2850000</v>
      </c>
      <c r="T457" s="20">
        <v>70703500</v>
      </c>
      <c r="U457" s="20">
        <v>0</v>
      </c>
      <c r="V457" s="20">
        <v>70703500</v>
      </c>
      <c r="W457" s="20">
        <v>0</v>
      </c>
      <c r="X457" s="20">
        <v>65868372</v>
      </c>
      <c r="Y457" s="20">
        <v>31668372</v>
      </c>
      <c r="Z457" s="20">
        <v>31668372</v>
      </c>
      <c r="AA457" s="20">
        <v>31668372</v>
      </c>
    </row>
    <row r="458" spans="1:27" ht="56.25" x14ac:dyDescent="0.25">
      <c r="A458" s="17" t="s">
        <v>129</v>
      </c>
      <c r="B458" s="18" t="s">
        <v>130</v>
      </c>
      <c r="C458" s="19" t="s">
        <v>56</v>
      </c>
      <c r="D458" s="17" t="s">
        <v>51</v>
      </c>
      <c r="E458" s="17" t="s">
        <v>216</v>
      </c>
      <c r="F458" s="17" t="s">
        <v>217</v>
      </c>
      <c r="G458" s="17" t="s">
        <v>223</v>
      </c>
      <c r="H458" s="17" t="s">
        <v>57</v>
      </c>
      <c r="I458" s="17"/>
      <c r="J458" s="17"/>
      <c r="K458" s="17"/>
      <c r="L458" s="17"/>
      <c r="M458" s="17" t="s">
        <v>27</v>
      </c>
      <c r="N458" s="17" t="s">
        <v>205</v>
      </c>
      <c r="O458" s="17" t="s">
        <v>28</v>
      </c>
      <c r="P458" s="18" t="s">
        <v>58</v>
      </c>
      <c r="Q458" s="20">
        <v>82052482</v>
      </c>
      <c r="R458" s="20">
        <v>2725211314</v>
      </c>
      <c r="S458" s="20">
        <v>840872108</v>
      </c>
      <c r="T458" s="20">
        <v>1966391688</v>
      </c>
      <c r="U458" s="20">
        <v>0</v>
      </c>
      <c r="V458" s="20">
        <v>88499498</v>
      </c>
      <c r="W458" s="20">
        <v>1877892190</v>
      </c>
      <c r="X458" s="20">
        <v>85829648</v>
      </c>
      <c r="Y458" s="20">
        <v>38066168</v>
      </c>
      <c r="Z458" s="20">
        <v>38066168</v>
      </c>
      <c r="AA458" s="20">
        <v>38066168</v>
      </c>
    </row>
    <row r="459" spans="1:27" ht="90" x14ac:dyDescent="0.25">
      <c r="A459" s="17" t="s">
        <v>129</v>
      </c>
      <c r="B459" s="18" t="s">
        <v>130</v>
      </c>
      <c r="C459" s="19" t="s">
        <v>62</v>
      </c>
      <c r="D459" s="17" t="s">
        <v>51</v>
      </c>
      <c r="E459" s="17" t="s">
        <v>216</v>
      </c>
      <c r="F459" s="17" t="s">
        <v>217</v>
      </c>
      <c r="G459" s="17" t="s">
        <v>226</v>
      </c>
      <c r="H459" s="17" t="s">
        <v>227</v>
      </c>
      <c r="I459" s="17"/>
      <c r="J459" s="17"/>
      <c r="K459" s="17"/>
      <c r="L459" s="17"/>
      <c r="M459" s="17" t="s">
        <v>60</v>
      </c>
      <c r="N459" s="17" t="s">
        <v>212</v>
      </c>
      <c r="O459" s="17" t="s">
        <v>28</v>
      </c>
      <c r="P459" s="18" t="s">
        <v>63</v>
      </c>
      <c r="Q459" s="20">
        <v>0</v>
      </c>
      <c r="R459" s="20">
        <v>22098977232</v>
      </c>
      <c r="S459" s="20">
        <v>3434851283</v>
      </c>
      <c r="T459" s="20">
        <v>18664125949</v>
      </c>
      <c r="U459" s="20">
        <v>0</v>
      </c>
      <c r="V459" s="20">
        <v>18314111607</v>
      </c>
      <c r="W459" s="20">
        <v>350014342</v>
      </c>
      <c r="X459" s="20">
        <v>18276406842</v>
      </c>
      <c r="Y459" s="20">
        <v>7259999593</v>
      </c>
      <c r="Z459" s="20">
        <v>7259999593</v>
      </c>
      <c r="AA459" s="20">
        <v>7259999593</v>
      </c>
    </row>
    <row r="460" spans="1:27" ht="90" x14ac:dyDescent="0.25">
      <c r="A460" s="17" t="s">
        <v>129</v>
      </c>
      <c r="B460" s="18" t="s">
        <v>130</v>
      </c>
      <c r="C460" s="19" t="s">
        <v>62</v>
      </c>
      <c r="D460" s="17" t="s">
        <v>51</v>
      </c>
      <c r="E460" s="17" t="s">
        <v>216</v>
      </c>
      <c r="F460" s="17" t="s">
        <v>217</v>
      </c>
      <c r="G460" s="17" t="s">
        <v>226</v>
      </c>
      <c r="H460" s="17" t="s">
        <v>227</v>
      </c>
      <c r="I460" s="17"/>
      <c r="J460" s="17"/>
      <c r="K460" s="17"/>
      <c r="L460" s="17"/>
      <c r="M460" s="17" t="s">
        <v>27</v>
      </c>
      <c r="N460" s="17" t="s">
        <v>228</v>
      </c>
      <c r="O460" s="17" t="s">
        <v>28</v>
      </c>
      <c r="P460" s="18" t="s">
        <v>63</v>
      </c>
      <c r="Q460" s="20">
        <v>0</v>
      </c>
      <c r="R460" s="20">
        <v>6000000</v>
      </c>
      <c r="S460" s="20">
        <v>6000000</v>
      </c>
      <c r="T460" s="20">
        <v>0</v>
      </c>
      <c r="U460" s="20">
        <v>0</v>
      </c>
      <c r="V460" s="20">
        <v>0</v>
      </c>
      <c r="W460" s="20">
        <v>0</v>
      </c>
      <c r="X460" s="20">
        <v>0</v>
      </c>
      <c r="Y460" s="20">
        <v>0</v>
      </c>
      <c r="Z460" s="20">
        <v>0</v>
      </c>
      <c r="AA460" s="20">
        <v>0</v>
      </c>
    </row>
    <row r="461" spans="1:27" ht="56.25" x14ac:dyDescent="0.25">
      <c r="A461" s="17" t="s">
        <v>129</v>
      </c>
      <c r="B461" s="18" t="s">
        <v>130</v>
      </c>
      <c r="C461" s="19" t="s">
        <v>64</v>
      </c>
      <c r="D461" s="17" t="s">
        <v>51</v>
      </c>
      <c r="E461" s="17" t="s">
        <v>216</v>
      </c>
      <c r="F461" s="17" t="s">
        <v>217</v>
      </c>
      <c r="G461" s="17" t="s">
        <v>226</v>
      </c>
      <c r="H461" s="17" t="s">
        <v>230</v>
      </c>
      <c r="I461" s="17"/>
      <c r="J461" s="17"/>
      <c r="K461" s="17"/>
      <c r="L461" s="17"/>
      <c r="M461" s="17" t="s">
        <v>27</v>
      </c>
      <c r="N461" s="17" t="s">
        <v>205</v>
      </c>
      <c r="O461" s="17" t="s">
        <v>28</v>
      </c>
      <c r="P461" s="18" t="s">
        <v>65</v>
      </c>
      <c r="Q461" s="20">
        <v>745841098</v>
      </c>
      <c r="R461" s="20">
        <v>1744829415</v>
      </c>
      <c r="S461" s="20">
        <v>0</v>
      </c>
      <c r="T461" s="20">
        <v>2490670513</v>
      </c>
      <c r="U461" s="20">
        <v>0</v>
      </c>
      <c r="V461" s="20">
        <v>1419232080</v>
      </c>
      <c r="W461" s="20">
        <v>1071438433</v>
      </c>
      <c r="X461" s="20">
        <v>668030617</v>
      </c>
      <c r="Y461" s="20">
        <v>323802148</v>
      </c>
      <c r="Z461" s="20">
        <v>323802148</v>
      </c>
      <c r="AA461" s="20">
        <v>323802148</v>
      </c>
    </row>
    <row r="462" spans="1:27" ht="45" x14ac:dyDescent="0.25">
      <c r="A462" s="17" t="s">
        <v>129</v>
      </c>
      <c r="B462" s="18" t="s">
        <v>130</v>
      </c>
      <c r="C462" s="19" t="s">
        <v>66</v>
      </c>
      <c r="D462" s="17" t="s">
        <v>51</v>
      </c>
      <c r="E462" s="17" t="s">
        <v>216</v>
      </c>
      <c r="F462" s="17" t="s">
        <v>217</v>
      </c>
      <c r="G462" s="17" t="s">
        <v>212</v>
      </c>
      <c r="H462" s="17" t="s">
        <v>231</v>
      </c>
      <c r="I462" s="17"/>
      <c r="J462" s="17"/>
      <c r="K462" s="17"/>
      <c r="L462" s="17"/>
      <c r="M462" s="17" t="s">
        <v>60</v>
      </c>
      <c r="N462" s="17" t="s">
        <v>232</v>
      </c>
      <c r="O462" s="17" t="s">
        <v>28</v>
      </c>
      <c r="P462" s="18" t="s">
        <v>67</v>
      </c>
      <c r="Q462" s="20">
        <v>0</v>
      </c>
      <c r="R462" s="20">
        <v>1346838435</v>
      </c>
      <c r="S462" s="20">
        <v>0</v>
      </c>
      <c r="T462" s="20">
        <v>1346838435</v>
      </c>
      <c r="U462" s="20">
        <v>0</v>
      </c>
      <c r="V462" s="20">
        <v>1294826887</v>
      </c>
      <c r="W462" s="20">
        <v>52011548</v>
      </c>
      <c r="X462" s="20">
        <v>1053366432</v>
      </c>
      <c r="Y462" s="20">
        <v>342541775</v>
      </c>
      <c r="Z462" s="20">
        <v>342541775</v>
      </c>
      <c r="AA462" s="20">
        <v>342541775</v>
      </c>
    </row>
    <row r="463" spans="1:27" ht="45" x14ac:dyDescent="0.25">
      <c r="A463" s="17" t="s">
        <v>129</v>
      </c>
      <c r="B463" s="18" t="s">
        <v>130</v>
      </c>
      <c r="C463" s="19" t="s">
        <v>66</v>
      </c>
      <c r="D463" s="17" t="s">
        <v>51</v>
      </c>
      <c r="E463" s="17" t="s">
        <v>216</v>
      </c>
      <c r="F463" s="17" t="s">
        <v>217</v>
      </c>
      <c r="G463" s="17" t="s">
        <v>212</v>
      </c>
      <c r="H463" s="17" t="s">
        <v>231</v>
      </c>
      <c r="I463" s="17"/>
      <c r="J463" s="17"/>
      <c r="K463" s="17"/>
      <c r="L463" s="17"/>
      <c r="M463" s="17" t="s">
        <v>27</v>
      </c>
      <c r="N463" s="17" t="s">
        <v>229</v>
      </c>
      <c r="O463" s="17" t="s">
        <v>28</v>
      </c>
      <c r="P463" s="18" t="s">
        <v>67</v>
      </c>
      <c r="Q463" s="20">
        <v>359665</v>
      </c>
      <c r="R463" s="20">
        <v>351979712</v>
      </c>
      <c r="S463" s="20">
        <v>0</v>
      </c>
      <c r="T463" s="20">
        <v>352339377</v>
      </c>
      <c r="U463" s="20">
        <v>0</v>
      </c>
      <c r="V463" s="20">
        <v>328830803</v>
      </c>
      <c r="W463" s="20">
        <v>23508574</v>
      </c>
      <c r="X463" s="20">
        <v>264568244</v>
      </c>
      <c r="Y463" s="20">
        <v>9741000</v>
      </c>
      <c r="Z463" s="20">
        <v>9741000</v>
      </c>
      <c r="AA463" s="20">
        <v>9741000</v>
      </c>
    </row>
    <row r="464" spans="1:27" ht="45" x14ac:dyDescent="0.25">
      <c r="A464" s="17" t="s">
        <v>129</v>
      </c>
      <c r="B464" s="18" t="s">
        <v>130</v>
      </c>
      <c r="C464" s="19" t="s">
        <v>66</v>
      </c>
      <c r="D464" s="17" t="s">
        <v>51</v>
      </c>
      <c r="E464" s="17" t="s">
        <v>216</v>
      </c>
      <c r="F464" s="17" t="s">
        <v>217</v>
      </c>
      <c r="G464" s="17" t="s">
        <v>212</v>
      </c>
      <c r="H464" s="17" t="s">
        <v>231</v>
      </c>
      <c r="I464" s="17"/>
      <c r="J464" s="17"/>
      <c r="K464" s="17"/>
      <c r="L464" s="17"/>
      <c r="M464" s="17" t="s">
        <v>27</v>
      </c>
      <c r="N464" s="17" t="s">
        <v>205</v>
      </c>
      <c r="O464" s="17" t="s">
        <v>28</v>
      </c>
      <c r="P464" s="18" t="s">
        <v>67</v>
      </c>
      <c r="Q464" s="20">
        <v>1420288214</v>
      </c>
      <c r="R464" s="20">
        <v>1073803229</v>
      </c>
      <c r="S464" s="20">
        <v>0</v>
      </c>
      <c r="T464" s="20">
        <v>2494091443</v>
      </c>
      <c r="U464" s="20">
        <v>0</v>
      </c>
      <c r="V464" s="20">
        <v>2384506357</v>
      </c>
      <c r="W464" s="20">
        <v>109585086</v>
      </c>
      <c r="X464" s="20">
        <v>2256184161.25</v>
      </c>
      <c r="Y464" s="20">
        <v>905485048.25</v>
      </c>
      <c r="Z464" s="20">
        <v>905485048.25</v>
      </c>
      <c r="AA464" s="20">
        <v>905485048.25</v>
      </c>
    </row>
    <row r="465" spans="1:27" ht="56.25" x14ac:dyDescent="0.25">
      <c r="A465" s="17" t="s">
        <v>129</v>
      </c>
      <c r="B465" s="18" t="s">
        <v>130</v>
      </c>
      <c r="C465" s="19" t="s">
        <v>68</v>
      </c>
      <c r="D465" s="17" t="s">
        <v>51</v>
      </c>
      <c r="E465" s="17" t="s">
        <v>233</v>
      </c>
      <c r="F465" s="17" t="s">
        <v>217</v>
      </c>
      <c r="G465" s="17" t="s">
        <v>218</v>
      </c>
      <c r="H465" s="17" t="s">
        <v>230</v>
      </c>
      <c r="I465" s="17"/>
      <c r="J465" s="17"/>
      <c r="K465" s="17"/>
      <c r="L465" s="17"/>
      <c r="M465" s="17" t="s">
        <v>27</v>
      </c>
      <c r="N465" s="17" t="s">
        <v>205</v>
      </c>
      <c r="O465" s="17" t="s">
        <v>28</v>
      </c>
      <c r="P465" s="18" t="s">
        <v>65</v>
      </c>
      <c r="Q465" s="20">
        <v>65074714</v>
      </c>
      <c r="R465" s="20">
        <v>1833</v>
      </c>
      <c r="S465" s="20">
        <v>0</v>
      </c>
      <c r="T465" s="20">
        <v>65076547</v>
      </c>
      <c r="U465" s="20">
        <v>0</v>
      </c>
      <c r="V465" s="20">
        <v>64007234</v>
      </c>
      <c r="W465" s="20">
        <v>1069313</v>
      </c>
      <c r="X465" s="20">
        <v>62303610</v>
      </c>
      <c r="Y465" s="20">
        <v>28200762</v>
      </c>
      <c r="Z465" s="20">
        <v>28200762</v>
      </c>
      <c r="AA465" s="20">
        <v>28200762</v>
      </c>
    </row>
    <row r="466" spans="1:27" ht="45" x14ac:dyDescent="0.25">
      <c r="A466" s="17" t="s">
        <v>129</v>
      </c>
      <c r="B466" s="18" t="s">
        <v>130</v>
      </c>
      <c r="C466" s="19" t="s">
        <v>69</v>
      </c>
      <c r="D466" s="17" t="s">
        <v>51</v>
      </c>
      <c r="E466" s="17" t="s">
        <v>233</v>
      </c>
      <c r="F466" s="17" t="s">
        <v>217</v>
      </c>
      <c r="G466" s="17" t="s">
        <v>220</v>
      </c>
      <c r="H466" s="17" t="s">
        <v>70</v>
      </c>
      <c r="I466" s="17"/>
      <c r="J466" s="17"/>
      <c r="K466" s="17"/>
      <c r="L466" s="17"/>
      <c r="M466" s="17" t="s">
        <v>27</v>
      </c>
      <c r="N466" s="17" t="s">
        <v>205</v>
      </c>
      <c r="O466" s="17" t="s">
        <v>28</v>
      </c>
      <c r="P466" s="18" t="s">
        <v>71</v>
      </c>
      <c r="Q466" s="20">
        <v>1235960668</v>
      </c>
      <c r="R466" s="20">
        <v>282702327</v>
      </c>
      <c r="S466" s="20">
        <v>13501598</v>
      </c>
      <c r="T466" s="20">
        <v>1505161397</v>
      </c>
      <c r="U466" s="20">
        <v>0</v>
      </c>
      <c r="V466" s="20">
        <v>1392892105</v>
      </c>
      <c r="W466" s="20">
        <v>112269292</v>
      </c>
      <c r="X466" s="20">
        <v>1070737747.15</v>
      </c>
      <c r="Y466" s="20">
        <v>490781938.14999998</v>
      </c>
      <c r="Z466" s="20">
        <v>490781938.14999998</v>
      </c>
      <c r="AA466" s="20">
        <v>490781938.14999998</v>
      </c>
    </row>
    <row r="467" spans="1:27" ht="22.5" x14ac:dyDescent="0.25">
      <c r="A467" s="17" t="s">
        <v>131</v>
      </c>
      <c r="B467" s="18" t="s">
        <v>132</v>
      </c>
      <c r="C467" s="19" t="s">
        <v>34</v>
      </c>
      <c r="D467" s="17" t="s">
        <v>26</v>
      </c>
      <c r="E467" s="17" t="s">
        <v>206</v>
      </c>
      <c r="F467" s="17"/>
      <c r="G467" s="17"/>
      <c r="H467" s="17"/>
      <c r="I467" s="17"/>
      <c r="J467" s="17"/>
      <c r="K467" s="17"/>
      <c r="L467" s="17"/>
      <c r="M467" s="17" t="s">
        <v>27</v>
      </c>
      <c r="N467" s="17" t="s">
        <v>205</v>
      </c>
      <c r="O467" s="17" t="s">
        <v>28</v>
      </c>
      <c r="P467" s="18" t="s">
        <v>35</v>
      </c>
      <c r="Q467" s="20">
        <v>77989035</v>
      </c>
      <c r="R467" s="20">
        <v>70381575</v>
      </c>
      <c r="S467" s="20">
        <v>578481</v>
      </c>
      <c r="T467" s="20">
        <v>147792129</v>
      </c>
      <c r="U467" s="20">
        <v>0</v>
      </c>
      <c r="V467" s="20">
        <v>141102094</v>
      </c>
      <c r="W467" s="20">
        <v>6690035</v>
      </c>
      <c r="X467" s="20">
        <v>141102094</v>
      </c>
      <c r="Y467" s="20">
        <v>42116831</v>
      </c>
      <c r="Z467" s="20">
        <v>42116831</v>
      </c>
      <c r="AA467" s="20">
        <v>42116831</v>
      </c>
    </row>
    <row r="468" spans="1:27" ht="22.5" x14ac:dyDescent="0.25">
      <c r="A468" s="17" t="s">
        <v>131</v>
      </c>
      <c r="B468" s="18" t="s">
        <v>132</v>
      </c>
      <c r="C468" s="19" t="s">
        <v>44</v>
      </c>
      <c r="D468" s="17" t="s">
        <v>26</v>
      </c>
      <c r="E468" s="17" t="s">
        <v>215</v>
      </c>
      <c r="F468" s="17" t="s">
        <v>204</v>
      </c>
      <c r="G468" s="17"/>
      <c r="H468" s="17"/>
      <c r="I468" s="17"/>
      <c r="J468" s="17"/>
      <c r="K468" s="17"/>
      <c r="L468" s="17"/>
      <c r="M468" s="17" t="s">
        <v>27</v>
      </c>
      <c r="N468" s="17" t="s">
        <v>205</v>
      </c>
      <c r="O468" s="17" t="s">
        <v>28</v>
      </c>
      <c r="P468" s="18" t="s">
        <v>45</v>
      </c>
      <c r="Q468" s="20">
        <v>0</v>
      </c>
      <c r="R468" s="20">
        <v>2288883</v>
      </c>
      <c r="S468" s="20">
        <v>271138</v>
      </c>
      <c r="T468" s="20">
        <v>2017745</v>
      </c>
      <c r="U468" s="20">
        <v>0</v>
      </c>
      <c r="V468" s="20">
        <v>2017745</v>
      </c>
      <c r="W468" s="20">
        <v>0</v>
      </c>
      <c r="X468" s="20">
        <v>2017745</v>
      </c>
      <c r="Y468" s="20">
        <v>2017745</v>
      </c>
      <c r="Z468" s="20">
        <v>2017745</v>
      </c>
      <c r="AA468" s="20">
        <v>2017745</v>
      </c>
    </row>
    <row r="469" spans="1:27" ht="78.75" x14ac:dyDescent="0.25">
      <c r="A469" s="17" t="s">
        <v>131</v>
      </c>
      <c r="B469" s="18" t="s">
        <v>132</v>
      </c>
      <c r="C469" s="19" t="s">
        <v>50</v>
      </c>
      <c r="D469" s="17" t="s">
        <v>51</v>
      </c>
      <c r="E469" s="17" t="s">
        <v>216</v>
      </c>
      <c r="F469" s="17" t="s">
        <v>217</v>
      </c>
      <c r="G469" s="17" t="s">
        <v>218</v>
      </c>
      <c r="H469" s="17" t="s">
        <v>219</v>
      </c>
      <c r="I469" s="17"/>
      <c r="J469" s="17"/>
      <c r="K469" s="17"/>
      <c r="L469" s="17"/>
      <c r="M469" s="17" t="s">
        <v>27</v>
      </c>
      <c r="N469" s="17" t="s">
        <v>205</v>
      </c>
      <c r="O469" s="17" t="s">
        <v>28</v>
      </c>
      <c r="P469" s="18" t="s">
        <v>52</v>
      </c>
      <c r="Q469" s="20">
        <v>100595664</v>
      </c>
      <c r="R469" s="20">
        <v>0</v>
      </c>
      <c r="S469" s="20">
        <v>21255795</v>
      </c>
      <c r="T469" s="20">
        <v>79339869</v>
      </c>
      <c r="U469" s="20">
        <v>0</v>
      </c>
      <c r="V469" s="20">
        <v>79339869</v>
      </c>
      <c r="W469" s="20">
        <v>0</v>
      </c>
      <c r="X469" s="20">
        <v>79339869</v>
      </c>
      <c r="Y469" s="20">
        <v>79339869</v>
      </c>
      <c r="Z469" s="20">
        <v>79339869</v>
      </c>
      <c r="AA469" s="20">
        <v>79339869</v>
      </c>
    </row>
    <row r="470" spans="1:27" ht="56.25" x14ac:dyDescent="0.25">
      <c r="A470" s="17" t="s">
        <v>131</v>
      </c>
      <c r="B470" s="18" t="s">
        <v>132</v>
      </c>
      <c r="C470" s="19" t="s">
        <v>54</v>
      </c>
      <c r="D470" s="17" t="s">
        <v>51</v>
      </c>
      <c r="E470" s="17" t="s">
        <v>216</v>
      </c>
      <c r="F470" s="17" t="s">
        <v>217</v>
      </c>
      <c r="G470" s="17" t="s">
        <v>221</v>
      </c>
      <c r="H470" s="17" t="s">
        <v>222</v>
      </c>
      <c r="I470" s="17"/>
      <c r="J470" s="17"/>
      <c r="K470" s="17"/>
      <c r="L470" s="17"/>
      <c r="M470" s="17" t="s">
        <v>27</v>
      </c>
      <c r="N470" s="17" t="s">
        <v>205</v>
      </c>
      <c r="O470" s="17" t="s">
        <v>28</v>
      </c>
      <c r="P470" s="18" t="s">
        <v>55</v>
      </c>
      <c r="Q470" s="20">
        <v>68550000</v>
      </c>
      <c r="R470" s="20">
        <v>5000000</v>
      </c>
      <c r="S470" s="20">
        <v>2850000</v>
      </c>
      <c r="T470" s="20">
        <v>70700000</v>
      </c>
      <c r="U470" s="20">
        <v>0</v>
      </c>
      <c r="V470" s="20">
        <v>65293840</v>
      </c>
      <c r="W470" s="20">
        <v>5406160</v>
      </c>
      <c r="X470" s="20">
        <v>65293840</v>
      </c>
      <c r="Y470" s="20">
        <v>29811920</v>
      </c>
      <c r="Z470" s="20">
        <v>29811920</v>
      </c>
      <c r="AA470" s="20">
        <v>29811920</v>
      </c>
    </row>
    <row r="471" spans="1:27" ht="56.25" x14ac:dyDescent="0.25">
      <c r="A471" s="17" t="s">
        <v>131</v>
      </c>
      <c r="B471" s="18" t="s">
        <v>132</v>
      </c>
      <c r="C471" s="19" t="s">
        <v>56</v>
      </c>
      <c r="D471" s="17" t="s">
        <v>51</v>
      </c>
      <c r="E471" s="17" t="s">
        <v>216</v>
      </c>
      <c r="F471" s="17" t="s">
        <v>217</v>
      </c>
      <c r="G471" s="17" t="s">
        <v>223</v>
      </c>
      <c r="H471" s="17" t="s">
        <v>57</v>
      </c>
      <c r="I471" s="17"/>
      <c r="J471" s="17"/>
      <c r="K471" s="17"/>
      <c r="L471" s="17"/>
      <c r="M471" s="17" t="s">
        <v>27</v>
      </c>
      <c r="N471" s="17" t="s">
        <v>205</v>
      </c>
      <c r="O471" s="17" t="s">
        <v>28</v>
      </c>
      <c r="P471" s="18" t="s">
        <v>58</v>
      </c>
      <c r="Q471" s="20">
        <v>56786719</v>
      </c>
      <c r="R471" s="20">
        <v>1834702296</v>
      </c>
      <c r="S471" s="20">
        <v>0</v>
      </c>
      <c r="T471" s="20">
        <v>1891489015</v>
      </c>
      <c r="U471" s="20">
        <v>0</v>
      </c>
      <c r="V471" s="20">
        <v>1736409525</v>
      </c>
      <c r="W471" s="20">
        <v>155079490</v>
      </c>
      <c r="X471" s="20">
        <v>1736409525</v>
      </c>
      <c r="Y471" s="20">
        <v>23400000</v>
      </c>
      <c r="Z471" s="20">
        <v>23400000</v>
      </c>
      <c r="AA471" s="20">
        <v>23400000</v>
      </c>
    </row>
    <row r="472" spans="1:27" ht="90" x14ac:dyDescent="0.25">
      <c r="A472" s="17" t="s">
        <v>131</v>
      </c>
      <c r="B472" s="18" t="s">
        <v>132</v>
      </c>
      <c r="C472" s="19" t="s">
        <v>62</v>
      </c>
      <c r="D472" s="17" t="s">
        <v>51</v>
      </c>
      <c r="E472" s="17" t="s">
        <v>216</v>
      </c>
      <c r="F472" s="17" t="s">
        <v>217</v>
      </c>
      <c r="G472" s="17" t="s">
        <v>226</v>
      </c>
      <c r="H472" s="17" t="s">
        <v>227</v>
      </c>
      <c r="I472" s="17"/>
      <c r="J472" s="17"/>
      <c r="K472" s="17"/>
      <c r="L472" s="17"/>
      <c r="M472" s="17" t="s">
        <v>60</v>
      </c>
      <c r="N472" s="17" t="s">
        <v>212</v>
      </c>
      <c r="O472" s="17" t="s">
        <v>28</v>
      </c>
      <c r="P472" s="18" t="s">
        <v>63</v>
      </c>
      <c r="Q472" s="20">
        <v>0</v>
      </c>
      <c r="R472" s="20">
        <v>15131435348</v>
      </c>
      <c r="S472" s="20">
        <v>629409164</v>
      </c>
      <c r="T472" s="20">
        <v>14502026184</v>
      </c>
      <c r="U472" s="20">
        <v>0</v>
      </c>
      <c r="V472" s="20">
        <v>14480275158</v>
      </c>
      <c r="W472" s="20">
        <v>21751026</v>
      </c>
      <c r="X472" s="20">
        <v>14480275158</v>
      </c>
      <c r="Y472" s="20">
        <v>7351754518</v>
      </c>
      <c r="Z472" s="20">
        <v>7351754518</v>
      </c>
      <c r="AA472" s="20">
        <v>7351754518</v>
      </c>
    </row>
    <row r="473" spans="1:27" ht="90" x14ac:dyDescent="0.25">
      <c r="A473" s="17" t="s">
        <v>131</v>
      </c>
      <c r="B473" s="18" t="s">
        <v>132</v>
      </c>
      <c r="C473" s="19" t="s">
        <v>62</v>
      </c>
      <c r="D473" s="17" t="s">
        <v>51</v>
      </c>
      <c r="E473" s="17" t="s">
        <v>216</v>
      </c>
      <c r="F473" s="17" t="s">
        <v>217</v>
      </c>
      <c r="G473" s="17" t="s">
        <v>226</v>
      </c>
      <c r="H473" s="17" t="s">
        <v>227</v>
      </c>
      <c r="I473" s="17"/>
      <c r="J473" s="17"/>
      <c r="K473" s="17"/>
      <c r="L473" s="17"/>
      <c r="M473" s="17" t="s">
        <v>27</v>
      </c>
      <c r="N473" s="17" t="s">
        <v>228</v>
      </c>
      <c r="O473" s="17" t="s">
        <v>28</v>
      </c>
      <c r="P473" s="18" t="s">
        <v>63</v>
      </c>
      <c r="Q473" s="20">
        <v>0</v>
      </c>
      <c r="R473" s="20">
        <v>6000000</v>
      </c>
      <c r="S473" s="20">
        <v>6000000</v>
      </c>
      <c r="T473" s="20">
        <v>0</v>
      </c>
      <c r="U473" s="20">
        <v>0</v>
      </c>
      <c r="V473" s="20">
        <v>0</v>
      </c>
      <c r="W473" s="20">
        <v>0</v>
      </c>
      <c r="X473" s="20">
        <v>0</v>
      </c>
      <c r="Y473" s="20">
        <v>0</v>
      </c>
      <c r="Z473" s="20">
        <v>0</v>
      </c>
      <c r="AA473" s="20">
        <v>0</v>
      </c>
    </row>
    <row r="474" spans="1:27" ht="56.25" x14ac:dyDescent="0.25">
      <c r="A474" s="17" t="s">
        <v>131</v>
      </c>
      <c r="B474" s="18" t="s">
        <v>132</v>
      </c>
      <c r="C474" s="19" t="s">
        <v>64</v>
      </c>
      <c r="D474" s="17" t="s">
        <v>51</v>
      </c>
      <c r="E474" s="17" t="s">
        <v>216</v>
      </c>
      <c r="F474" s="17" t="s">
        <v>217</v>
      </c>
      <c r="G474" s="17" t="s">
        <v>226</v>
      </c>
      <c r="H474" s="17" t="s">
        <v>230</v>
      </c>
      <c r="I474" s="17"/>
      <c r="J474" s="17"/>
      <c r="K474" s="17"/>
      <c r="L474" s="17"/>
      <c r="M474" s="17" t="s">
        <v>27</v>
      </c>
      <c r="N474" s="17" t="s">
        <v>205</v>
      </c>
      <c r="O474" s="17" t="s">
        <v>28</v>
      </c>
      <c r="P474" s="18" t="s">
        <v>65</v>
      </c>
      <c r="Q474" s="20">
        <v>604283265</v>
      </c>
      <c r="R474" s="20">
        <v>1154008974</v>
      </c>
      <c r="S474" s="20">
        <v>0</v>
      </c>
      <c r="T474" s="20">
        <v>1758292239</v>
      </c>
      <c r="U474" s="20">
        <v>0</v>
      </c>
      <c r="V474" s="20">
        <v>1496332626</v>
      </c>
      <c r="W474" s="20">
        <v>261959613</v>
      </c>
      <c r="X474" s="20">
        <v>676275896</v>
      </c>
      <c r="Y474" s="20">
        <v>323485767</v>
      </c>
      <c r="Z474" s="20">
        <v>323485767</v>
      </c>
      <c r="AA474" s="20">
        <v>323485767</v>
      </c>
    </row>
    <row r="475" spans="1:27" ht="45" x14ac:dyDescent="0.25">
      <c r="A475" s="17" t="s">
        <v>131</v>
      </c>
      <c r="B475" s="18" t="s">
        <v>132</v>
      </c>
      <c r="C475" s="19" t="s">
        <v>66</v>
      </c>
      <c r="D475" s="17" t="s">
        <v>51</v>
      </c>
      <c r="E475" s="17" t="s">
        <v>216</v>
      </c>
      <c r="F475" s="17" t="s">
        <v>217</v>
      </c>
      <c r="G475" s="17" t="s">
        <v>212</v>
      </c>
      <c r="H475" s="17" t="s">
        <v>231</v>
      </c>
      <c r="I475" s="17"/>
      <c r="J475" s="17"/>
      <c r="K475" s="17"/>
      <c r="L475" s="17"/>
      <c r="M475" s="17" t="s">
        <v>27</v>
      </c>
      <c r="N475" s="17" t="s">
        <v>229</v>
      </c>
      <c r="O475" s="17" t="s">
        <v>28</v>
      </c>
      <c r="P475" s="18" t="s">
        <v>67</v>
      </c>
      <c r="Q475" s="20">
        <v>1001599</v>
      </c>
      <c r="R475" s="20">
        <v>389618437</v>
      </c>
      <c r="S475" s="20">
        <v>1001599</v>
      </c>
      <c r="T475" s="20">
        <v>389618437</v>
      </c>
      <c r="U475" s="20">
        <v>0</v>
      </c>
      <c r="V475" s="20">
        <v>367006198</v>
      </c>
      <c r="W475" s="20">
        <v>22612239</v>
      </c>
      <c r="X475" s="20">
        <v>365073935</v>
      </c>
      <c r="Y475" s="20">
        <v>59491042</v>
      </c>
      <c r="Z475" s="20">
        <v>59491042</v>
      </c>
      <c r="AA475" s="20">
        <v>59491042</v>
      </c>
    </row>
    <row r="476" spans="1:27" ht="45" x14ac:dyDescent="0.25">
      <c r="A476" s="17" t="s">
        <v>131</v>
      </c>
      <c r="B476" s="18" t="s">
        <v>132</v>
      </c>
      <c r="C476" s="19" t="s">
        <v>66</v>
      </c>
      <c r="D476" s="17" t="s">
        <v>51</v>
      </c>
      <c r="E476" s="17" t="s">
        <v>216</v>
      </c>
      <c r="F476" s="17" t="s">
        <v>217</v>
      </c>
      <c r="G476" s="17" t="s">
        <v>212</v>
      </c>
      <c r="H476" s="17" t="s">
        <v>231</v>
      </c>
      <c r="I476" s="17"/>
      <c r="J476" s="17"/>
      <c r="K476" s="17"/>
      <c r="L476" s="17"/>
      <c r="M476" s="17" t="s">
        <v>27</v>
      </c>
      <c r="N476" s="17" t="s">
        <v>205</v>
      </c>
      <c r="O476" s="17" t="s">
        <v>28</v>
      </c>
      <c r="P476" s="18" t="s">
        <v>67</v>
      </c>
      <c r="Q476" s="20">
        <v>509122972</v>
      </c>
      <c r="R476" s="20">
        <v>66500000</v>
      </c>
      <c r="S476" s="20">
        <v>0</v>
      </c>
      <c r="T476" s="20">
        <v>575622972</v>
      </c>
      <c r="U476" s="20">
        <v>0</v>
      </c>
      <c r="V476" s="20">
        <v>549634786</v>
      </c>
      <c r="W476" s="20">
        <v>25988186</v>
      </c>
      <c r="X476" s="20">
        <v>522514909</v>
      </c>
      <c r="Y476" s="20">
        <v>301046168</v>
      </c>
      <c r="Z476" s="20">
        <v>301046168</v>
      </c>
      <c r="AA476" s="20">
        <v>301046168</v>
      </c>
    </row>
    <row r="477" spans="1:27" ht="56.25" x14ac:dyDescent="0.25">
      <c r="A477" s="17" t="s">
        <v>131</v>
      </c>
      <c r="B477" s="18" t="s">
        <v>132</v>
      </c>
      <c r="C477" s="19" t="s">
        <v>68</v>
      </c>
      <c r="D477" s="17" t="s">
        <v>51</v>
      </c>
      <c r="E477" s="17" t="s">
        <v>233</v>
      </c>
      <c r="F477" s="17" t="s">
        <v>217</v>
      </c>
      <c r="G477" s="17" t="s">
        <v>218</v>
      </c>
      <c r="H477" s="17" t="s">
        <v>230</v>
      </c>
      <c r="I477" s="17"/>
      <c r="J477" s="17"/>
      <c r="K477" s="17"/>
      <c r="L477" s="17"/>
      <c r="M477" s="17" t="s">
        <v>27</v>
      </c>
      <c r="N477" s="17" t="s">
        <v>205</v>
      </c>
      <c r="O477" s="17" t="s">
        <v>28</v>
      </c>
      <c r="P477" s="18" t="s">
        <v>65</v>
      </c>
      <c r="Q477" s="20">
        <v>63582284</v>
      </c>
      <c r="R477" s="20">
        <v>0</v>
      </c>
      <c r="S477" s="20">
        <v>2446649</v>
      </c>
      <c r="T477" s="20">
        <v>61135635</v>
      </c>
      <c r="U477" s="20">
        <v>0</v>
      </c>
      <c r="V477" s="20">
        <v>61098308</v>
      </c>
      <c r="W477" s="20">
        <v>37327</v>
      </c>
      <c r="X477" s="20">
        <v>61098308</v>
      </c>
      <c r="Y477" s="20">
        <v>29681816</v>
      </c>
      <c r="Z477" s="20">
        <v>29681816</v>
      </c>
      <c r="AA477" s="20">
        <v>29681816</v>
      </c>
    </row>
    <row r="478" spans="1:27" ht="45" x14ac:dyDescent="0.25">
      <c r="A478" s="17" t="s">
        <v>131</v>
      </c>
      <c r="B478" s="18" t="s">
        <v>132</v>
      </c>
      <c r="C478" s="19" t="s">
        <v>69</v>
      </c>
      <c r="D478" s="17" t="s">
        <v>51</v>
      </c>
      <c r="E478" s="17" t="s">
        <v>233</v>
      </c>
      <c r="F478" s="17" t="s">
        <v>217</v>
      </c>
      <c r="G478" s="17" t="s">
        <v>220</v>
      </c>
      <c r="H478" s="17" t="s">
        <v>70</v>
      </c>
      <c r="I478" s="17"/>
      <c r="J478" s="17"/>
      <c r="K478" s="17"/>
      <c r="L478" s="17"/>
      <c r="M478" s="17" t="s">
        <v>27</v>
      </c>
      <c r="N478" s="17" t="s">
        <v>205</v>
      </c>
      <c r="O478" s="17" t="s">
        <v>28</v>
      </c>
      <c r="P478" s="18" t="s">
        <v>71</v>
      </c>
      <c r="Q478" s="20">
        <v>816192147</v>
      </c>
      <c r="R478" s="20">
        <v>196484514</v>
      </c>
      <c r="S478" s="20">
        <v>22804066</v>
      </c>
      <c r="T478" s="20">
        <v>989872595</v>
      </c>
      <c r="U478" s="20">
        <v>0</v>
      </c>
      <c r="V478" s="20">
        <v>977580289</v>
      </c>
      <c r="W478" s="20">
        <v>12292306</v>
      </c>
      <c r="X478" s="20">
        <v>614510173</v>
      </c>
      <c r="Y478" s="20">
        <v>279870568.69</v>
      </c>
      <c r="Z478" s="20">
        <v>279870568.69</v>
      </c>
      <c r="AA478" s="20">
        <v>279870568.69</v>
      </c>
    </row>
    <row r="479" spans="1:27" ht="22.5" x14ac:dyDescent="0.25">
      <c r="A479" s="17" t="s">
        <v>133</v>
      </c>
      <c r="B479" s="18" t="s">
        <v>134</v>
      </c>
      <c r="C479" s="19" t="s">
        <v>34</v>
      </c>
      <c r="D479" s="17" t="s">
        <v>26</v>
      </c>
      <c r="E479" s="17" t="s">
        <v>206</v>
      </c>
      <c r="F479" s="17"/>
      <c r="G479" s="17"/>
      <c r="H479" s="17"/>
      <c r="I479" s="17"/>
      <c r="J479" s="17"/>
      <c r="K479" s="17"/>
      <c r="L479" s="17"/>
      <c r="M479" s="17" t="s">
        <v>27</v>
      </c>
      <c r="N479" s="17" t="s">
        <v>205</v>
      </c>
      <c r="O479" s="17" t="s">
        <v>28</v>
      </c>
      <c r="P479" s="18" t="s">
        <v>35</v>
      </c>
      <c r="Q479" s="20">
        <v>6690035</v>
      </c>
      <c r="R479" s="20">
        <v>12136792</v>
      </c>
      <c r="S479" s="20">
        <v>0</v>
      </c>
      <c r="T479" s="20">
        <v>18826827</v>
      </c>
      <c r="U479" s="20">
        <v>0</v>
      </c>
      <c r="V479" s="20">
        <v>16086740</v>
      </c>
      <c r="W479" s="20">
        <v>2740087</v>
      </c>
      <c r="X479" s="20">
        <v>0</v>
      </c>
      <c r="Y479" s="20">
        <v>0</v>
      </c>
      <c r="Z479" s="20">
        <v>0</v>
      </c>
      <c r="AA479" s="20">
        <v>0</v>
      </c>
    </row>
    <row r="480" spans="1:27" ht="22.5" x14ac:dyDescent="0.25">
      <c r="A480" s="17" t="s">
        <v>133</v>
      </c>
      <c r="B480" s="18" t="s">
        <v>134</v>
      </c>
      <c r="C480" s="19" t="s">
        <v>44</v>
      </c>
      <c r="D480" s="17" t="s">
        <v>26</v>
      </c>
      <c r="E480" s="17" t="s">
        <v>215</v>
      </c>
      <c r="F480" s="17" t="s">
        <v>204</v>
      </c>
      <c r="G480" s="17"/>
      <c r="H480" s="17"/>
      <c r="I480" s="17"/>
      <c r="J480" s="17"/>
      <c r="K480" s="17"/>
      <c r="L480" s="17"/>
      <c r="M480" s="17" t="s">
        <v>27</v>
      </c>
      <c r="N480" s="17" t="s">
        <v>205</v>
      </c>
      <c r="O480" s="17" t="s">
        <v>28</v>
      </c>
      <c r="P480" s="18" t="s">
        <v>45</v>
      </c>
      <c r="Q480" s="20">
        <v>0</v>
      </c>
      <c r="R480" s="20">
        <v>3377280</v>
      </c>
      <c r="S480" s="20">
        <v>0</v>
      </c>
      <c r="T480" s="20">
        <v>3377280</v>
      </c>
      <c r="U480" s="20">
        <v>0</v>
      </c>
      <c r="V480" s="20">
        <v>3377280</v>
      </c>
      <c r="W480" s="20">
        <v>0</v>
      </c>
      <c r="X480" s="20">
        <v>3377280</v>
      </c>
      <c r="Y480" s="20">
        <v>3377280</v>
      </c>
      <c r="Z480" s="20">
        <v>3377280</v>
      </c>
      <c r="AA480" s="20">
        <v>3377280</v>
      </c>
    </row>
    <row r="481" spans="1:27" ht="78.75" x14ac:dyDescent="0.25">
      <c r="A481" s="17" t="s">
        <v>133</v>
      </c>
      <c r="B481" s="18" t="s">
        <v>134</v>
      </c>
      <c r="C481" s="19" t="s">
        <v>50</v>
      </c>
      <c r="D481" s="17" t="s">
        <v>51</v>
      </c>
      <c r="E481" s="17" t="s">
        <v>216</v>
      </c>
      <c r="F481" s="17" t="s">
        <v>217</v>
      </c>
      <c r="G481" s="17" t="s">
        <v>218</v>
      </c>
      <c r="H481" s="17" t="s">
        <v>219</v>
      </c>
      <c r="I481" s="17"/>
      <c r="J481" s="17"/>
      <c r="K481" s="17"/>
      <c r="L481" s="17"/>
      <c r="M481" s="17" t="s">
        <v>27</v>
      </c>
      <c r="N481" s="17" t="s">
        <v>205</v>
      </c>
      <c r="O481" s="17" t="s">
        <v>28</v>
      </c>
      <c r="P481" s="18" t="s">
        <v>52</v>
      </c>
      <c r="Q481" s="20">
        <v>369404469</v>
      </c>
      <c r="R481" s="20">
        <v>0</v>
      </c>
      <c r="S481" s="20">
        <v>108705692</v>
      </c>
      <c r="T481" s="20">
        <v>260698777</v>
      </c>
      <c r="U481" s="20">
        <v>0</v>
      </c>
      <c r="V481" s="20">
        <v>260698776.22</v>
      </c>
      <c r="W481" s="20">
        <v>0.78</v>
      </c>
      <c r="X481" s="20">
        <v>260698776.22</v>
      </c>
      <c r="Y481" s="20">
        <v>260698776.22</v>
      </c>
      <c r="Z481" s="20">
        <v>260698776.22</v>
      </c>
      <c r="AA481" s="20">
        <v>260698776.22</v>
      </c>
    </row>
    <row r="482" spans="1:27" ht="78.75" x14ac:dyDescent="0.25">
      <c r="A482" s="17" t="s">
        <v>133</v>
      </c>
      <c r="B482" s="18" t="s">
        <v>134</v>
      </c>
      <c r="C482" s="19" t="s">
        <v>53</v>
      </c>
      <c r="D482" s="17" t="s">
        <v>51</v>
      </c>
      <c r="E482" s="17" t="s">
        <v>216</v>
      </c>
      <c r="F482" s="17" t="s">
        <v>217</v>
      </c>
      <c r="G482" s="17" t="s">
        <v>220</v>
      </c>
      <c r="H482" s="17" t="s">
        <v>219</v>
      </c>
      <c r="I482" s="17"/>
      <c r="J482" s="17"/>
      <c r="K482" s="17"/>
      <c r="L482" s="17"/>
      <c r="M482" s="17" t="s">
        <v>27</v>
      </c>
      <c r="N482" s="17" t="s">
        <v>205</v>
      </c>
      <c r="O482" s="17" t="s">
        <v>28</v>
      </c>
      <c r="P482" s="18" t="s">
        <v>52</v>
      </c>
      <c r="Q482" s="20">
        <v>77466192</v>
      </c>
      <c r="R482" s="20">
        <v>0</v>
      </c>
      <c r="S482" s="20">
        <v>0</v>
      </c>
      <c r="T482" s="20">
        <v>77466192</v>
      </c>
      <c r="U482" s="20">
        <v>0</v>
      </c>
      <c r="V482" s="20">
        <v>77466192</v>
      </c>
      <c r="W482" s="20">
        <v>0</v>
      </c>
      <c r="X482" s="20">
        <v>77466192</v>
      </c>
      <c r="Y482" s="20">
        <v>65646245.200000003</v>
      </c>
      <c r="Z482" s="20">
        <v>65646245.200000003</v>
      </c>
      <c r="AA482" s="20">
        <v>65646245.200000003</v>
      </c>
    </row>
    <row r="483" spans="1:27" ht="56.25" x14ac:dyDescent="0.25">
      <c r="A483" s="17" t="s">
        <v>133</v>
      </c>
      <c r="B483" s="18" t="s">
        <v>134</v>
      </c>
      <c r="C483" s="19" t="s">
        <v>54</v>
      </c>
      <c r="D483" s="17" t="s">
        <v>51</v>
      </c>
      <c r="E483" s="17" t="s">
        <v>216</v>
      </c>
      <c r="F483" s="17" t="s">
        <v>217</v>
      </c>
      <c r="G483" s="17" t="s">
        <v>221</v>
      </c>
      <c r="H483" s="17" t="s">
        <v>222</v>
      </c>
      <c r="I483" s="17"/>
      <c r="J483" s="17"/>
      <c r="K483" s="17"/>
      <c r="L483" s="17"/>
      <c r="M483" s="17" t="s">
        <v>27</v>
      </c>
      <c r="N483" s="17" t="s">
        <v>205</v>
      </c>
      <c r="O483" s="17" t="s">
        <v>28</v>
      </c>
      <c r="P483" s="18" t="s">
        <v>55</v>
      </c>
      <c r="Q483" s="20">
        <v>123300000</v>
      </c>
      <c r="R483" s="20">
        <v>6000000</v>
      </c>
      <c r="S483" s="20">
        <v>15175000</v>
      </c>
      <c r="T483" s="20">
        <v>114125000</v>
      </c>
      <c r="U483" s="20">
        <v>0</v>
      </c>
      <c r="V483" s="20">
        <v>108125000</v>
      </c>
      <c r="W483" s="20">
        <v>6000000</v>
      </c>
      <c r="X483" s="20">
        <v>102718882</v>
      </c>
      <c r="Y483" s="20">
        <v>38566417</v>
      </c>
      <c r="Z483" s="20">
        <v>38566417</v>
      </c>
      <c r="AA483" s="20">
        <v>38566417</v>
      </c>
    </row>
    <row r="484" spans="1:27" ht="56.25" x14ac:dyDescent="0.25">
      <c r="A484" s="17" t="s">
        <v>133</v>
      </c>
      <c r="B484" s="18" t="s">
        <v>134</v>
      </c>
      <c r="C484" s="19" t="s">
        <v>56</v>
      </c>
      <c r="D484" s="17" t="s">
        <v>51</v>
      </c>
      <c r="E484" s="17" t="s">
        <v>216</v>
      </c>
      <c r="F484" s="17" t="s">
        <v>217</v>
      </c>
      <c r="G484" s="17" t="s">
        <v>223</v>
      </c>
      <c r="H484" s="17" t="s">
        <v>57</v>
      </c>
      <c r="I484" s="17"/>
      <c r="J484" s="17"/>
      <c r="K484" s="17"/>
      <c r="L484" s="17"/>
      <c r="M484" s="17" t="s">
        <v>27</v>
      </c>
      <c r="N484" s="17" t="s">
        <v>205</v>
      </c>
      <c r="O484" s="17" t="s">
        <v>28</v>
      </c>
      <c r="P484" s="18" t="s">
        <v>58</v>
      </c>
      <c r="Q484" s="20">
        <v>88208622</v>
      </c>
      <c r="R484" s="20">
        <v>982223930</v>
      </c>
      <c r="S484" s="20">
        <v>0</v>
      </c>
      <c r="T484" s="20">
        <v>1070432552</v>
      </c>
      <c r="U484" s="20">
        <v>0</v>
      </c>
      <c r="V484" s="20">
        <v>1068663182</v>
      </c>
      <c r="W484" s="20">
        <v>1769370</v>
      </c>
      <c r="X484" s="20">
        <v>96283000</v>
      </c>
      <c r="Y484" s="20">
        <v>43765000</v>
      </c>
      <c r="Z484" s="20">
        <v>43765000</v>
      </c>
      <c r="AA484" s="20">
        <v>43765000</v>
      </c>
    </row>
    <row r="485" spans="1:27" ht="33.950000000000003" customHeight="1" x14ac:dyDescent="0.25">
      <c r="A485" s="17" t="s">
        <v>133</v>
      </c>
      <c r="B485" s="18" t="s">
        <v>134</v>
      </c>
      <c r="C485" s="19" t="s">
        <v>74</v>
      </c>
      <c r="D485" s="17" t="s">
        <v>51</v>
      </c>
      <c r="E485" s="17" t="s">
        <v>216</v>
      </c>
      <c r="F485" s="17" t="s">
        <v>217</v>
      </c>
      <c r="G485" s="17" t="s">
        <v>234</v>
      </c>
      <c r="H485" s="17" t="s">
        <v>227</v>
      </c>
      <c r="I485" s="17"/>
      <c r="J485" s="17"/>
      <c r="K485" s="17"/>
      <c r="L485" s="17"/>
      <c r="M485" s="17" t="s">
        <v>60</v>
      </c>
      <c r="N485" s="17" t="s">
        <v>212</v>
      </c>
      <c r="O485" s="17" t="s">
        <v>28</v>
      </c>
      <c r="P485" s="18" t="s">
        <v>63</v>
      </c>
      <c r="Q485" s="20">
        <v>205968334</v>
      </c>
      <c r="R485" s="20">
        <v>96337817</v>
      </c>
      <c r="S485" s="20">
        <v>4248186</v>
      </c>
      <c r="T485" s="20">
        <v>298057965</v>
      </c>
      <c r="U485" s="20">
        <v>0</v>
      </c>
      <c r="V485" s="20">
        <v>298057965</v>
      </c>
      <c r="W485" s="20">
        <v>0</v>
      </c>
      <c r="X485" s="20">
        <v>298057965</v>
      </c>
      <c r="Y485" s="20">
        <v>298057965</v>
      </c>
      <c r="Z485" s="20">
        <v>298057965</v>
      </c>
      <c r="AA485" s="20">
        <v>298057965</v>
      </c>
    </row>
    <row r="486" spans="1:27" ht="90" x14ac:dyDescent="0.25">
      <c r="A486" s="17" t="s">
        <v>133</v>
      </c>
      <c r="B486" s="18" t="s">
        <v>134</v>
      </c>
      <c r="C486" s="19" t="s">
        <v>62</v>
      </c>
      <c r="D486" s="17" t="s">
        <v>51</v>
      </c>
      <c r="E486" s="17" t="s">
        <v>216</v>
      </c>
      <c r="F486" s="17" t="s">
        <v>217</v>
      </c>
      <c r="G486" s="17" t="s">
        <v>226</v>
      </c>
      <c r="H486" s="17" t="s">
        <v>227</v>
      </c>
      <c r="I486" s="17"/>
      <c r="J486" s="17"/>
      <c r="K486" s="17"/>
      <c r="L486" s="17"/>
      <c r="M486" s="17" t="s">
        <v>60</v>
      </c>
      <c r="N486" s="17" t="s">
        <v>212</v>
      </c>
      <c r="O486" s="17" t="s">
        <v>28</v>
      </c>
      <c r="P486" s="18" t="s">
        <v>63</v>
      </c>
      <c r="Q486" s="20">
        <v>0</v>
      </c>
      <c r="R486" s="20">
        <v>16866041361</v>
      </c>
      <c r="S486" s="20">
        <v>1673033711</v>
      </c>
      <c r="T486" s="20">
        <v>15193007650</v>
      </c>
      <c r="U486" s="20">
        <v>0</v>
      </c>
      <c r="V486" s="20">
        <v>13729442083</v>
      </c>
      <c r="W486" s="20">
        <v>1463565567</v>
      </c>
      <c r="X486" s="20">
        <v>13614117367</v>
      </c>
      <c r="Y486" s="20">
        <v>7777161646</v>
      </c>
      <c r="Z486" s="20">
        <v>7777161646</v>
      </c>
      <c r="AA486" s="20">
        <v>7777161646</v>
      </c>
    </row>
    <row r="487" spans="1:27" ht="90" x14ac:dyDescent="0.25">
      <c r="A487" s="17" t="s">
        <v>133</v>
      </c>
      <c r="B487" s="18" t="s">
        <v>134</v>
      </c>
      <c r="C487" s="19" t="s">
        <v>62</v>
      </c>
      <c r="D487" s="17" t="s">
        <v>51</v>
      </c>
      <c r="E487" s="17" t="s">
        <v>216</v>
      </c>
      <c r="F487" s="17" t="s">
        <v>217</v>
      </c>
      <c r="G487" s="17" t="s">
        <v>226</v>
      </c>
      <c r="H487" s="17" t="s">
        <v>227</v>
      </c>
      <c r="I487" s="17"/>
      <c r="J487" s="17"/>
      <c r="K487" s="17"/>
      <c r="L487" s="17"/>
      <c r="M487" s="17" t="s">
        <v>27</v>
      </c>
      <c r="N487" s="17" t="s">
        <v>228</v>
      </c>
      <c r="O487" s="17" t="s">
        <v>28</v>
      </c>
      <c r="P487" s="18" t="s">
        <v>63</v>
      </c>
      <c r="Q487" s="20">
        <v>0</v>
      </c>
      <c r="R487" s="20">
        <v>6000000</v>
      </c>
      <c r="S487" s="20">
        <v>6000000</v>
      </c>
      <c r="T487" s="20">
        <v>0</v>
      </c>
      <c r="U487" s="20">
        <v>0</v>
      </c>
      <c r="V487" s="20">
        <v>0</v>
      </c>
      <c r="W487" s="20">
        <v>0</v>
      </c>
      <c r="X487" s="20">
        <v>0</v>
      </c>
      <c r="Y487" s="20">
        <v>0</v>
      </c>
      <c r="Z487" s="20">
        <v>0</v>
      </c>
      <c r="AA487" s="20">
        <v>0</v>
      </c>
    </row>
    <row r="488" spans="1:27" ht="56.25" x14ac:dyDescent="0.25">
      <c r="A488" s="17" t="s">
        <v>133</v>
      </c>
      <c r="B488" s="18" t="s">
        <v>134</v>
      </c>
      <c r="C488" s="19" t="s">
        <v>64</v>
      </c>
      <c r="D488" s="17" t="s">
        <v>51</v>
      </c>
      <c r="E488" s="17" t="s">
        <v>216</v>
      </c>
      <c r="F488" s="17" t="s">
        <v>217</v>
      </c>
      <c r="G488" s="17" t="s">
        <v>226</v>
      </c>
      <c r="H488" s="17" t="s">
        <v>230</v>
      </c>
      <c r="I488" s="17"/>
      <c r="J488" s="17"/>
      <c r="K488" s="17"/>
      <c r="L488" s="17"/>
      <c r="M488" s="17" t="s">
        <v>27</v>
      </c>
      <c r="N488" s="17" t="s">
        <v>205</v>
      </c>
      <c r="O488" s="17" t="s">
        <v>28</v>
      </c>
      <c r="P488" s="18" t="s">
        <v>65</v>
      </c>
      <c r="Q488" s="20">
        <v>659772265</v>
      </c>
      <c r="R488" s="20">
        <v>1432644197</v>
      </c>
      <c r="S488" s="20">
        <v>0</v>
      </c>
      <c r="T488" s="20">
        <v>2092416462</v>
      </c>
      <c r="U488" s="20">
        <v>0</v>
      </c>
      <c r="V488" s="20">
        <v>1051252058</v>
      </c>
      <c r="W488" s="20">
        <v>1041164404</v>
      </c>
      <c r="X488" s="20">
        <v>675496570</v>
      </c>
      <c r="Y488" s="20">
        <v>275223488</v>
      </c>
      <c r="Z488" s="20">
        <v>275223488</v>
      </c>
      <c r="AA488" s="20">
        <v>275223488</v>
      </c>
    </row>
    <row r="489" spans="1:27" ht="45" x14ac:dyDescent="0.25">
      <c r="A489" s="17" t="s">
        <v>133</v>
      </c>
      <c r="B489" s="18" t="s">
        <v>134</v>
      </c>
      <c r="C489" s="19" t="s">
        <v>66</v>
      </c>
      <c r="D489" s="17" t="s">
        <v>51</v>
      </c>
      <c r="E489" s="17" t="s">
        <v>216</v>
      </c>
      <c r="F489" s="17" t="s">
        <v>217</v>
      </c>
      <c r="G489" s="17" t="s">
        <v>212</v>
      </c>
      <c r="H489" s="17" t="s">
        <v>231</v>
      </c>
      <c r="I489" s="17"/>
      <c r="J489" s="17"/>
      <c r="K489" s="17"/>
      <c r="L489" s="17"/>
      <c r="M489" s="17" t="s">
        <v>60</v>
      </c>
      <c r="N489" s="17" t="s">
        <v>232</v>
      </c>
      <c r="O489" s="17" t="s">
        <v>28</v>
      </c>
      <c r="P489" s="18" t="s">
        <v>67</v>
      </c>
      <c r="Q489" s="20">
        <v>0</v>
      </c>
      <c r="R489" s="20">
        <v>299632216</v>
      </c>
      <c r="S489" s="20">
        <v>5486135</v>
      </c>
      <c r="T489" s="20">
        <v>294146081</v>
      </c>
      <c r="U489" s="20">
        <v>0</v>
      </c>
      <c r="V489" s="20">
        <v>247040057</v>
      </c>
      <c r="W489" s="20">
        <v>47106024</v>
      </c>
      <c r="X489" s="20">
        <v>247040057</v>
      </c>
      <c r="Y489" s="20">
        <v>105464438.3</v>
      </c>
      <c r="Z489" s="20">
        <v>105464438.3</v>
      </c>
      <c r="AA489" s="20">
        <v>105464438.3</v>
      </c>
    </row>
    <row r="490" spans="1:27" ht="45" x14ac:dyDescent="0.25">
      <c r="A490" s="17" t="s">
        <v>133</v>
      </c>
      <c r="B490" s="18" t="s">
        <v>134</v>
      </c>
      <c r="C490" s="19" t="s">
        <v>66</v>
      </c>
      <c r="D490" s="17" t="s">
        <v>51</v>
      </c>
      <c r="E490" s="17" t="s">
        <v>216</v>
      </c>
      <c r="F490" s="17" t="s">
        <v>217</v>
      </c>
      <c r="G490" s="17" t="s">
        <v>212</v>
      </c>
      <c r="H490" s="17" t="s">
        <v>231</v>
      </c>
      <c r="I490" s="17"/>
      <c r="J490" s="17"/>
      <c r="K490" s="17"/>
      <c r="L490" s="17"/>
      <c r="M490" s="17" t="s">
        <v>27</v>
      </c>
      <c r="N490" s="17" t="s">
        <v>229</v>
      </c>
      <c r="O490" s="17" t="s">
        <v>28</v>
      </c>
      <c r="P490" s="18" t="s">
        <v>67</v>
      </c>
      <c r="Q490" s="20">
        <v>3999858</v>
      </c>
      <c r="R490" s="20">
        <v>1041704380</v>
      </c>
      <c r="S490" s="20">
        <v>0</v>
      </c>
      <c r="T490" s="20">
        <v>1045704238</v>
      </c>
      <c r="U490" s="20">
        <v>0</v>
      </c>
      <c r="V490" s="20">
        <v>979480924</v>
      </c>
      <c r="W490" s="20">
        <v>66223314</v>
      </c>
      <c r="X490" s="20">
        <v>888403015</v>
      </c>
      <c r="Y490" s="20">
        <v>311348352</v>
      </c>
      <c r="Z490" s="20">
        <v>311348352</v>
      </c>
      <c r="AA490" s="20">
        <v>311348352</v>
      </c>
    </row>
    <row r="491" spans="1:27" ht="45" x14ac:dyDescent="0.25">
      <c r="A491" s="17" t="s">
        <v>133</v>
      </c>
      <c r="B491" s="18" t="s">
        <v>134</v>
      </c>
      <c r="C491" s="19" t="s">
        <v>66</v>
      </c>
      <c r="D491" s="17" t="s">
        <v>51</v>
      </c>
      <c r="E491" s="17" t="s">
        <v>216</v>
      </c>
      <c r="F491" s="17" t="s">
        <v>217</v>
      </c>
      <c r="G491" s="17" t="s">
        <v>212</v>
      </c>
      <c r="H491" s="17" t="s">
        <v>231</v>
      </c>
      <c r="I491" s="17"/>
      <c r="J491" s="17"/>
      <c r="K491" s="17"/>
      <c r="L491" s="17"/>
      <c r="M491" s="17" t="s">
        <v>27</v>
      </c>
      <c r="N491" s="17" t="s">
        <v>205</v>
      </c>
      <c r="O491" s="17" t="s">
        <v>28</v>
      </c>
      <c r="P491" s="18" t="s">
        <v>67</v>
      </c>
      <c r="Q491" s="20">
        <v>1408594164</v>
      </c>
      <c r="R491" s="20">
        <v>180145664</v>
      </c>
      <c r="S491" s="20">
        <v>0</v>
      </c>
      <c r="T491" s="20">
        <v>1588739828</v>
      </c>
      <c r="U491" s="20">
        <v>0</v>
      </c>
      <c r="V491" s="20">
        <v>1537651633</v>
      </c>
      <c r="W491" s="20">
        <v>51088195</v>
      </c>
      <c r="X491" s="20">
        <v>1410959519</v>
      </c>
      <c r="Y491" s="20">
        <v>672546157</v>
      </c>
      <c r="Z491" s="20">
        <v>672546157</v>
      </c>
      <c r="AA491" s="20">
        <v>672546157</v>
      </c>
    </row>
    <row r="492" spans="1:27" ht="56.25" x14ac:dyDescent="0.25">
      <c r="A492" s="17" t="s">
        <v>133</v>
      </c>
      <c r="B492" s="18" t="s">
        <v>134</v>
      </c>
      <c r="C492" s="19" t="s">
        <v>68</v>
      </c>
      <c r="D492" s="17" t="s">
        <v>51</v>
      </c>
      <c r="E492" s="17" t="s">
        <v>233</v>
      </c>
      <c r="F492" s="17" t="s">
        <v>217</v>
      </c>
      <c r="G492" s="17" t="s">
        <v>218</v>
      </c>
      <c r="H492" s="17" t="s">
        <v>230</v>
      </c>
      <c r="I492" s="17"/>
      <c r="J492" s="17"/>
      <c r="K492" s="17"/>
      <c r="L492" s="17"/>
      <c r="M492" s="17" t="s">
        <v>27</v>
      </c>
      <c r="N492" s="17" t="s">
        <v>205</v>
      </c>
      <c r="O492" s="17" t="s">
        <v>28</v>
      </c>
      <c r="P492" s="18" t="s">
        <v>65</v>
      </c>
      <c r="Q492" s="20">
        <v>65270219</v>
      </c>
      <c r="R492" s="20">
        <v>0</v>
      </c>
      <c r="S492" s="20">
        <v>0</v>
      </c>
      <c r="T492" s="20">
        <v>65270219</v>
      </c>
      <c r="U492" s="20">
        <v>0</v>
      </c>
      <c r="V492" s="20">
        <v>64132591</v>
      </c>
      <c r="W492" s="20">
        <v>1137628</v>
      </c>
      <c r="X492" s="20">
        <v>61523964</v>
      </c>
      <c r="Y492" s="20">
        <v>30107472</v>
      </c>
      <c r="Z492" s="20">
        <v>30107472</v>
      </c>
      <c r="AA492" s="20">
        <v>30107472</v>
      </c>
    </row>
    <row r="493" spans="1:27" ht="45" x14ac:dyDescent="0.25">
      <c r="A493" s="17" t="s">
        <v>133</v>
      </c>
      <c r="B493" s="18" t="s">
        <v>134</v>
      </c>
      <c r="C493" s="19" t="s">
        <v>69</v>
      </c>
      <c r="D493" s="17" t="s">
        <v>51</v>
      </c>
      <c r="E493" s="17" t="s">
        <v>233</v>
      </c>
      <c r="F493" s="17" t="s">
        <v>217</v>
      </c>
      <c r="G493" s="17" t="s">
        <v>220</v>
      </c>
      <c r="H493" s="17" t="s">
        <v>70</v>
      </c>
      <c r="I493" s="17"/>
      <c r="J493" s="17"/>
      <c r="K493" s="17"/>
      <c r="L493" s="17"/>
      <c r="M493" s="17" t="s">
        <v>27</v>
      </c>
      <c r="N493" s="17" t="s">
        <v>205</v>
      </c>
      <c r="O493" s="17" t="s">
        <v>28</v>
      </c>
      <c r="P493" s="18" t="s">
        <v>71</v>
      </c>
      <c r="Q493" s="20">
        <v>766147102</v>
      </c>
      <c r="R493" s="20">
        <v>327348582</v>
      </c>
      <c r="S493" s="20">
        <v>380771</v>
      </c>
      <c r="T493" s="20">
        <v>1093114913</v>
      </c>
      <c r="U493" s="20">
        <v>0</v>
      </c>
      <c r="V493" s="20">
        <v>1049259629</v>
      </c>
      <c r="W493" s="20">
        <v>43855284</v>
      </c>
      <c r="X493" s="20">
        <v>697285573.26999998</v>
      </c>
      <c r="Y493" s="20">
        <v>286994173.26999998</v>
      </c>
      <c r="Z493" s="20">
        <v>286994173.26999998</v>
      </c>
      <c r="AA493" s="20">
        <v>286994173.26999998</v>
      </c>
    </row>
    <row r="494" spans="1:27" ht="22.5" x14ac:dyDescent="0.25">
      <c r="A494" s="17" t="s">
        <v>135</v>
      </c>
      <c r="B494" s="18" t="s">
        <v>136</v>
      </c>
      <c r="C494" s="19" t="s">
        <v>34</v>
      </c>
      <c r="D494" s="17" t="s">
        <v>26</v>
      </c>
      <c r="E494" s="17" t="s">
        <v>206</v>
      </c>
      <c r="F494" s="17"/>
      <c r="G494" s="17"/>
      <c r="H494" s="17"/>
      <c r="I494" s="17"/>
      <c r="J494" s="17"/>
      <c r="K494" s="17"/>
      <c r="L494" s="17"/>
      <c r="M494" s="17" t="s">
        <v>27</v>
      </c>
      <c r="N494" s="17" t="s">
        <v>205</v>
      </c>
      <c r="O494" s="17" t="s">
        <v>28</v>
      </c>
      <c r="P494" s="18" t="s">
        <v>35</v>
      </c>
      <c r="Q494" s="20">
        <v>6690035</v>
      </c>
      <c r="R494" s="20">
        <v>9021556</v>
      </c>
      <c r="S494" s="20">
        <v>21000</v>
      </c>
      <c r="T494" s="20">
        <v>15690591</v>
      </c>
      <c r="U494" s="20">
        <v>0</v>
      </c>
      <c r="V494" s="20">
        <v>15690591</v>
      </c>
      <c r="W494" s="20">
        <v>0</v>
      </c>
      <c r="X494" s="20">
        <v>6603541</v>
      </c>
      <c r="Y494" s="20">
        <v>4496541</v>
      </c>
      <c r="Z494" s="20">
        <v>4496541</v>
      </c>
      <c r="AA494" s="20">
        <v>4496541</v>
      </c>
    </row>
    <row r="495" spans="1:27" ht="22.5" x14ac:dyDescent="0.25">
      <c r="A495" s="17" t="s">
        <v>135</v>
      </c>
      <c r="B495" s="18" t="s">
        <v>136</v>
      </c>
      <c r="C495" s="19" t="s">
        <v>44</v>
      </c>
      <c r="D495" s="17" t="s">
        <v>26</v>
      </c>
      <c r="E495" s="17" t="s">
        <v>215</v>
      </c>
      <c r="F495" s="17" t="s">
        <v>204</v>
      </c>
      <c r="G495" s="17"/>
      <c r="H495" s="17"/>
      <c r="I495" s="17"/>
      <c r="J495" s="17"/>
      <c r="K495" s="17"/>
      <c r="L495" s="17"/>
      <c r="M495" s="17" t="s">
        <v>27</v>
      </c>
      <c r="N495" s="17" t="s">
        <v>205</v>
      </c>
      <c r="O495" s="17" t="s">
        <v>28</v>
      </c>
      <c r="P495" s="18" t="s">
        <v>45</v>
      </c>
      <c r="Q495" s="20">
        <v>0</v>
      </c>
      <c r="R495" s="20">
        <v>619808</v>
      </c>
      <c r="S495" s="20">
        <v>40408</v>
      </c>
      <c r="T495" s="20">
        <v>579400</v>
      </c>
      <c r="U495" s="20">
        <v>0</v>
      </c>
      <c r="V495" s="20">
        <v>579400</v>
      </c>
      <c r="W495" s="20">
        <v>0</v>
      </c>
      <c r="X495" s="20">
        <v>579400</v>
      </c>
      <c r="Y495" s="20">
        <v>579400</v>
      </c>
      <c r="Z495" s="20">
        <v>579400</v>
      </c>
      <c r="AA495" s="20">
        <v>579400</v>
      </c>
    </row>
    <row r="496" spans="1:27" ht="78.75" x14ac:dyDescent="0.25">
      <c r="A496" s="17" t="s">
        <v>135</v>
      </c>
      <c r="B496" s="18" t="s">
        <v>136</v>
      </c>
      <c r="C496" s="19" t="s">
        <v>50</v>
      </c>
      <c r="D496" s="17" t="s">
        <v>51</v>
      </c>
      <c r="E496" s="17" t="s">
        <v>216</v>
      </c>
      <c r="F496" s="17" t="s">
        <v>217</v>
      </c>
      <c r="G496" s="17" t="s">
        <v>218</v>
      </c>
      <c r="H496" s="17" t="s">
        <v>219</v>
      </c>
      <c r="I496" s="17"/>
      <c r="J496" s="17"/>
      <c r="K496" s="17"/>
      <c r="L496" s="17"/>
      <c r="M496" s="17" t="s">
        <v>27</v>
      </c>
      <c r="N496" s="17" t="s">
        <v>205</v>
      </c>
      <c r="O496" s="17" t="s">
        <v>28</v>
      </c>
      <c r="P496" s="18" t="s">
        <v>52</v>
      </c>
      <c r="Q496" s="20">
        <v>163681461</v>
      </c>
      <c r="R496" s="20">
        <v>0</v>
      </c>
      <c r="S496" s="20">
        <v>67514573</v>
      </c>
      <c r="T496" s="20">
        <v>96166888</v>
      </c>
      <c r="U496" s="20">
        <v>0</v>
      </c>
      <c r="V496" s="20">
        <v>96166888</v>
      </c>
      <c r="W496" s="20">
        <v>0</v>
      </c>
      <c r="X496" s="20">
        <v>96166888</v>
      </c>
      <c r="Y496" s="20">
        <v>96166888</v>
      </c>
      <c r="Z496" s="20">
        <v>96166888</v>
      </c>
      <c r="AA496" s="20">
        <v>96166888</v>
      </c>
    </row>
    <row r="497" spans="1:27" ht="56.25" x14ac:dyDescent="0.25">
      <c r="A497" s="17" t="s">
        <v>135</v>
      </c>
      <c r="B497" s="18" t="s">
        <v>136</v>
      </c>
      <c r="C497" s="19" t="s">
        <v>54</v>
      </c>
      <c r="D497" s="17" t="s">
        <v>51</v>
      </c>
      <c r="E497" s="17" t="s">
        <v>216</v>
      </c>
      <c r="F497" s="17" t="s">
        <v>217</v>
      </c>
      <c r="G497" s="17" t="s">
        <v>221</v>
      </c>
      <c r="H497" s="17" t="s">
        <v>222</v>
      </c>
      <c r="I497" s="17"/>
      <c r="J497" s="17"/>
      <c r="K497" s="17"/>
      <c r="L497" s="17"/>
      <c r="M497" s="17" t="s">
        <v>27</v>
      </c>
      <c r="N497" s="17" t="s">
        <v>205</v>
      </c>
      <c r="O497" s="17" t="s">
        <v>28</v>
      </c>
      <c r="P497" s="18" t="s">
        <v>55</v>
      </c>
      <c r="Q497" s="20">
        <v>68550000</v>
      </c>
      <c r="R497" s="20">
        <v>0</v>
      </c>
      <c r="S497" s="20">
        <v>4275000</v>
      </c>
      <c r="T497" s="20">
        <v>64275000</v>
      </c>
      <c r="U497" s="20">
        <v>0</v>
      </c>
      <c r="V497" s="20">
        <v>64275000</v>
      </c>
      <c r="W497" s="20">
        <v>0</v>
      </c>
      <c r="X497" s="20">
        <v>62556920</v>
      </c>
      <c r="Y497" s="20">
        <v>28356920</v>
      </c>
      <c r="Z497" s="20">
        <v>28356920</v>
      </c>
      <c r="AA497" s="20">
        <v>28356920</v>
      </c>
    </row>
    <row r="498" spans="1:27" ht="56.25" x14ac:dyDescent="0.25">
      <c r="A498" s="17" t="s">
        <v>135</v>
      </c>
      <c r="B498" s="18" t="s">
        <v>136</v>
      </c>
      <c r="C498" s="19" t="s">
        <v>56</v>
      </c>
      <c r="D498" s="17" t="s">
        <v>51</v>
      </c>
      <c r="E498" s="17" t="s">
        <v>216</v>
      </c>
      <c r="F498" s="17" t="s">
        <v>217</v>
      </c>
      <c r="G498" s="17" t="s">
        <v>223</v>
      </c>
      <c r="H498" s="17" t="s">
        <v>57</v>
      </c>
      <c r="I498" s="17"/>
      <c r="J498" s="17"/>
      <c r="K498" s="17"/>
      <c r="L498" s="17"/>
      <c r="M498" s="17" t="s">
        <v>27</v>
      </c>
      <c r="N498" s="17" t="s">
        <v>205</v>
      </c>
      <c r="O498" s="17" t="s">
        <v>28</v>
      </c>
      <c r="P498" s="18" t="s">
        <v>58</v>
      </c>
      <c r="Q498" s="20">
        <v>334668246</v>
      </c>
      <c r="R498" s="20">
        <v>2258019987</v>
      </c>
      <c r="S498" s="20">
        <v>10370225</v>
      </c>
      <c r="T498" s="20">
        <v>2582318008</v>
      </c>
      <c r="U498" s="20">
        <v>0</v>
      </c>
      <c r="V498" s="20">
        <v>2334119729</v>
      </c>
      <c r="W498" s="20">
        <v>248198279</v>
      </c>
      <c r="X498" s="20">
        <v>2334119729</v>
      </c>
      <c r="Y498" s="20">
        <v>678339608</v>
      </c>
      <c r="Z498" s="20">
        <v>678339608</v>
      </c>
      <c r="AA498" s="20">
        <v>678339608</v>
      </c>
    </row>
    <row r="499" spans="1:27" ht="90" x14ac:dyDescent="0.25">
      <c r="A499" s="17" t="s">
        <v>135</v>
      </c>
      <c r="B499" s="18" t="s">
        <v>136</v>
      </c>
      <c r="C499" s="19" t="s">
        <v>62</v>
      </c>
      <c r="D499" s="17" t="s">
        <v>51</v>
      </c>
      <c r="E499" s="17" t="s">
        <v>216</v>
      </c>
      <c r="F499" s="17" t="s">
        <v>217</v>
      </c>
      <c r="G499" s="17" t="s">
        <v>226</v>
      </c>
      <c r="H499" s="17" t="s">
        <v>227</v>
      </c>
      <c r="I499" s="17"/>
      <c r="J499" s="17"/>
      <c r="K499" s="17"/>
      <c r="L499" s="17"/>
      <c r="M499" s="17" t="s">
        <v>60</v>
      </c>
      <c r="N499" s="17" t="s">
        <v>212</v>
      </c>
      <c r="O499" s="17" t="s">
        <v>28</v>
      </c>
      <c r="P499" s="18" t="s">
        <v>63</v>
      </c>
      <c r="Q499" s="20">
        <v>0</v>
      </c>
      <c r="R499" s="20">
        <v>17318708600</v>
      </c>
      <c r="S499" s="20">
        <v>8635693140</v>
      </c>
      <c r="T499" s="20">
        <v>8683015460</v>
      </c>
      <c r="U499" s="20">
        <v>0</v>
      </c>
      <c r="V499" s="20">
        <v>8678102810</v>
      </c>
      <c r="W499" s="20">
        <v>4912650</v>
      </c>
      <c r="X499" s="20">
        <v>8673102810</v>
      </c>
      <c r="Y499" s="20">
        <v>4583956072</v>
      </c>
      <c r="Z499" s="20">
        <v>4583956072</v>
      </c>
      <c r="AA499" s="20">
        <v>4583956072</v>
      </c>
    </row>
    <row r="500" spans="1:27" ht="90" x14ac:dyDescent="0.25">
      <c r="A500" s="17" t="s">
        <v>135</v>
      </c>
      <c r="B500" s="18" t="s">
        <v>136</v>
      </c>
      <c r="C500" s="19" t="s">
        <v>62</v>
      </c>
      <c r="D500" s="17" t="s">
        <v>51</v>
      </c>
      <c r="E500" s="17" t="s">
        <v>216</v>
      </c>
      <c r="F500" s="17" t="s">
        <v>217</v>
      </c>
      <c r="G500" s="17" t="s">
        <v>226</v>
      </c>
      <c r="H500" s="17" t="s">
        <v>227</v>
      </c>
      <c r="I500" s="17"/>
      <c r="J500" s="17"/>
      <c r="K500" s="17"/>
      <c r="L500" s="17"/>
      <c r="M500" s="17" t="s">
        <v>27</v>
      </c>
      <c r="N500" s="17" t="s">
        <v>228</v>
      </c>
      <c r="O500" s="17" t="s">
        <v>28</v>
      </c>
      <c r="P500" s="18" t="s">
        <v>63</v>
      </c>
      <c r="Q500" s="20">
        <v>0</v>
      </c>
      <c r="R500" s="20">
        <v>6000000</v>
      </c>
      <c r="S500" s="20">
        <v>6000000</v>
      </c>
      <c r="T500" s="20">
        <v>0</v>
      </c>
      <c r="U500" s="20">
        <v>0</v>
      </c>
      <c r="V500" s="20">
        <v>0</v>
      </c>
      <c r="W500" s="20">
        <v>0</v>
      </c>
      <c r="X500" s="20">
        <v>0</v>
      </c>
      <c r="Y500" s="20">
        <v>0</v>
      </c>
      <c r="Z500" s="20">
        <v>0</v>
      </c>
      <c r="AA500" s="20">
        <v>0</v>
      </c>
    </row>
    <row r="501" spans="1:27" ht="56.25" x14ac:dyDescent="0.25">
      <c r="A501" s="17" t="s">
        <v>135</v>
      </c>
      <c r="B501" s="18" t="s">
        <v>136</v>
      </c>
      <c r="C501" s="19" t="s">
        <v>64</v>
      </c>
      <c r="D501" s="17" t="s">
        <v>51</v>
      </c>
      <c r="E501" s="17" t="s">
        <v>216</v>
      </c>
      <c r="F501" s="17" t="s">
        <v>217</v>
      </c>
      <c r="G501" s="17" t="s">
        <v>226</v>
      </c>
      <c r="H501" s="17" t="s">
        <v>230</v>
      </c>
      <c r="I501" s="17"/>
      <c r="J501" s="17"/>
      <c r="K501" s="17"/>
      <c r="L501" s="17"/>
      <c r="M501" s="17" t="s">
        <v>27</v>
      </c>
      <c r="N501" s="17" t="s">
        <v>205</v>
      </c>
      <c r="O501" s="17" t="s">
        <v>28</v>
      </c>
      <c r="P501" s="18" t="s">
        <v>65</v>
      </c>
      <c r="Q501" s="20">
        <v>683035465</v>
      </c>
      <c r="R501" s="20">
        <v>1191282378</v>
      </c>
      <c r="S501" s="20">
        <v>0</v>
      </c>
      <c r="T501" s="20">
        <v>1874317843</v>
      </c>
      <c r="U501" s="20">
        <v>0</v>
      </c>
      <c r="V501" s="20">
        <v>1676651945</v>
      </c>
      <c r="W501" s="20">
        <v>197665898</v>
      </c>
      <c r="X501" s="20">
        <v>644164278</v>
      </c>
      <c r="Y501" s="20">
        <v>280164442</v>
      </c>
      <c r="Z501" s="20">
        <v>280164442</v>
      </c>
      <c r="AA501" s="20">
        <v>280164442</v>
      </c>
    </row>
    <row r="502" spans="1:27" ht="45" x14ac:dyDescent="0.25">
      <c r="A502" s="17" t="s">
        <v>135</v>
      </c>
      <c r="B502" s="18" t="s">
        <v>136</v>
      </c>
      <c r="C502" s="19" t="s">
        <v>66</v>
      </c>
      <c r="D502" s="17" t="s">
        <v>51</v>
      </c>
      <c r="E502" s="17" t="s">
        <v>216</v>
      </c>
      <c r="F502" s="17" t="s">
        <v>217</v>
      </c>
      <c r="G502" s="17" t="s">
        <v>212</v>
      </c>
      <c r="H502" s="17" t="s">
        <v>231</v>
      </c>
      <c r="I502" s="17"/>
      <c r="J502" s="17"/>
      <c r="K502" s="17"/>
      <c r="L502" s="17"/>
      <c r="M502" s="17" t="s">
        <v>60</v>
      </c>
      <c r="N502" s="17" t="s">
        <v>232</v>
      </c>
      <c r="O502" s="17" t="s">
        <v>28</v>
      </c>
      <c r="P502" s="18" t="s">
        <v>67</v>
      </c>
      <c r="Q502" s="20">
        <v>0</v>
      </c>
      <c r="R502" s="20">
        <v>17144163</v>
      </c>
      <c r="S502" s="20">
        <v>0</v>
      </c>
      <c r="T502" s="20">
        <v>17144163</v>
      </c>
      <c r="U502" s="20">
        <v>0</v>
      </c>
      <c r="V502" s="20">
        <v>17144163</v>
      </c>
      <c r="W502" s="20">
        <v>0</v>
      </c>
      <c r="X502" s="20">
        <v>454663</v>
      </c>
      <c r="Y502" s="20">
        <v>0</v>
      </c>
      <c r="Z502" s="20">
        <v>0</v>
      </c>
      <c r="AA502" s="20">
        <v>0</v>
      </c>
    </row>
    <row r="503" spans="1:27" ht="45" x14ac:dyDescent="0.25">
      <c r="A503" s="17" t="s">
        <v>135</v>
      </c>
      <c r="B503" s="18" t="s">
        <v>136</v>
      </c>
      <c r="C503" s="19" t="s">
        <v>66</v>
      </c>
      <c r="D503" s="17" t="s">
        <v>51</v>
      </c>
      <c r="E503" s="17" t="s">
        <v>216</v>
      </c>
      <c r="F503" s="17" t="s">
        <v>217</v>
      </c>
      <c r="G503" s="17" t="s">
        <v>212</v>
      </c>
      <c r="H503" s="17" t="s">
        <v>231</v>
      </c>
      <c r="I503" s="17"/>
      <c r="J503" s="17"/>
      <c r="K503" s="17"/>
      <c r="L503" s="17"/>
      <c r="M503" s="17" t="s">
        <v>27</v>
      </c>
      <c r="N503" s="17" t="s">
        <v>229</v>
      </c>
      <c r="O503" s="17" t="s">
        <v>28</v>
      </c>
      <c r="P503" s="18" t="s">
        <v>67</v>
      </c>
      <c r="Q503" s="20">
        <v>1593453</v>
      </c>
      <c r="R503" s="20">
        <v>520638687</v>
      </c>
      <c r="S503" s="20">
        <v>0</v>
      </c>
      <c r="T503" s="20">
        <v>522232140</v>
      </c>
      <c r="U503" s="20">
        <v>0</v>
      </c>
      <c r="V503" s="20">
        <v>473388900</v>
      </c>
      <c r="W503" s="20">
        <v>48843240</v>
      </c>
      <c r="X503" s="20">
        <v>450183960</v>
      </c>
      <c r="Y503" s="20">
        <v>1320000</v>
      </c>
      <c r="Z503" s="20">
        <v>1320000</v>
      </c>
      <c r="AA503" s="20">
        <v>1320000</v>
      </c>
    </row>
    <row r="504" spans="1:27" ht="45" x14ac:dyDescent="0.25">
      <c r="A504" s="17" t="s">
        <v>135</v>
      </c>
      <c r="B504" s="18" t="s">
        <v>136</v>
      </c>
      <c r="C504" s="19" t="s">
        <v>66</v>
      </c>
      <c r="D504" s="17" t="s">
        <v>51</v>
      </c>
      <c r="E504" s="17" t="s">
        <v>216</v>
      </c>
      <c r="F504" s="17" t="s">
        <v>217</v>
      </c>
      <c r="G504" s="17" t="s">
        <v>212</v>
      </c>
      <c r="H504" s="17" t="s">
        <v>231</v>
      </c>
      <c r="I504" s="17"/>
      <c r="J504" s="17"/>
      <c r="K504" s="17"/>
      <c r="L504" s="17"/>
      <c r="M504" s="17" t="s">
        <v>27</v>
      </c>
      <c r="N504" s="17" t="s">
        <v>205</v>
      </c>
      <c r="O504" s="17" t="s">
        <v>28</v>
      </c>
      <c r="P504" s="18" t="s">
        <v>67</v>
      </c>
      <c r="Q504" s="20">
        <v>686144593</v>
      </c>
      <c r="R504" s="20">
        <v>534726978</v>
      </c>
      <c r="S504" s="20">
        <v>0</v>
      </c>
      <c r="T504" s="20">
        <v>1220871571</v>
      </c>
      <c r="U504" s="20">
        <v>0</v>
      </c>
      <c r="V504" s="20">
        <v>1214645301</v>
      </c>
      <c r="W504" s="20">
        <v>6226270</v>
      </c>
      <c r="X504" s="20">
        <v>1034333842</v>
      </c>
      <c r="Y504" s="20">
        <v>464805023</v>
      </c>
      <c r="Z504" s="20">
        <v>464805023</v>
      </c>
      <c r="AA504" s="20">
        <v>464805023</v>
      </c>
    </row>
    <row r="505" spans="1:27" ht="56.25" x14ac:dyDescent="0.25">
      <c r="A505" s="17" t="s">
        <v>135</v>
      </c>
      <c r="B505" s="18" t="s">
        <v>136</v>
      </c>
      <c r="C505" s="19" t="s">
        <v>68</v>
      </c>
      <c r="D505" s="17" t="s">
        <v>51</v>
      </c>
      <c r="E505" s="17" t="s">
        <v>233</v>
      </c>
      <c r="F505" s="17" t="s">
        <v>217</v>
      </c>
      <c r="G505" s="17" t="s">
        <v>218</v>
      </c>
      <c r="H505" s="17" t="s">
        <v>230</v>
      </c>
      <c r="I505" s="17"/>
      <c r="J505" s="17"/>
      <c r="K505" s="17"/>
      <c r="L505" s="17"/>
      <c r="M505" s="17" t="s">
        <v>27</v>
      </c>
      <c r="N505" s="17" t="s">
        <v>205</v>
      </c>
      <c r="O505" s="17" t="s">
        <v>28</v>
      </c>
      <c r="P505" s="18" t="s">
        <v>65</v>
      </c>
      <c r="Q505" s="20">
        <v>64301788</v>
      </c>
      <c r="R505" s="20">
        <v>0</v>
      </c>
      <c r="S505" s="20">
        <v>0</v>
      </c>
      <c r="T505" s="20">
        <v>64301788</v>
      </c>
      <c r="U505" s="20">
        <v>0</v>
      </c>
      <c r="V505" s="20">
        <v>61855139</v>
      </c>
      <c r="W505" s="20">
        <v>2446649</v>
      </c>
      <c r="X505" s="20">
        <v>60214943</v>
      </c>
      <c r="Y505" s="20">
        <v>28798451</v>
      </c>
      <c r="Z505" s="20">
        <v>28798451</v>
      </c>
      <c r="AA505" s="20">
        <v>28798451</v>
      </c>
    </row>
    <row r="506" spans="1:27" ht="45" x14ac:dyDescent="0.25">
      <c r="A506" s="17" t="s">
        <v>135</v>
      </c>
      <c r="B506" s="18" t="s">
        <v>136</v>
      </c>
      <c r="C506" s="19" t="s">
        <v>69</v>
      </c>
      <c r="D506" s="17" t="s">
        <v>51</v>
      </c>
      <c r="E506" s="17" t="s">
        <v>233</v>
      </c>
      <c r="F506" s="17" t="s">
        <v>217</v>
      </c>
      <c r="G506" s="17" t="s">
        <v>220</v>
      </c>
      <c r="H506" s="17" t="s">
        <v>70</v>
      </c>
      <c r="I506" s="17"/>
      <c r="J506" s="17"/>
      <c r="K506" s="17"/>
      <c r="L506" s="17"/>
      <c r="M506" s="17" t="s">
        <v>27</v>
      </c>
      <c r="N506" s="17" t="s">
        <v>205</v>
      </c>
      <c r="O506" s="17" t="s">
        <v>28</v>
      </c>
      <c r="P506" s="18" t="s">
        <v>71</v>
      </c>
      <c r="Q506" s="20">
        <v>869448209</v>
      </c>
      <c r="R506" s="20">
        <v>323714258</v>
      </c>
      <c r="S506" s="20">
        <v>17992704</v>
      </c>
      <c r="T506" s="20">
        <v>1175169763</v>
      </c>
      <c r="U506" s="20">
        <v>0</v>
      </c>
      <c r="V506" s="20">
        <v>1148587457</v>
      </c>
      <c r="W506" s="20">
        <v>26582306</v>
      </c>
      <c r="X506" s="20">
        <v>736625247</v>
      </c>
      <c r="Y506" s="20">
        <v>303968873</v>
      </c>
      <c r="Z506" s="20">
        <v>303968873</v>
      </c>
      <c r="AA506" s="20">
        <v>303968873</v>
      </c>
    </row>
    <row r="507" spans="1:27" ht="22.5" x14ac:dyDescent="0.25">
      <c r="A507" s="17" t="s">
        <v>137</v>
      </c>
      <c r="B507" s="18" t="s">
        <v>138</v>
      </c>
      <c r="C507" s="19" t="s">
        <v>34</v>
      </c>
      <c r="D507" s="17" t="s">
        <v>26</v>
      </c>
      <c r="E507" s="17" t="s">
        <v>206</v>
      </c>
      <c r="F507" s="17"/>
      <c r="G507" s="17"/>
      <c r="H507" s="17"/>
      <c r="I507" s="17"/>
      <c r="J507" s="17"/>
      <c r="K507" s="17"/>
      <c r="L507" s="17"/>
      <c r="M507" s="17" t="s">
        <v>27</v>
      </c>
      <c r="N507" s="17" t="s">
        <v>205</v>
      </c>
      <c r="O507" s="17" t="s">
        <v>28</v>
      </c>
      <c r="P507" s="18" t="s">
        <v>35</v>
      </c>
      <c r="Q507" s="20">
        <v>6690035</v>
      </c>
      <c r="R507" s="20">
        <v>33991444</v>
      </c>
      <c r="S507" s="20">
        <v>0</v>
      </c>
      <c r="T507" s="20">
        <v>40681479</v>
      </c>
      <c r="U507" s="20">
        <v>0</v>
      </c>
      <c r="V507" s="20">
        <v>40681479</v>
      </c>
      <c r="W507" s="20">
        <v>0</v>
      </c>
      <c r="X507" s="20">
        <v>23061100</v>
      </c>
      <c r="Y507" s="20">
        <v>5672875</v>
      </c>
      <c r="Z507" s="20">
        <v>5672875</v>
      </c>
      <c r="AA507" s="20">
        <v>5672875</v>
      </c>
    </row>
    <row r="508" spans="1:27" ht="22.5" x14ac:dyDescent="0.25">
      <c r="A508" s="17" t="s">
        <v>137</v>
      </c>
      <c r="B508" s="18" t="s">
        <v>138</v>
      </c>
      <c r="C508" s="19" t="s">
        <v>44</v>
      </c>
      <c r="D508" s="17" t="s">
        <v>26</v>
      </c>
      <c r="E508" s="17" t="s">
        <v>215</v>
      </c>
      <c r="F508" s="17" t="s">
        <v>204</v>
      </c>
      <c r="G508" s="17"/>
      <c r="H508" s="17"/>
      <c r="I508" s="17"/>
      <c r="J508" s="17"/>
      <c r="K508" s="17"/>
      <c r="L508" s="17"/>
      <c r="M508" s="17" t="s">
        <v>27</v>
      </c>
      <c r="N508" s="17" t="s">
        <v>205</v>
      </c>
      <c r="O508" s="17" t="s">
        <v>28</v>
      </c>
      <c r="P508" s="18" t="s">
        <v>45</v>
      </c>
      <c r="Q508" s="20">
        <v>0</v>
      </c>
      <c r="R508" s="20">
        <v>7301992</v>
      </c>
      <c r="S508" s="20">
        <v>391856</v>
      </c>
      <c r="T508" s="20">
        <v>6910136</v>
      </c>
      <c r="U508" s="20">
        <v>0</v>
      </c>
      <c r="V508" s="20">
        <v>6910136</v>
      </c>
      <c r="W508" s="20">
        <v>0</v>
      </c>
      <c r="X508" s="20">
        <v>6910136</v>
      </c>
      <c r="Y508" s="20">
        <v>6910136</v>
      </c>
      <c r="Z508" s="20">
        <v>6910136</v>
      </c>
      <c r="AA508" s="20">
        <v>6910136</v>
      </c>
    </row>
    <row r="509" spans="1:27" ht="56.25" x14ac:dyDescent="0.25">
      <c r="A509" s="17" t="s">
        <v>137</v>
      </c>
      <c r="B509" s="18" t="s">
        <v>138</v>
      </c>
      <c r="C509" s="19" t="s">
        <v>54</v>
      </c>
      <c r="D509" s="17" t="s">
        <v>51</v>
      </c>
      <c r="E509" s="17" t="s">
        <v>216</v>
      </c>
      <c r="F509" s="17" t="s">
        <v>217</v>
      </c>
      <c r="G509" s="17" t="s">
        <v>221</v>
      </c>
      <c r="H509" s="17" t="s">
        <v>222</v>
      </c>
      <c r="I509" s="17"/>
      <c r="J509" s="17"/>
      <c r="K509" s="17"/>
      <c r="L509" s="17"/>
      <c r="M509" s="17" t="s">
        <v>27</v>
      </c>
      <c r="N509" s="17" t="s">
        <v>205</v>
      </c>
      <c r="O509" s="17" t="s">
        <v>28</v>
      </c>
      <c r="P509" s="18" t="s">
        <v>55</v>
      </c>
      <c r="Q509" s="20">
        <v>172050000</v>
      </c>
      <c r="R509" s="20">
        <v>10005000</v>
      </c>
      <c r="S509" s="20">
        <v>20100000</v>
      </c>
      <c r="T509" s="20">
        <v>161955000</v>
      </c>
      <c r="U509" s="20">
        <v>0</v>
      </c>
      <c r="V509" s="20">
        <v>161955000</v>
      </c>
      <c r="W509" s="20">
        <v>0</v>
      </c>
      <c r="X509" s="20">
        <v>152774725</v>
      </c>
      <c r="Y509" s="20">
        <v>64524725</v>
      </c>
      <c r="Z509" s="20">
        <v>64524725</v>
      </c>
      <c r="AA509" s="20">
        <v>64524725</v>
      </c>
    </row>
    <row r="510" spans="1:27" ht="56.25" x14ac:dyDescent="0.25">
      <c r="A510" s="17" t="s">
        <v>137</v>
      </c>
      <c r="B510" s="18" t="s">
        <v>138</v>
      </c>
      <c r="C510" s="19" t="s">
        <v>56</v>
      </c>
      <c r="D510" s="17" t="s">
        <v>51</v>
      </c>
      <c r="E510" s="17" t="s">
        <v>216</v>
      </c>
      <c r="F510" s="17" t="s">
        <v>217</v>
      </c>
      <c r="G510" s="17" t="s">
        <v>223</v>
      </c>
      <c r="H510" s="17" t="s">
        <v>57</v>
      </c>
      <c r="I510" s="17"/>
      <c r="J510" s="17"/>
      <c r="K510" s="17"/>
      <c r="L510" s="17"/>
      <c r="M510" s="17" t="s">
        <v>27</v>
      </c>
      <c r="N510" s="17" t="s">
        <v>205</v>
      </c>
      <c r="O510" s="17" t="s">
        <v>28</v>
      </c>
      <c r="P510" s="18" t="s">
        <v>58</v>
      </c>
      <c r="Q510" s="20">
        <v>453512149</v>
      </c>
      <c r="R510" s="20">
        <v>6508314665</v>
      </c>
      <c r="S510" s="20">
        <v>0</v>
      </c>
      <c r="T510" s="20">
        <v>6961826814</v>
      </c>
      <c r="U510" s="20">
        <v>0</v>
      </c>
      <c r="V510" s="20">
        <v>6251661798</v>
      </c>
      <c r="W510" s="20">
        <v>710165016</v>
      </c>
      <c r="X510" s="20">
        <v>6174218551</v>
      </c>
      <c r="Y510" s="20">
        <v>304700321</v>
      </c>
      <c r="Z510" s="20">
        <v>304700321</v>
      </c>
      <c r="AA510" s="20">
        <v>304700321</v>
      </c>
    </row>
    <row r="511" spans="1:27" ht="90" x14ac:dyDescent="0.25">
      <c r="A511" s="17" t="s">
        <v>137</v>
      </c>
      <c r="B511" s="18" t="s">
        <v>138</v>
      </c>
      <c r="C511" s="19" t="s">
        <v>74</v>
      </c>
      <c r="D511" s="17" t="s">
        <v>51</v>
      </c>
      <c r="E511" s="17" t="s">
        <v>216</v>
      </c>
      <c r="F511" s="17" t="s">
        <v>217</v>
      </c>
      <c r="G511" s="17" t="s">
        <v>234</v>
      </c>
      <c r="H511" s="17" t="s">
        <v>227</v>
      </c>
      <c r="I511" s="17"/>
      <c r="J511" s="17"/>
      <c r="K511" s="17"/>
      <c r="L511" s="17"/>
      <c r="M511" s="17" t="s">
        <v>60</v>
      </c>
      <c r="N511" s="17" t="s">
        <v>212</v>
      </c>
      <c r="O511" s="17" t="s">
        <v>28</v>
      </c>
      <c r="P511" s="18" t="s">
        <v>63</v>
      </c>
      <c r="Q511" s="20">
        <v>200091735</v>
      </c>
      <c r="R511" s="20">
        <v>69852889</v>
      </c>
      <c r="S511" s="20">
        <v>96966307</v>
      </c>
      <c r="T511" s="20">
        <v>172978317</v>
      </c>
      <c r="U511" s="20">
        <v>0</v>
      </c>
      <c r="V511" s="20">
        <v>172978317</v>
      </c>
      <c r="W511" s="20">
        <v>0</v>
      </c>
      <c r="X511" s="20">
        <v>172978317</v>
      </c>
      <c r="Y511" s="20">
        <v>164049468</v>
      </c>
      <c r="Z511" s="20">
        <v>164049468</v>
      </c>
      <c r="AA511" s="20">
        <v>164049468</v>
      </c>
    </row>
    <row r="512" spans="1:27" ht="90" x14ac:dyDescent="0.25">
      <c r="A512" s="17" t="s">
        <v>137</v>
      </c>
      <c r="B512" s="18" t="s">
        <v>138</v>
      </c>
      <c r="C512" s="19" t="s">
        <v>62</v>
      </c>
      <c r="D512" s="17" t="s">
        <v>51</v>
      </c>
      <c r="E512" s="17" t="s">
        <v>216</v>
      </c>
      <c r="F512" s="17" t="s">
        <v>217</v>
      </c>
      <c r="G512" s="17" t="s">
        <v>226</v>
      </c>
      <c r="H512" s="17" t="s">
        <v>227</v>
      </c>
      <c r="I512" s="17"/>
      <c r="J512" s="17"/>
      <c r="K512" s="17"/>
      <c r="L512" s="17"/>
      <c r="M512" s="17" t="s">
        <v>60</v>
      </c>
      <c r="N512" s="17" t="s">
        <v>212</v>
      </c>
      <c r="O512" s="17" t="s">
        <v>28</v>
      </c>
      <c r="P512" s="18" t="s">
        <v>63</v>
      </c>
      <c r="Q512" s="20">
        <v>0</v>
      </c>
      <c r="R512" s="20">
        <v>12433234716</v>
      </c>
      <c r="S512" s="20">
        <v>1055960574</v>
      </c>
      <c r="T512" s="20">
        <v>11377274142</v>
      </c>
      <c r="U512" s="20">
        <v>0</v>
      </c>
      <c r="V512" s="20">
        <v>10752906467</v>
      </c>
      <c r="W512" s="20">
        <v>624367675</v>
      </c>
      <c r="X512" s="20">
        <v>10620379891</v>
      </c>
      <c r="Y512" s="20">
        <v>2746237275</v>
      </c>
      <c r="Z512" s="20">
        <v>2746237275</v>
      </c>
      <c r="AA512" s="20">
        <v>2746237275</v>
      </c>
    </row>
    <row r="513" spans="1:27" ht="90" x14ac:dyDescent="0.25">
      <c r="A513" s="17" t="s">
        <v>137</v>
      </c>
      <c r="B513" s="18" t="s">
        <v>138</v>
      </c>
      <c r="C513" s="19" t="s">
        <v>62</v>
      </c>
      <c r="D513" s="17" t="s">
        <v>51</v>
      </c>
      <c r="E513" s="17" t="s">
        <v>216</v>
      </c>
      <c r="F513" s="17" t="s">
        <v>217</v>
      </c>
      <c r="G513" s="17" t="s">
        <v>226</v>
      </c>
      <c r="H513" s="17" t="s">
        <v>227</v>
      </c>
      <c r="I513" s="17"/>
      <c r="J513" s="17"/>
      <c r="K513" s="17"/>
      <c r="L513" s="17"/>
      <c r="M513" s="17" t="s">
        <v>27</v>
      </c>
      <c r="N513" s="17" t="s">
        <v>228</v>
      </c>
      <c r="O513" s="17" t="s">
        <v>28</v>
      </c>
      <c r="P513" s="18" t="s">
        <v>63</v>
      </c>
      <c r="Q513" s="20">
        <v>0</v>
      </c>
      <c r="R513" s="20">
        <v>6000000</v>
      </c>
      <c r="S513" s="20">
        <v>6000000</v>
      </c>
      <c r="T513" s="20">
        <v>0</v>
      </c>
      <c r="U513" s="20">
        <v>0</v>
      </c>
      <c r="V513" s="20">
        <v>0</v>
      </c>
      <c r="W513" s="20">
        <v>0</v>
      </c>
      <c r="X513" s="20">
        <v>0</v>
      </c>
      <c r="Y513" s="20">
        <v>0</v>
      </c>
      <c r="Z513" s="20">
        <v>0</v>
      </c>
      <c r="AA513" s="20">
        <v>0</v>
      </c>
    </row>
    <row r="514" spans="1:27" ht="56.25" x14ac:dyDescent="0.25">
      <c r="A514" s="17" t="s">
        <v>137</v>
      </c>
      <c r="B514" s="18" t="s">
        <v>138</v>
      </c>
      <c r="C514" s="19" t="s">
        <v>64</v>
      </c>
      <c r="D514" s="17" t="s">
        <v>51</v>
      </c>
      <c r="E514" s="17" t="s">
        <v>216</v>
      </c>
      <c r="F514" s="17" t="s">
        <v>217</v>
      </c>
      <c r="G514" s="17" t="s">
        <v>226</v>
      </c>
      <c r="H514" s="17" t="s">
        <v>230</v>
      </c>
      <c r="I514" s="17"/>
      <c r="J514" s="17"/>
      <c r="K514" s="17"/>
      <c r="L514" s="17"/>
      <c r="M514" s="17" t="s">
        <v>27</v>
      </c>
      <c r="N514" s="17" t="s">
        <v>205</v>
      </c>
      <c r="O514" s="17" t="s">
        <v>28</v>
      </c>
      <c r="P514" s="18" t="s">
        <v>65</v>
      </c>
      <c r="Q514" s="20">
        <v>708955265</v>
      </c>
      <c r="R514" s="20">
        <v>1593503269</v>
      </c>
      <c r="S514" s="20">
        <v>0</v>
      </c>
      <c r="T514" s="20">
        <v>2302458534</v>
      </c>
      <c r="U514" s="20">
        <v>0</v>
      </c>
      <c r="V514" s="20">
        <v>1120149971</v>
      </c>
      <c r="W514" s="20">
        <v>1182308563</v>
      </c>
      <c r="X514" s="20">
        <v>667556380</v>
      </c>
      <c r="Y514" s="20">
        <v>312458780</v>
      </c>
      <c r="Z514" s="20">
        <v>312458780</v>
      </c>
      <c r="AA514" s="20">
        <v>312458780</v>
      </c>
    </row>
    <row r="515" spans="1:27" ht="45" x14ac:dyDescent="0.25">
      <c r="A515" s="17" t="s">
        <v>137</v>
      </c>
      <c r="B515" s="18" t="s">
        <v>138</v>
      </c>
      <c r="C515" s="19" t="s">
        <v>66</v>
      </c>
      <c r="D515" s="17" t="s">
        <v>51</v>
      </c>
      <c r="E515" s="17" t="s">
        <v>216</v>
      </c>
      <c r="F515" s="17" t="s">
        <v>217</v>
      </c>
      <c r="G515" s="17" t="s">
        <v>212</v>
      </c>
      <c r="H515" s="17" t="s">
        <v>231</v>
      </c>
      <c r="I515" s="17"/>
      <c r="J515" s="17"/>
      <c r="K515" s="17"/>
      <c r="L515" s="17"/>
      <c r="M515" s="17" t="s">
        <v>60</v>
      </c>
      <c r="N515" s="17" t="s">
        <v>232</v>
      </c>
      <c r="O515" s="17" t="s">
        <v>28</v>
      </c>
      <c r="P515" s="18" t="s">
        <v>67</v>
      </c>
      <c r="Q515" s="20">
        <v>0</v>
      </c>
      <c r="R515" s="20">
        <v>34279756</v>
      </c>
      <c r="S515" s="20">
        <v>0</v>
      </c>
      <c r="T515" s="20">
        <v>34279756</v>
      </c>
      <c r="U515" s="20">
        <v>0</v>
      </c>
      <c r="V515" s="20">
        <v>7000000</v>
      </c>
      <c r="W515" s="20">
        <v>27279756</v>
      </c>
      <c r="X515" s="20">
        <v>0</v>
      </c>
      <c r="Y515" s="20">
        <v>0</v>
      </c>
      <c r="Z515" s="20">
        <v>0</v>
      </c>
      <c r="AA515" s="20">
        <v>0</v>
      </c>
    </row>
    <row r="516" spans="1:27" ht="45" x14ac:dyDescent="0.25">
      <c r="A516" s="17" t="s">
        <v>137</v>
      </c>
      <c r="B516" s="18" t="s">
        <v>138</v>
      </c>
      <c r="C516" s="19" t="s">
        <v>66</v>
      </c>
      <c r="D516" s="17" t="s">
        <v>51</v>
      </c>
      <c r="E516" s="17" t="s">
        <v>216</v>
      </c>
      <c r="F516" s="17" t="s">
        <v>217</v>
      </c>
      <c r="G516" s="17" t="s">
        <v>212</v>
      </c>
      <c r="H516" s="17" t="s">
        <v>231</v>
      </c>
      <c r="I516" s="17"/>
      <c r="J516" s="17"/>
      <c r="K516" s="17"/>
      <c r="L516" s="17"/>
      <c r="M516" s="17" t="s">
        <v>27</v>
      </c>
      <c r="N516" s="17" t="s">
        <v>229</v>
      </c>
      <c r="O516" s="17" t="s">
        <v>28</v>
      </c>
      <c r="P516" s="18" t="s">
        <v>67</v>
      </c>
      <c r="Q516" s="20">
        <v>271497540</v>
      </c>
      <c r="R516" s="20">
        <v>762685997</v>
      </c>
      <c r="S516" s="20">
        <v>0</v>
      </c>
      <c r="T516" s="20">
        <v>1034183537</v>
      </c>
      <c r="U516" s="20">
        <v>0</v>
      </c>
      <c r="V516" s="20">
        <v>869629961</v>
      </c>
      <c r="W516" s="20">
        <v>164553576</v>
      </c>
      <c r="X516" s="20">
        <v>636181052</v>
      </c>
      <c r="Y516" s="20">
        <v>188703642</v>
      </c>
      <c r="Z516" s="20">
        <v>188703642</v>
      </c>
      <c r="AA516" s="20">
        <v>188703642</v>
      </c>
    </row>
    <row r="517" spans="1:27" ht="45" x14ac:dyDescent="0.25">
      <c r="A517" s="17" t="s">
        <v>137</v>
      </c>
      <c r="B517" s="18" t="s">
        <v>138</v>
      </c>
      <c r="C517" s="19" t="s">
        <v>66</v>
      </c>
      <c r="D517" s="17" t="s">
        <v>51</v>
      </c>
      <c r="E517" s="17" t="s">
        <v>216</v>
      </c>
      <c r="F517" s="17" t="s">
        <v>217</v>
      </c>
      <c r="G517" s="17" t="s">
        <v>212</v>
      </c>
      <c r="H517" s="17" t="s">
        <v>231</v>
      </c>
      <c r="I517" s="17"/>
      <c r="J517" s="17"/>
      <c r="K517" s="17"/>
      <c r="L517" s="17"/>
      <c r="M517" s="17" t="s">
        <v>27</v>
      </c>
      <c r="N517" s="17" t="s">
        <v>205</v>
      </c>
      <c r="O517" s="17" t="s">
        <v>28</v>
      </c>
      <c r="P517" s="18" t="s">
        <v>67</v>
      </c>
      <c r="Q517" s="20">
        <v>970999245</v>
      </c>
      <c r="R517" s="20">
        <v>789451224</v>
      </c>
      <c r="S517" s="20">
        <v>0</v>
      </c>
      <c r="T517" s="20">
        <v>1760450469</v>
      </c>
      <c r="U517" s="20">
        <v>0</v>
      </c>
      <c r="V517" s="20">
        <v>1758314415</v>
      </c>
      <c r="W517" s="20">
        <v>2136054</v>
      </c>
      <c r="X517" s="20">
        <v>1198430796</v>
      </c>
      <c r="Y517" s="20">
        <v>705632514</v>
      </c>
      <c r="Z517" s="20">
        <v>705632514</v>
      </c>
      <c r="AA517" s="20">
        <v>705632514</v>
      </c>
    </row>
    <row r="518" spans="1:27" ht="56.25" x14ac:dyDescent="0.25">
      <c r="A518" s="17" t="s">
        <v>137</v>
      </c>
      <c r="B518" s="18" t="s">
        <v>138</v>
      </c>
      <c r="C518" s="19" t="s">
        <v>68</v>
      </c>
      <c r="D518" s="17" t="s">
        <v>51</v>
      </c>
      <c r="E518" s="17" t="s">
        <v>233</v>
      </c>
      <c r="F518" s="17" t="s">
        <v>217</v>
      </c>
      <c r="G518" s="17" t="s">
        <v>218</v>
      </c>
      <c r="H518" s="17" t="s">
        <v>230</v>
      </c>
      <c r="I518" s="17"/>
      <c r="J518" s="17"/>
      <c r="K518" s="17"/>
      <c r="L518" s="17"/>
      <c r="M518" s="17" t="s">
        <v>27</v>
      </c>
      <c r="N518" s="17" t="s">
        <v>205</v>
      </c>
      <c r="O518" s="17" t="s">
        <v>28</v>
      </c>
      <c r="P518" s="18" t="s">
        <v>65</v>
      </c>
      <c r="Q518" s="20">
        <v>70898943</v>
      </c>
      <c r="R518" s="20">
        <v>0</v>
      </c>
      <c r="S518" s="20">
        <v>0</v>
      </c>
      <c r="T518" s="20">
        <v>70898943</v>
      </c>
      <c r="U518" s="20">
        <v>0</v>
      </c>
      <c r="V518" s="20">
        <v>68452294</v>
      </c>
      <c r="W518" s="20">
        <v>2446649</v>
      </c>
      <c r="X518" s="20">
        <v>61382752</v>
      </c>
      <c r="Y518" s="20">
        <v>32584301</v>
      </c>
      <c r="Z518" s="20">
        <v>32584301</v>
      </c>
      <c r="AA518" s="20">
        <v>32584301</v>
      </c>
    </row>
    <row r="519" spans="1:27" ht="45" x14ac:dyDescent="0.25">
      <c r="A519" s="17" t="s">
        <v>137</v>
      </c>
      <c r="B519" s="18" t="s">
        <v>138</v>
      </c>
      <c r="C519" s="19" t="s">
        <v>69</v>
      </c>
      <c r="D519" s="17" t="s">
        <v>51</v>
      </c>
      <c r="E519" s="17" t="s">
        <v>233</v>
      </c>
      <c r="F519" s="17" t="s">
        <v>217</v>
      </c>
      <c r="G519" s="17" t="s">
        <v>220</v>
      </c>
      <c r="H519" s="17" t="s">
        <v>70</v>
      </c>
      <c r="I519" s="17"/>
      <c r="J519" s="17"/>
      <c r="K519" s="17"/>
      <c r="L519" s="17"/>
      <c r="M519" s="17" t="s">
        <v>27</v>
      </c>
      <c r="N519" s="17" t="s">
        <v>205</v>
      </c>
      <c r="O519" s="17" t="s">
        <v>28</v>
      </c>
      <c r="P519" s="18" t="s">
        <v>71</v>
      </c>
      <c r="Q519" s="20">
        <v>1018193186</v>
      </c>
      <c r="R519" s="20">
        <v>210571047</v>
      </c>
      <c r="S519" s="20">
        <v>3986926</v>
      </c>
      <c r="T519" s="20">
        <v>1224777307</v>
      </c>
      <c r="U519" s="20">
        <v>0</v>
      </c>
      <c r="V519" s="20">
        <v>1194079337</v>
      </c>
      <c r="W519" s="20">
        <v>30697970</v>
      </c>
      <c r="X519" s="20">
        <v>795210199</v>
      </c>
      <c r="Y519" s="20">
        <v>325974486</v>
      </c>
      <c r="Z519" s="20">
        <v>325974486</v>
      </c>
      <c r="AA519" s="20">
        <v>325901858</v>
      </c>
    </row>
    <row r="520" spans="1:27" ht="56.25" x14ac:dyDescent="0.25">
      <c r="A520" s="17" t="s">
        <v>139</v>
      </c>
      <c r="B520" s="18" t="s">
        <v>140</v>
      </c>
      <c r="C520" s="19" t="s">
        <v>64</v>
      </c>
      <c r="D520" s="17" t="s">
        <v>51</v>
      </c>
      <c r="E520" s="17" t="s">
        <v>216</v>
      </c>
      <c r="F520" s="17" t="s">
        <v>217</v>
      </c>
      <c r="G520" s="17" t="s">
        <v>226</v>
      </c>
      <c r="H520" s="17" t="s">
        <v>230</v>
      </c>
      <c r="I520" s="17"/>
      <c r="J520" s="17"/>
      <c r="K520" s="17"/>
      <c r="L520" s="17"/>
      <c r="M520" s="17" t="s">
        <v>60</v>
      </c>
      <c r="N520" s="17" t="s">
        <v>235</v>
      </c>
      <c r="O520" s="17" t="s">
        <v>28</v>
      </c>
      <c r="P520" s="18" t="s">
        <v>65</v>
      </c>
      <c r="Q520" s="20">
        <v>5211645021</v>
      </c>
      <c r="R520" s="20">
        <v>0</v>
      </c>
      <c r="S520" s="20">
        <v>0</v>
      </c>
      <c r="T520" s="20">
        <v>5211645021</v>
      </c>
      <c r="U520" s="20">
        <v>0</v>
      </c>
      <c r="V520" s="20">
        <v>3573445947</v>
      </c>
      <c r="W520" s="20">
        <v>1638199074</v>
      </c>
      <c r="X520" s="20">
        <v>2238550314</v>
      </c>
      <c r="Y520" s="20">
        <v>567875305.01999998</v>
      </c>
      <c r="Z520" s="20">
        <v>567875305.01999998</v>
      </c>
      <c r="AA520" s="20">
        <v>567875305.01999998</v>
      </c>
    </row>
    <row r="521" spans="1:27" ht="56.25" x14ac:dyDescent="0.25">
      <c r="A521" s="17" t="s">
        <v>164</v>
      </c>
      <c r="B521" s="18" t="s">
        <v>165</v>
      </c>
      <c r="C521" s="19" t="s">
        <v>64</v>
      </c>
      <c r="D521" s="17" t="s">
        <v>51</v>
      </c>
      <c r="E521" s="17" t="s">
        <v>216</v>
      </c>
      <c r="F521" s="17" t="s">
        <v>217</v>
      </c>
      <c r="G521" s="17" t="s">
        <v>226</v>
      </c>
      <c r="H521" s="17" t="s">
        <v>230</v>
      </c>
      <c r="I521" s="17"/>
      <c r="J521" s="17"/>
      <c r="K521" s="17"/>
      <c r="L521" s="17"/>
      <c r="M521" s="17" t="s">
        <v>60</v>
      </c>
      <c r="N521" s="17" t="s">
        <v>235</v>
      </c>
      <c r="O521" s="17" t="s">
        <v>28</v>
      </c>
      <c r="P521" s="18" t="s">
        <v>65</v>
      </c>
      <c r="Q521" s="20">
        <v>0</v>
      </c>
      <c r="R521" s="20">
        <v>982991250</v>
      </c>
      <c r="S521" s="20">
        <v>0</v>
      </c>
      <c r="T521" s="20">
        <v>982991250</v>
      </c>
      <c r="U521" s="20">
        <v>0</v>
      </c>
      <c r="V521" s="20">
        <v>982991250</v>
      </c>
      <c r="W521" s="20">
        <v>0</v>
      </c>
      <c r="X521" s="20">
        <v>982991250</v>
      </c>
      <c r="Y521" s="20">
        <v>0</v>
      </c>
      <c r="Z521" s="20">
        <v>0</v>
      </c>
      <c r="AA521" s="20">
        <v>0</v>
      </c>
    </row>
    <row r="522" spans="1:27" ht="56.25" x14ac:dyDescent="0.25">
      <c r="A522" s="17" t="s">
        <v>166</v>
      </c>
      <c r="B522" s="18" t="s">
        <v>167</v>
      </c>
      <c r="C522" s="19" t="s">
        <v>64</v>
      </c>
      <c r="D522" s="17" t="s">
        <v>51</v>
      </c>
      <c r="E522" s="17" t="s">
        <v>216</v>
      </c>
      <c r="F522" s="17" t="s">
        <v>217</v>
      </c>
      <c r="G522" s="17" t="s">
        <v>226</v>
      </c>
      <c r="H522" s="17" t="s">
        <v>230</v>
      </c>
      <c r="I522" s="17"/>
      <c r="J522" s="17"/>
      <c r="K522" s="17"/>
      <c r="L522" s="17"/>
      <c r="M522" s="17" t="s">
        <v>60</v>
      </c>
      <c r="N522" s="17" t="s">
        <v>235</v>
      </c>
      <c r="O522" s="17" t="s">
        <v>28</v>
      </c>
      <c r="P522" s="18" t="s">
        <v>65</v>
      </c>
      <c r="Q522" s="20">
        <v>0</v>
      </c>
      <c r="R522" s="20">
        <v>3868504145</v>
      </c>
      <c r="S522" s="20">
        <v>0</v>
      </c>
      <c r="T522" s="20">
        <v>3868504145</v>
      </c>
      <c r="U522" s="20">
        <v>0</v>
      </c>
      <c r="V522" s="20">
        <v>3868504145</v>
      </c>
      <c r="W522" s="20">
        <v>0</v>
      </c>
      <c r="X522" s="20">
        <v>3868504145</v>
      </c>
      <c r="Y522" s="20">
        <v>0</v>
      </c>
      <c r="Z522" s="20">
        <v>0</v>
      </c>
      <c r="AA522" s="20">
        <v>0</v>
      </c>
    </row>
    <row r="523" spans="1:27" ht="56.25" x14ac:dyDescent="0.25">
      <c r="A523" s="17" t="s">
        <v>168</v>
      </c>
      <c r="B523" s="18" t="s">
        <v>169</v>
      </c>
      <c r="C523" s="19" t="s">
        <v>64</v>
      </c>
      <c r="D523" s="17" t="s">
        <v>51</v>
      </c>
      <c r="E523" s="17" t="s">
        <v>216</v>
      </c>
      <c r="F523" s="17" t="s">
        <v>217</v>
      </c>
      <c r="G523" s="17" t="s">
        <v>226</v>
      </c>
      <c r="H523" s="17" t="s">
        <v>230</v>
      </c>
      <c r="I523" s="17"/>
      <c r="J523" s="17"/>
      <c r="K523" s="17"/>
      <c r="L523" s="17"/>
      <c r="M523" s="17" t="s">
        <v>60</v>
      </c>
      <c r="N523" s="17" t="s">
        <v>235</v>
      </c>
      <c r="O523" s="17" t="s">
        <v>28</v>
      </c>
      <c r="P523" s="18" t="s">
        <v>65</v>
      </c>
      <c r="Q523" s="20">
        <v>0</v>
      </c>
      <c r="R523" s="20">
        <v>1633208000</v>
      </c>
      <c r="S523" s="20">
        <v>0</v>
      </c>
      <c r="T523" s="20">
        <v>1633208000</v>
      </c>
      <c r="U523" s="20">
        <v>0</v>
      </c>
      <c r="V523" s="20">
        <v>1633208000</v>
      </c>
      <c r="W523" s="20">
        <v>0</v>
      </c>
      <c r="X523" s="20">
        <v>0</v>
      </c>
      <c r="Y523" s="20">
        <v>0</v>
      </c>
      <c r="Z523" s="20">
        <v>0</v>
      </c>
      <c r="AA523" s="20">
        <v>0</v>
      </c>
    </row>
    <row r="524" spans="1:27" ht="56.25" x14ac:dyDescent="0.25">
      <c r="A524" s="17" t="s">
        <v>170</v>
      </c>
      <c r="B524" s="18" t="s">
        <v>171</v>
      </c>
      <c r="C524" s="19" t="s">
        <v>64</v>
      </c>
      <c r="D524" s="17" t="s">
        <v>51</v>
      </c>
      <c r="E524" s="17" t="s">
        <v>216</v>
      </c>
      <c r="F524" s="17" t="s">
        <v>217</v>
      </c>
      <c r="G524" s="17" t="s">
        <v>226</v>
      </c>
      <c r="H524" s="17" t="s">
        <v>230</v>
      </c>
      <c r="I524" s="17"/>
      <c r="J524" s="17"/>
      <c r="K524" s="17"/>
      <c r="L524" s="17"/>
      <c r="M524" s="17" t="s">
        <v>60</v>
      </c>
      <c r="N524" s="17" t="s">
        <v>235</v>
      </c>
      <c r="O524" s="17" t="s">
        <v>28</v>
      </c>
      <c r="P524" s="18" t="s">
        <v>65</v>
      </c>
      <c r="Q524" s="20">
        <v>0</v>
      </c>
      <c r="R524" s="20">
        <v>2387538000</v>
      </c>
      <c r="S524" s="20">
        <v>0</v>
      </c>
      <c r="T524" s="20">
        <v>2387538000</v>
      </c>
      <c r="U524" s="20">
        <v>0</v>
      </c>
      <c r="V524" s="20">
        <v>2387538000</v>
      </c>
      <c r="W524" s="20">
        <v>0</v>
      </c>
      <c r="X524" s="20">
        <v>2387538000</v>
      </c>
      <c r="Y524" s="20">
        <v>0</v>
      </c>
      <c r="Z524" s="20">
        <v>0</v>
      </c>
      <c r="AA524" s="20">
        <v>0</v>
      </c>
    </row>
    <row r="525" spans="1:27" ht="56.25" x14ac:dyDescent="0.25">
      <c r="A525" s="17" t="s">
        <v>172</v>
      </c>
      <c r="B525" s="18" t="s">
        <v>173</v>
      </c>
      <c r="C525" s="19" t="s">
        <v>64</v>
      </c>
      <c r="D525" s="17" t="s">
        <v>51</v>
      </c>
      <c r="E525" s="17" t="s">
        <v>216</v>
      </c>
      <c r="F525" s="17" t="s">
        <v>217</v>
      </c>
      <c r="G525" s="17" t="s">
        <v>226</v>
      </c>
      <c r="H525" s="17" t="s">
        <v>230</v>
      </c>
      <c r="I525" s="17"/>
      <c r="J525" s="17"/>
      <c r="K525" s="17"/>
      <c r="L525" s="17"/>
      <c r="M525" s="17" t="s">
        <v>60</v>
      </c>
      <c r="N525" s="17" t="s">
        <v>235</v>
      </c>
      <c r="O525" s="17" t="s">
        <v>28</v>
      </c>
      <c r="P525" s="18" t="s">
        <v>65</v>
      </c>
      <c r="Q525" s="20">
        <v>0</v>
      </c>
      <c r="R525" s="20">
        <v>3347487000</v>
      </c>
      <c r="S525" s="20">
        <v>0</v>
      </c>
      <c r="T525" s="20">
        <v>3347487000</v>
      </c>
      <c r="U525" s="20">
        <v>0</v>
      </c>
      <c r="V525" s="20">
        <v>3347487000</v>
      </c>
      <c r="W525" s="20">
        <v>0</v>
      </c>
      <c r="X525" s="20">
        <v>3347487000</v>
      </c>
      <c r="Y525" s="20">
        <v>0</v>
      </c>
      <c r="Z525" s="20">
        <v>0</v>
      </c>
      <c r="AA525" s="20">
        <v>0</v>
      </c>
    </row>
    <row r="526" spans="1:27" ht="56.25" x14ac:dyDescent="0.25">
      <c r="A526" s="17" t="s">
        <v>174</v>
      </c>
      <c r="B526" s="18" t="s">
        <v>175</v>
      </c>
      <c r="C526" s="19" t="s">
        <v>64</v>
      </c>
      <c r="D526" s="17" t="s">
        <v>51</v>
      </c>
      <c r="E526" s="17" t="s">
        <v>216</v>
      </c>
      <c r="F526" s="17" t="s">
        <v>217</v>
      </c>
      <c r="G526" s="17" t="s">
        <v>226</v>
      </c>
      <c r="H526" s="17" t="s">
        <v>230</v>
      </c>
      <c r="I526" s="17"/>
      <c r="J526" s="17"/>
      <c r="K526" s="17"/>
      <c r="L526" s="17"/>
      <c r="M526" s="17" t="s">
        <v>60</v>
      </c>
      <c r="N526" s="17" t="s">
        <v>235</v>
      </c>
      <c r="O526" s="17" t="s">
        <v>28</v>
      </c>
      <c r="P526" s="18" t="s">
        <v>65</v>
      </c>
      <c r="Q526" s="20">
        <v>0</v>
      </c>
      <c r="R526" s="20">
        <v>6394587000</v>
      </c>
      <c r="S526" s="20">
        <v>0</v>
      </c>
      <c r="T526" s="20">
        <v>6394587000</v>
      </c>
      <c r="U526" s="20">
        <v>0</v>
      </c>
      <c r="V526" s="20">
        <v>6394587000</v>
      </c>
      <c r="W526" s="20">
        <v>0</v>
      </c>
      <c r="X526" s="20">
        <v>6394587000</v>
      </c>
      <c r="Y526" s="20">
        <v>0</v>
      </c>
      <c r="Z526" s="20">
        <v>0</v>
      </c>
      <c r="AA526" s="20">
        <v>0</v>
      </c>
    </row>
    <row r="527" spans="1:27" ht="56.25" x14ac:dyDescent="0.25">
      <c r="A527" s="17" t="s">
        <v>176</v>
      </c>
      <c r="B527" s="18" t="s">
        <v>177</v>
      </c>
      <c r="C527" s="19" t="s">
        <v>64</v>
      </c>
      <c r="D527" s="17" t="s">
        <v>51</v>
      </c>
      <c r="E527" s="17" t="s">
        <v>216</v>
      </c>
      <c r="F527" s="17" t="s">
        <v>217</v>
      </c>
      <c r="G527" s="17" t="s">
        <v>226</v>
      </c>
      <c r="H527" s="17" t="s">
        <v>230</v>
      </c>
      <c r="I527" s="17"/>
      <c r="J527" s="17"/>
      <c r="K527" s="17"/>
      <c r="L527" s="17"/>
      <c r="M527" s="17" t="s">
        <v>60</v>
      </c>
      <c r="N527" s="17" t="s">
        <v>235</v>
      </c>
      <c r="O527" s="17" t="s">
        <v>28</v>
      </c>
      <c r="P527" s="18" t="s">
        <v>65</v>
      </c>
      <c r="Q527" s="20">
        <v>0</v>
      </c>
      <c r="R527" s="20">
        <v>1928918000</v>
      </c>
      <c r="S527" s="20">
        <v>0</v>
      </c>
      <c r="T527" s="20">
        <v>1928918000</v>
      </c>
      <c r="U527" s="20">
        <v>0</v>
      </c>
      <c r="V527" s="20">
        <v>1928918000</v>
      </c>
      <c r="W527" s="20">
        <v>0</v>
      </c>
      <c r="X527" s="20">
        <v>1928918000</v>
      </c>
      <c r="Y527" s="20">
        <v>0</v>
      </c>
      <c r="Z527" s="20">
        <v>0</v>
      </c>
      <c r="AA527" s="20">
        <v>0</v>
      </c>
    </row>
    <row r="528" spans="1:27" ht="56.25" x14ac:dyDescent="0.25">
      <c r="A528" s="17" t="s">
        <v>178</v>
      </c>
      <c r="B528" s="18" t="s">
        <v>179</v>
      </c>
      <c r="C528" s="19" t="s">
        <v>64</v>
      </c>
      <c r="D528" s="17" t="s">
        <v>51</v>
      </c>
      <c r="E528" s="17" t="s">
        <v>216</v>
      </c>
      <c r="F528" s="17" t="s">
        <v>217</v>
      </c>
      <c r="G528" s="17" t="s">
        <v>226</v>
      </c>
      <c r="H528" s="17" t="s">
        <v>230</v>
      </c>
      <c r="I528" s="17"/>
      <c r="J528" s="17"/>
      <c r="K528" s="17"/>
      <c r="L528" s="17"/>
      <c r="M528" s="17" t="s">
        <v>60</v>
      </c>
      <c r="N528" s="17" t="s">
        <v>235</v>
      </c>
      <c r="O528" s="17" t="s">
        <v>28</v>
      </c>
      <c r="P528" s="18" t="s">
        <v>65</v>
      </c>
      <c r="Q528" s="20">
        <v>0</v>
      </c>
      <c r="R528" s="20">
        <v>2771895000</v>
      </c>
      <c r="S528" s="20">
        <v>0</v>
      </c>
      <c r="T528" s="20">
        <v>2771895000</v>
      </c>
      <c r="U528" s="20">
        <v>0</v>
      </c>
      <c r="V528" s="20">
        <v>2771895000</v>
      </c>
      <c r="W528" s="20">
        <v>0</v>
      </c>
      <c r="X528" s="20">
        <v>2771895000</v>
      </c>
      <c r="Y528" s="20">
        <v>415784250</v>
      </c>
      <c r="Z528" s="20">
        <v>415784250</v>
      </c>
      <c r="AA528" s="20">
        <v>415784250</v>
      </c>
    </row>
    <row r="529" spans="1:27" ht="56.25" x14ac:dyDescent="0.25">
      <c r="A529" s="17" t="s">
        <v>180</v>
      </c>
      <c r="B529" s="18" t="s">
        <v>181</v>
      </c>
      <c r="C529" s="19" t="s">
        <v>64</v>
      </c>
      <c r="D529" s="17" t="s">
        <v>51</v>
      </c>
      <c r="E529" s="17" t="s">
        <v>216</v>
      </c>
      <c r="F529" s="17" t="s">
        <v>217</v>
      </c>
      <c r="G529" s="17" t="s">
        <v>226</v>
      </c>
      <c r="H529" s="17" t="s">
        <v>230</v>
      </c>
      <c r="I529" s="17"/>
      <c r="J529" s="17"/>
      <c r="K529" s="17"/>
      <c r="L529" s="17"/>
      <c r="M529" s="17" t="s">
        <v>60</v>
      </c>
      <c r="N529" s="17" t="s">
        <v>235</v>
      </c>
      <c r="O529" s="17" t="s">
        <v>28</v>
      </c>
      <c r="P529" s="18" t="s">
        <v>65</v>
      </c>
      <c r="Q529" s="20">
        <v>0</v>
      </c>
      <c r="R529" s="20">
        <v>5450788000</v>
      </c>
      <c r="S529" s="20">
        <v>0</v>
      </c>
      <c r="T529" s="20">
        <v>5450788000</v>
      </c>
      <c r="U529" s="20">
        <v>0</v>
      </c>
      <c r="V529" s="20">
        <v>5450788000</v>
      </c>
      <c r="W529" s="20">
        <v>0</v>
      </c>
      <c r="X529" s="20">
        <v>5450788000</v>
      </c>
      <c r="Y529" s="20">
        <v>0</v>
      </c>
      <c r="Z529" s="20">
        <v>0</v>
      </c>
      <c r="AA529" s="20">
        <v>0</v>
      </c>
    </row>
    <row r="530" spans="1:27" ht="56.25" x14ac:dyDescent="0.25">
      <c r="A530" s="17" t="s">
        <v>182</v>
      </c>
      <c r="B530" s="18" t="s">
        <v>183</v>
      </c>
      <c r="C530" s="19" t="s">
        <v>64</v>
      </c>
      <c r="D530" s="17" t="s">
        <v>51</v>
      </c>
      <c r="E530" s="17" t="s">
        <v>216</v>
      </c>
      <c r="F530" s="17" t="s">
        <v>217</v>
      </c>
      <c r="G530" s="17" t="s">
        <v>226</v>
      </c>
      <c r="H530" s="17" t="s">
        <v>230</v>
      </c>
      <c r="I530" s="17"/>
      <c r="J530" s="17"/>
      <c r="K530" s="17"/>
      <c r="L530" s="17"/>
      <c r="M530" s="17" t="s">
        <v>60</v>
      </c>
      <c r="N530" s="17" t="s">
        <v>235</v>
      </c>
      <c r="O530" s="17" t="s">
        <v>28</v>
      </c>
      <c r="P530" s="18" t="s">
        <v>65</v>
      </c>
      <c r="Q530" s="20">
        <v>0</v>
      </c>
      <c r="R530" s="20">
        <v>4333065000</v>
      </c>
      <c r="S530" s="20">
        <v>0</v>
      </c>
      <c r="T530" s="20">
        <v>4333065000</v>
      </c>
      <c r="U530" s="20">
        <v>0</v>
      </c>
      <c r="V530" s="20">
        <v>4333065000</v>
      </c>
      <c r="W530" s="20">
        <v>0</v>
      </c>
      <c r="X530" s="20">
        <v>4333065000</v>
      </c>
      <c r="Y530" s="20">
        <v>48002941</v>
      </c>
      <c r="Z530" s="20">
        <v>48002941</v>
      </c>
      <c r="AA530" s="20">
        <v>48002941</v>
      </c>
    </row>
    <row r="531" spans="1:27" ht="56.25" x14ac:dyDescent="0.25">
      <c r="A531" s="17" t="s">
        <v>184</v>
      </c>
      <c r="B531" s="18" t="s">
        <v>185</v>
      </c>
      <c r="C531" s="19" t="s">
        <v>64</v>
      </c>
      <c r="D531" s="17" t="s">
        <v>51</v>
      </c>
      <c r="E531" s="17" t="s">
        <v>216</v>
      </c>
      <c r="F531" s="17" t="s">
        <v>217</v>
      </c>
      <c r="G531" s="17" t="s">
        <v>226</v>
      </c>
      <c r="H531" s="17" t="s">
        <v>230</v>
      </c>
      <c r="I531" s="17"/>
      <c r="J531" s="17"/>
      <c r="K531" s="17"/>
      <c r="L531" s="17"/>
      <c r="M531" s="17" t="s">
        <v>60</v>
      </c>
      <c r="N531" s="17" t="s">
        <v>235</v>
      </c>
      <c r="O531" s="17" t="s">
        <v>28</v>
      </c>
      <c r="P531" s="18" t="s">
        <v>65</v>
      </c>
      <c r="Q531" s="20">
        <v>0</v>
      </c>
      <c r="R531" s="20">
        <v>3872710000</v>
      </c>
      <c r="S531" s="20">
        <v>0</v>
      </c>
      <c r="T531" s="20">
        <v>3872710000</v>
      </c>
      <c r="U531" s="20">
        <v>0</v>
      </c>
      <c r="V531" s="20">
        <v>3872710000</v>
      </c>
      <c r="W531" s="20">
        <v>0</v>
      </c>
      <c r="X531" s="20">
        <v>3872710000</v>
      </c>
      <c r="Y531" s="20">
        <v>0</v>
      </c>
      <c r="Z531" s="20">
        <v>0</v>
      </c>
      <c r="AA531" s="20">
        <v>0</v>
      </c>
    </row>
    <row r="532" spans="1:27" ht="67.5" x14ac:dyDescent="0.25">
      <c r="A532" s="17" t="s">
        <v>186</v>
      </c>
      <c r="B532" s="18" t="s">
        <v>187</v>
      </c>
      <c r="C532" s="19" t="s">
        <v>64</v>
      </c>
      <c r="D532" s="17" t="s">
        <v>51</v>
      </c>
      <c r="E532" s="17" t="s">
        <v>216</v>
      </c>
      <c r="F532" s="17" t="s">
        <v>217</v>
      </c>
      <c r="G532" s="17" t="s">
        <v>226</v>
      </c>
      <c r="H532" s="17" t="s">
        <v>230</v>
      </c>
      <c r="I532" s="17"/>
      <c r="J532" s="17"/>
      <c r="K532" s="17"/>
      <c r="L532" s="17"/>
      <c r="M532" s="17" t="s">
        <v>60</v>
      </c>
      <c r="N532" s="17" t="s">
        <v>235</v>
      </c>
      <c r="O532" s="17" t="s">
        <v>28</v>
      </c>
      <c r="P532" s="18" t="s">
        <v>65</v>
      </c>
      <c r="Q532" s="20">
        <v>0</v>
      </c>
      <c r="R532" s="20">
        <v>3547737000</v>
      </c>
      <c r="S532" s="20">
        <v>0</v>
      </c>
      <c r="T532" s="20">
        <v>3547737000</v>
      </c>
      <c r="U532" s="20">
        <v>0</v>
      </c>
      <c r="V532" s="20">
        <v>3547737000</v>
      </c>
      <c r="W532" s="20">
        <v>0</v>
      </c>
      <c r="X532" s="20">
        <v>3547737000</v>
      </c>
      <c r="Y532" s="20">
        <v>532160550</v>
      </c>
      <c r="Z532" s="20">
        <v>532160550</v>
      </c>
      <c r="AA532" s="20">
        <v>532160550</v>
      </c>
    </row>
    <row r="533" spans="1:27" ht="56.25" x14ac:dyDescent="0.25">
      <c r="A533" s="17" t="s">
        <v>188</v>
      </c>
      <c r="B533" s="18" t="s">
        <v>189</v>
      </c>
      <c r="C533" s="19" t="s">
        <v>64</v>
      </c>
      <c r="D533" s="17" t="s">
        <v>51</v>
      </c>
      <c r="E533" s="17" t="s">
        <v>216</v>
      </c>
      <c r="F533" s="17" t="s">
        <v>217</v>
      </c>
      <c r="G533" s="17" t="s">
        <v>226</v>
      </c>
      <c r="H533" s="17" t="s">
        <v>230</v>
      </c>
      <c r="I533" s="17"/>
      <c r="J533" s="17"/>
      <c r="K533" s="17"/>
      <c r="L533" s="17"/>
      <c r="M533" s="17" t="s">
        <v>60</v>
      </c>
      <c r="N533" s="17" t="s">
        <v>235</v>
      </c>
      <c r="O533" s="17" t="s">
        <v>28</v>
      </c>
      <c r="P533" s="18" t="s">
        <v>65</v>
      </c>
      <c r="Q533" s="20">
        <v>0</v>
      </c>
      <c r="R533" s="20">
        <v>3529359000</v>
      </c>
      <c r="S533" s="20">
        <v>0</v>
      </c>
      <c r="T533" s="20">
        <v>3529359000</v>
      </c>
      <c r="U533" s="20">
        <v>0</v>
      </c>
      <c r="V533" s="20">
        <v>3529359000</v>
      </c>
      <c r="W533" s="20">
        <v>0</v>
      </c>
      <c r="X533" s="20">
        <v>3529359000</v>
      </c>
      <c r="Y533" s="20">
        <v>529403850</v>
      </c>
      <c r="Z533" s="20">
        <v>0</v>
      </c>
      <c r="AA533" s="20">
        <v>0</v>
      </c>
    </row>
    <row r="534" spans="1:27" ht="56.25" x14ac:dyDescent="0.25">
      <c r="A534" s="17" t="s">
        <v>190</v>
      </c>
      <c r="B534" s="18" t="s">
        <v>191</v>
      </c>
      <c r="C534" s="19" t="s">
        <v>64</v>
      </c>
      <c r="D534" s="17" t="s">
        <v>51</v>
      </c>
      <c r="E534" s="17" t="s">
        <v>216</v>
      </c>
      <c r="F534" s="17" t="s">
        <v>217</v>
      </c>
      <c r="G534" s="17" t="s">
        <v>226</v>
      </c>
      <c r="H534" s="17" t="s">
        <v>230</v>
      </c>
      <c r="I534" s="17"/>
      <c r="J534" s="17"/>
      <c r="K534" s="17"/>
      <c r="L534" s="17"/>
      <c r="M534" s="17" t="s">
        <v>60</v>
      </c>
      <c r="N534" s="17" t="s">
        <v>235</v>
      </c>
      <c r="O534" s="17" t="s">
        <v>28</v>
      </c>
      <c r="P534" s="18" t="s">
        <v>65</v>
      </c>
      <c r="Q534" s="20">
        <v>0</v>
      </c>
      <c r="R534" s="20">
        <v>5854578975</v>
      </c>
      <c r="S534" s="20">
        <v>0</v>
      </c>
      <c r="T534" s="20">
        <v>5854578975</v>
      </c>
      <c r="U534" s="20">
        <v>0</v>
      </c>
      <c r="V534" s="20">
        <v>5854578975</v>
      </c>
      <c r="W534" s="20">
        <v>0</v>
      </c>
      <c r="X534" s="20">
        <v>5854578975</v>
      </c>
      <c r="Y534" s="20">
        <v>0</v>
      </c>
      <c r="Z534" s="20">
        <v>0</v>
      </c>
      <c r="AA534" s="20">
        <v>0</v>
      </c>
    </row>
    <row r="535" spans="1:27" ht="56.25" x14ac:dyDescent="0.25">
      <c r="A535" s="17" t="s">
        <v>192</v>
      </c>
      <c r="B535" s="18" t="s">
        <v>193</v>
      </c>
      <c r="C535" s="19" t="s">
        <v>64</v>
      </c>
      <c r="D535" s="17" t="s">
        <v>51</v>
      </c>
      <c r="E535" s="17" t="s">
        <v>216</v>
      </c>
      <c r="F535" s="17" t="s">
        <v>217</v>
      </c>
      <c r="G535" s="17" t="s">
        <v>226</v>
      </c>
      <c r="H535" s="17" t="s">
        <v>230</v>
      </c>
      <c r="I535" s="17"/>
      <c r="J535" s="17"/>
      <c r="K535" s="17"/>
      <c r="L535" s="17"/>
      <c r="M535" s="17" t="s">
        <v>60</v>
      </c>
      <c r="N535" s="17" t="s">
        <v>235</v>
      </c>
      <c r="O535" s="17" t="s">
        <v>28</v>
      </c>
      <c r="P535" s="18" t="s">
        <v>65</v>
      </c>
      <c r="Q535" s="20">
        <v>0</v>
      </c>
      <c r="R535" s="20">
        <v>1387093500</v>
      </c>
      <c r="S535" s="20">
        <v>0</v>
      </c>
      <c r="T535" s="20">
        <v>1387093500</v>
      </c>
      <c r="U535" s="20">
        <v>0</v>
      </c>
      <c r="V535" s="20">
        <v>1387093500</v>
      </c>
      <c r="W535" s="20">
        <v>0</v>
      </c>
      <c r="X535" s="20">
        <v>1387093500</v>
      </c>
      <c r="Y535" s="20">
        <v>0</v>
      </c>
      <c r="Z535" s="20">
        <v>0</v>
      </c>
      <c r="AA535" s="20">
        <v>0</v>
      </c>
    </row>
    <row r="536" spans="1:27" ht="56.25" x14ac:dyDescent="0.25">
      <c r="A536" s="17" t="s">
        <v>194</v>
      </c>
      <c r="B536" s="18" t="s">
        <v>195</v>
      </c>
      <c r="C536" s="19" t="s">
        <v>64</v>
      </c>
      <c r="D536" s="17" t="s">
        <v>51</v>
      </c>
      <c r="E536" s="17" t="s">
        <v>216</v>
      </c>
      <c r="F536" s="17" t="s">
        <v>217</v>
      </c>
      <c r="G536" s="17" t="s">
        <v>226</v>
      </c>
      <c r="H536" s="17" t="s">
        <v>230</v>
      </c>
      <c r="I536" s="17"/>
      <c r="J536" s="17"/>
      <c r="K536" s="17"/>
      <c r="L536" s="17"/>
      <c r="M536" s="17" t="s">
        <v>60</v>
      </c>
      <c r="N536" s="17" t="s">
        <v>235</v>
      </c>
      <c r="O536" s="17" t="s">
        <v>28</v>
      </c>
      <c r="P536" s="18" t="s">
        <v>65</v>
      </c>
      <c r="Q536" s="20">
        <v>0</v>
      </c>
      <c r="R536" s="20">
        <v>2245034000</v>
      </c>
      <c r="S536" s="20">
        <v>0</v>
      </c>
      <c r="T536" s="20">
        <v>2245034000</v>
      </c>
      <c r="U536" s="20">
        <v>0</v>
      </c>
      <c r="V536" s="20">
        <v>2245034000</v>
      </c>
      <c r="W536" s="20">
        <v>0</v>
      </c>
      <c r="X536" s="20">
        <v>2245034000</v>
      </c>
      <c r="Y536" s="20">
        <v>0</v>
      </c>
      <c r="Z536" s="20">
        <v>0</v>
      </c>
      <c r="AA536" s="20">
        <v>0</v>
      </c>
    </row>
    <row r="537" spans="1:27" x14ac:dyDescent="0.25">
      <c r="A537" s="17" t="s">
        <v>199</v>
      </c>
      <c r="B537" s="18" t="s">
        <v>199</v>
      </c>
      <c r="C537" s="19" t="s">
        <v>199</v>
      </c>
      <c r="D537" s="17" t="s">
        <v>199</v>
      </c>
      <c r="E537" s="17" t="s">
        <v>199</v>
      </c>
      <c r="F537" s="17" t="s">
        <v>199</v>
      </c>
      <c r="G537" s="17" t="s">
        <v>199</v>
      </c>
      <c r="H537" s="17" t="s">
        <v>199</v>
      </c>
      <c r="I537" s="17" t="s">
        <v>199</v>
      </c>
      <c r="J537" s="17" t="s">
        <v>199</v>
      </c>
      <c r="K537" s="17" t="s">
        <v>199</v>
      </c>
      <c r="L537" s="17" t="s">
        <v>199</v>
      </c>
      <c r="M537" s="17" t="s">
        <v>199</v>
      </c>
      <c r="N537" s="17" t="s">
        <v>199</v>
      </c>
      <c r="O537" s="17" t="s">
        <v>199</v>
      </c>
      <c r="P537" s="18" t="s">
        <v>199</v>
      </c>
      <c r="Q537" s="20">
        <v>2986174438626</v>
      </c>
      <c r="R537" s="20">
        <v>8533913756545.0996</v>
      </c>
      <c r="S537" s="20">
        <v>1999849028379.1001</v>
      </c>
      <c r="T537" s="20">
        <v>9520239166792</v>
      </c>
      <c r="U537" s="20">
        <v>0</v>
      </c>
      <c r="V537" s="20">
        <v>9051342051976.9492</v>
      </c>
      <c r="W537" s="20">
        <v>468897114815.04999</v>
      </c>
      <c r="X537" s="20">
        <v>8261852051245.6396</v>
      </c>
      <c r="Y537" s="20">
        <v>4673160914067.8096</v>
      </c>
      <c r="Z537" s="20">
        <v>4672631510217.8096</v>
      </c>
      <c r="AA537" s="20">
        <v>4672631437589.8096</v>
      </c>
    </row>
    <row r="538" spans="1:27" x14ac:dyDescent="0.25">
      <c r="A538" s="17"/>
      <c r="B538" s="18"/>
      <c r="C538" s="19"/>
      <c r="D538" s="17"/>
      <c r="E538" s="17"/>
      <c r="F538" s="17"/>
      <c r="G538" s="17"/>
      <c r="H538" s="17"/>
      <c r="I538" s="17"/>
      <c r="J538" s="17"/>
      <c r="K538" s="17"/>
      <c r="L538" s="17"/>
      <c r="M538" s="17"/>
      <c r="N538" s="17"/>
      <c r="O538" s="17"/>
      <c r="P538" s="18"/>
      <c r="Q538" s="20"/>
      <c r="R538" s="20"/>
      <c r="S538" s="20"/>
      <c r="T538" s="20"/>
      <c r="U538" s="20"/>
      <c r="V538" s="20"/>
      <c r="W538" s="20"/>
      <c r="X538" s="20"/>
      <c r="Y538" s="20"/>
      <c r="Z538" s="20"/>
      <c r="AA538" s="20"/>
    </row>
    <row r="539" spans="1:27" x14ac:dyDescent="0.25">
      <c r="A539" s="17"/>
      <c r="B539" s="18"/>
      <c r="C539" s="19"/>
      <c r="D539" s="17"/>
      <c r="E539" s="17"/>
      <c r="F539" s="17"/>
      <c r="G539" s="17"/>
      <c r="H539" s="17"/>
      <c r="I539" s="17"/>
      <c r="J539" s="17"/>
      <c r="K539" s="17"/>
      <c r="L539" s="17"/>
      <c r="M539" s="17"/>
      <c r="N539" s="17"/>
      <c r="O539" s="17"/>
      <c r="P539" s="18"/>
      <c r="Q539" s="20"/>
      <c r="R539" s="20"/>
      <c r="S539" s="20"/>
      <c r="T539" s="20"/>
      <c r="U539" s="20"/>
      <c r="V539" s="20"/>
      <c r="W539" s="20"/>
      <c r="X539" s="20"/>
      <c r="Y539" s="20"/>
      <c r="Z539" s="20"/>
      <c r="AA539" s="20"/>
    </row>
    <row r="540" spans="1:27" x14ac:dyDescent="0.25">
      <c r="A540" s="17"/>
      <c r="B540" s="18"/>
      <c r="C540" s="19"/>
      <c r="D540" s="17"/>
      <c r="E540" s="17"/>
      <c r="F540" s="17"/>
      <c r="G540" s="17"/>
      <c r="H540" s="17"/>
      <c r="I540" s="17"/>
      <c r="J540" s="17"/>
      <c r="K540" s="17"/>
      <c r="L540" s="17"/>
      <c r="M540" s="17"/>
      <c r="N540" s="17"/>
      <c r="O540" s="17"/>
      <c r="P540" s="18"/>
      <c r="Q540" s="20"/>
      <c r="R540" s="20"/>
      <c r="S540" s="20"/>
      <c r="T540" s="20"/>
      <c r="U540" s="20"/>
      <c r="V540" s="20"/>
      <c r="W540" s="20"/>
      <c r="X540" s="20"/>
      <c r="Y540" s="20"/>
      <c r="Z540" s="20"/>
      <c r="AA540" s="20"/>
    </row>
    <row r="541" spans="1:27" x14ac:dyDescent="0.25">
      <c r="A541" s="17"/>
      <c r="B541" s="18"/>
      <c r="C541" s="19"/>
      <c r="D541" s="17"/>
      <c r="E541" s="17"/>
      <c r="F541" s="17"/>
      <c r="G541" s="17"/>
      <c r="H541" s="17"/>
      <c r="I541" s="17"/>
      <c r="J541" s="17"/>
      <c r="K541" s="17"/>
      <c r="L541" s="17"/>
      <c r="M541" s="17"/>
      <c r="N541" s="17"/>
      <c r="O541" s="17"/>
      <c r="P541" s="18"/>
      <c r="Q541" s="20"/>
      <c r="R541" s="20"/>
      <c r="S541" s="20"/>
      <c r="T541" s="20"/>
      <c r="U541" s="20"/>
      <c r="V541" s="20"/>
      <c r="W541" s="20"/>
      <c r="X541" s="20"/>
      <c r="Y541" s="20"/>
      <c r="Z541" s="20"/>
      <c r="AA541" s="20"/>
    </row>
    <row r="542" spans="1:27" x14ac:dyDescent="0.25">
      <c r="A542" s="17"/>
      <c r="B542" s="18"/>
      <c r="C542" s="19"/>
      <c r="D542" s="17"/>
      <c r="E542" s="17"/>
      <c r="F542" s="17"/>
      <c r="G542" s="17"/>
      <c r="H542" s="17"/>
      <c r="I542" s="17"/>
      <c r="J542" s="17"/>
      <c r="K542" s="17"/>
      <c r="L542" s="17"/>
      <c r="M542" s="17"/>
      <c r="N542" s="17"/>
      <c r="O542" s="17"/>
      <c r="P542" s="18"/>
      <c r="Q542" s="20"/>
      <c r="R542" s="20"/>
      <c r="S542" s="20"/>
      <c r="T542" s="20"/>
      <c r="U542" s="20"/>
      <c r="V542" s="20"/>
      <c r="W542" s="20"/>
      <c r="X542" s="20"/>
      <c r="Y542" s="20"/>
      <c r="Z542" s="20"/>
      <c r="AA542" s="20"/>
    </row>
    <row r="543" spans="1:27" x14ac:dyDescent="0.25">
      <c r="A543" s="17"/>
      <c r="B543" s="18"/>
      <c r="C543" s="19"/>
      <c r="D543" s="17"/>
      <c r="E543" s="17"/>
      <c r="F543" s="17"/>
      <c r="G543" s="17"/>
      <c r="H543" s="17"/>
      <c r="I543" s="17"/>
      <c r="J543" s="17"/>
      <c r="K543" s="17"/>
      <c r="L543" s="17"/>
      <c r="M543" s="17"/>
      <c r="N543" s="17"/>
      <c r="O543" s="17"/>
      <c r="P543" s="18"/>
      <c r="Q543" s="20"/>
      <c r="R543" s="20"/>
      <c r="S543" s="20"/>
      <c r="T543" s="20"/>
      <c r="U543" s="20"/>
      <c r="V543" s="20"/>
      <c r="W543" s="20"/>
      <c r="X543" s="20"/>
      <c r="Y543" s="20"/>
      <c r="Z543" s="20"/>
      <c r="AA543" s="20"/>
    </row>
    <row r="544" spans="1:27" x14ac:dyDescent="0.25">
      <c r="A544" s="17"/>
      <c r="B544" s="18"/>
      <c r="C544" s="19"/>
      <c r="D544" s="17"/>
      <c r="E544" s="17"/>
      <c r="F544" s="17"/>
      <c r="G544" s="17"/>
      <c r="H544" s="17"/>
      <c r="I544" s="17"/>
      <c r="J544" s="17"/>
      <c r="K544" s="17"/>
      <c r="L544" s="17"/>
      <c r="M544" s="17"/>
      <c r="N544" s="17"/>
      <c r="O544" s="17"/>
      <c r="P544" s="18"/>
      <c r="Q544" s="20"/>
      <c r="R544" s="20"/>
      <c r="S544" s="20"/>
      <c r="T544" s="20"/>
      <c r="U544" s="20"/>
      <c r="V544" s="20"/>
      <c r="W544" s="20"/>
      <c r="X544" s="20"/>
      <c r="Y544" s="20"/>
      <c r="Z544" s="20"/>
      <c r="AA544" s="20"/>
    </row>
    <row r="545" spans="1:27" x14ac:dyDescent="0.25">
      <c r="A545" s="17"/>
      <c r="B545" s="18"/>
      <c r="C545" s="19"/>
      <c r="D545" s="17"/>
      <c r="E545" s="17"/>
      <c r="F545" s="17"/>
      <c r="G545" s="17"/>
      <c r="H545" s="17"/>
      <c r="I545" s="17"/>
      <c r="J545" s="17"/>
      <c r="K545" s="17"/>
      <c r="L545" s="17"/>
      <c r="M545" s="17"/>
      <c r="N545" s="17"/>
      <c r="O545" s="17"/>
      <c r="P545" s="18"/>
      <c r="Q545" s="20"/>
      <c r="R545" s="20"/>
      <c r="S545" s="20"/>
      <c r="T545" s="20"/>
      <c r="U545" s="20"/>
      <c r="V545" s="20"/>
      <c r="W545" s="20"/>
      <c r="X545" s="20"/>
      <c r="Y545" s="20"/>
      <c r="Z545" s="20"/>
      <c r="AA545" s="20"/>
    </row>
    <row r="546" spans="1:27" x14ac:dyDescent="0.25">
      <c r="A546" s="17"/>
      <c r="B546" s="18"/>
      <c r="C546" s="19"/>
      <c r="D546" s="17"/>
      <c r="E546" s="17"/>
      <c r="F546" s="17"/>
      <c r="G546" s="17"/>
      <c r="H546" s="17"/>
      <c r="I546" s="17"/>
      <c r="J546" s="17"/>
      <c r="K546" s="17"/>
      <c r="L546" s="17"/>
      <c r="M546" s="17"/>
      <c r="N546" s="17"/>
      <c r="O546" s="17"/>
      <c r="P546" s="18"/>
      <c r="Q546" s="20"/>
      <c r="R546" s="20"/>
      <c r="S546" s="20"/>
      <c r="T546" s="20"/>
      <c r="U546" s="20"/>
      <c r="V546" s="20"/>
      <c r="W546" s="20"/>
      <c r="X546" s="20"/>
      <c r="Y546" s="20"/>
      <c r="Z546" s="20"/>
      <c r="AA546" s="20"/>
    </row>
    <row r="547" spans="1:27" x14ac:dyDescent="0.25">
      <c r="A547" s="17"/>
      <c r="B547" s="18"/>
      <c r="C547" s="19"/>
      <c r="D547" s="17"/>
      <c r="E547" s="17"/>
      <c r="F547" s="17"/>
      <c r="G547" s="17"/>
      <c r="H547" s="17"/>
      <c r="I547" s="17"/>
      <c r="J547" s="17"/>
      <c r="K547" s="17"/>
      <c r="L547" s="17"/>
      <c r="M547" s="17"/>
      <c r="N547" s="17"/>
      <c r="O547" s="17"/>
      <c r="P547" s="18"/>
      <c r="Q547" s="20"/>
      <c r="R547" s="20"/>
      <c r="S547" s="20"/>
      <c r="T547" s="20"/>
      <c r="U547" s="20"/>
      <c r="V547" s="20"/>
      <c r="W547" s="20"/>
      <c r="X547" s="20"/>
      <c r="Y547" s="20"/>
      <c r="Z547" s="20"/>
      <c r="AA547" s="20"/>
    </row>
    <row r="548" spans="1:27" x14ac:dyDescent="0.25">
      <c r="A548" s="17"/>
      <c r="B548" s="18"/>
      <c r="C548" s="19"/>
      <c r="D548" s="17"/>
      <c r="E548" s="17"/>
      <c r="F548" s="17"/>
      <c r="G548" s="17"/>
      <c r="H548" s="17"/>
      <c r="I548" s="17"/>
      <c r="J548" s="17"/>
      <c r="K548" s="17"/>
      <c r="L548" s="17"/>
      <c r="M548" s="17"/>
      <c r="N548" s="17"/>
      <c r="O548" s="17"/>
      <c r="P548" s="18"/>
      <c r="Q548" s="20"/>
      <c r="R548" s="20"/>
      <c r="S548" s="20"/>
      <c r="T548" s="20"/>
      <c r="U548" s="20"/>
      <c r="V548" s="20"/>
      <c r="W548" s="20"/>
      <c r="X548" s="20"/>
      <c r="Y548" s="20"/>
      <c r="Z548" s="20"/>
      <c r="AA548" s="20"/>
    </row>
    <row r="549" spans="1:27" x14ac:dyDescent="0.25">
      <c r="A549" s="17"/>
      <c r="B549" s="18"/>
      <c r="C549" s="19"/>
      <c r="D549" s="17"/>
      <c r="E549" s="17"/>
      <c r="F549" s="17"/>
      <c r="G549" s="17"/>
      <c r="H549" s="17"/>
      <c r="I549" s="17"/>
      <c r="J549" s="17"/>
      <c r="K549" s="17"/>
      <c r="L549" s="17"/>
      <c r="M549" s="17"/>
      <c r="N549" s="17"/>
      <c r="O549" s="17"/>
      <c r="P549" s="18"/>
      <c r="Q549" s="20"/>
      <c r="R549" s="20"/>
      <c r="S549" s="20"/>
      <c r="T549" s="20"/>
      <c r="U549" s="20"/>
      <c r="V549" s="20"/>
      <c r="W549" s="20"/>
      <c r="X549" s="20"/>
      <c r="Y549" s="20"/>
      <c r="Z549" s="20"/>
      <c r="AA549" s="20"/>
    </row>
    <row r="550" spans="1:27" x14ac:dyDescent="0.25">
      <c r="A550" s="17"/>
      <c r="B550" s="18"/>
      <c r="C550" s="19"/>
      <c r="D550" s="17"/>
      <c r="E550" s="17"/>
      <c r="F550" s="17"/>
      <c r="G550" s="17"/>
      <c r="H550" s="17"/>
      <c r="I550" s="17"/>
      <c r="J550" s="17"/>
      <c r="K550" s="17"/>
      <c r="L550" s="17"/>
      <c r="M550" s="17"/>
      <c r="N550" s="17"/>
      <c r="O550" s="17"/>
      <c r="P550" s="18"/>
      <c r="Q550" s="20"/>
      <c r="R550" s="20"/>
      <c r="S550" s="20"/>
      <c r="T550" s="20"/>
      <c r="U550" s="20"/>
      <c r="V550" s="20"/>
      <c r="W550" s="20"/>
      <c r="X550" s="20"/>
      <c r="Y550" s="20"/>
      <c r="Z550" s="20"/>
      <c r="AA550" s="20"/>
    </row>
    <row r="551" spans="1:27" x14ac:dyDescent="0.25">
      <c r="A551" s="17"/>
      <c r="B551" s="18"/>
      <c r="C551" s="19"/>
      <c r="D551" s="17"/>
      <c r="E551" s="17"/>
      <c r="F551" s="17"/>
      <c r="G551" s="17"/>
      <c r="H551" s="17"/>
      <c r="I551" s="17"/>
      <c r="J551" s="17"/>
      <c r="K551" s="17"/>
      <c r="L551" s="17"/>
      <c r="M551" s="17"/>
      <c r="N551" s="17"/>
      <c r="O551" s="17"/>
      <c r="P551" s="18"/>
      <c r="Q551" s="20"/>
      <c r="R551" s="20"/>
      <c r="S551" s="20"/>
      <c r="T551" s="20"/>
      <c r="U551" s="20"/>
      <c r="V551" s="20"/>
      <c r="W551" s="20"/>
      <c r="X551" s="20"/>
      <c r="Y551" s="20"/>
      <c r="Z551" s="20"/>
      <c r="AA551" s="20"/>
    </row>
    <row r="552" spans="1:27" x14ac:dyDescent="0.25">
      <c r="A552" s="17"/>
      <c r="B552" s="18"/>
      <c r="C552" s="19"/>
      <c r="D552" s="17"/>
      <c r="E552" s="17"/>
      <c r="F552" s="17"/>
      <c r="G552" s="17"/>
      <c r="H552" s="17"/>
      <c r="I552" s="17"/>
      <c r="J552" s="17"/>
      <c r="K552" s="17"/>
      <c r="L552" s="17"/>
      <c r="M552" s="17"/>
      <c r="N552" s="17"/>
      <c r="O552" s="17"/>
      <c r="P552" s="18"/>
      <c r="Q552" s="20"/>
      <c r="R552" s="20"/>
      <c r="S552" s="20"/>
      <c r="T552" s="20"/>
      <c r="U552" s="20"/>
      <c r="V552" s="20"/>
      <c r="W552" s="20"/>
      <c r="X552" s="20"/>
      <c r="Y552" s="20"/>
      <c r="Z552" s="20"/>
      <c r="AA552" s="20"/>
    </row>
    <row r="553" spans="1:27" x14ac:dyDescent="0.25">
      <c r="A553" s="17"/>
      <c r="B553" s="18"/>
      <c r="C553" s="19"/>
      <c r="D553" s="17"/>
      <c r="E553" s="17"/>
      <c r="F553" s="17"/>
      <c r="G553" s="17"/>
      <c r="H553" s="17"/>
      <c r="I553" s="17"/>
      <c r="J553" s="17"/>
      <c r="K553" s="17"/>
      <c r="L553" s="17"/>
      <c r="M553" s="17"/>
      <c r="N553" s="17"/>
      <c r="O553" s="17"/>
      <c r="P553" s="18"/>
      <c r="Q553" s="20"/>
      <c r="R553" s="20"/>
      <c r="S553" s="20"/>
      <c r="T553" s="20"/>
      <c r="U553" s="20"/>
      <c r="V553" s="20"/>
      <c r="W553" s="20"/>
      <c r="X553" s="20"/>
      <c r="Y553" s="20"/>
      <c r="Z553" s="20"/>
      <c r="AA553" s="20"/>
    </row>
    <row r="554" spans="1:27" x14ac:dyDescent="0.25">
      <c r="A554" s="17"/>
      <c r="B554" s="18"/>
      <c r="C554" s="19"/>
      <c r="D554" s="17"/>
      <c r="E554" s="17"/>
      <c r="F554" s="17"/>
      <c r="G554" s="17"/>
      <c r="H554" s="17"/>
      <c r="I554" s="17"/>
      <c r="J554" s="17"/>
      <c r="K554" s="17"/>
      <c r="L554" s="17"/>
      <c r="M554" s="17"/>
      <c r="N554" s="17"/>
      <c r="O554" s="17"/>
      <c r="P554" s="18"/>
      <c r="Q554" s="20"/>
      <c r="R554" s="20"/>
      <c r="S554" s="20"/>
      <c r="T554" s="20"/>
      <c r="U554" s="20"/>
      <c r="V554" s="20"/>
      <c r="W554" s="20"/>
      <c r="X554" s="20"/>
      <c r="Y554" s="20"/>
      <c r="Z554" s="20"/>
      <c r="AA554" s="20"/>
    </row>
    <row r="555" spans="1:27" x14ac:dyDescent="0.25">
      <c r="A555" s="17"/>
      <c r="B555" s="18"/>
      <c r="C555" s="19"/>
      <c r="D555" s="17"/>
      <c r="E555" s="17"/>
      <c r="F555" s="17"/>
      <c r="G555" s="17"/>
      <c r="H555" s="17"/>
      <c r="I555" s="17"/>
      <c r="J555" s="17"/>
      <c r="K555" s="17"/>
      <c r="L555" s="17"/>
      <c r="M555" s="17"/>
      <c r="N555" s="17"/>
      <c r="O555" s="17"/>
      <c r="P555" s="18"/>
      <c r="Q555" s="20"/>
      <c r="R555" s="20"/>
      <c r="S555" s="20"/>
      <c r="T555" s="20"/>
      <c r="U555" s="20"/>
      <c r="V555" s="20"/>
      <c r="W555" s="20"/>
      <c r="X555" s="20"/>
      <c r="Y555" s="20"/>
      <c r="Z555" s="20"/>
      <c r="AA555" s="20"/>
    </row>
    <row r="556" spans="1:27" x14ac:dyDescent="0.25">
      <c r="A556" s="17"/>
      <c r="B556" s="18"/>
      <c r="C556" s="19"/>
      <c r="D556" s="17"/>
      <c r="E556" s="17"/>
      <c r="F556" s="17"/>
      <c r="G556" s="17"/>
      <c r="H556" s="17"/>
      <c r="I556" s="17"/>
      <c r="J556" s="17"/>
      <c r="K556" s="17"/>
      <c r="L556" s="17"/>
      <c r="M556" s="17"/>
      <c r="N556" s="17"/>
      <c r="O556" s="17"/>
      <c r="P556" s="18"/>
      <c r="Q556" s="20"/>
      <c r="R556" s="20"/>
      <c r="S556" s="20"/>
      <c r="T556" s="20"/>
      <c r="U556" s="20"/>
      <c r="V556" s="20"/>
      <c r="W556" s="20"/>
      <c r="X556" s="20"/>
      <c r="Y556" s="20"/>
      <c r="Z556" s="20"/>
      <c r="AA556" s="20"/>
    </row>
    <row r="557" spans="1:27" x14ac:dyDescent="0.25">
      <c r="A557" s="17"/>
      <c r="B557" s="18"/>
      <c r="C557" s="19"/>
      <c r="D557" s="17"/>
      <c r="E557" s="17"/>
      <c r="F557" s="17"/>
      <c r="G557" s="17"/>
      <c r="H557" s="17"/>
      <c r="I557" s="17"/>
      <c r="J557" s="17"/>
      <c r="K557" s="17"/>
      <c r="L557" s="17"/>
      <c r="M557" s="17"/>
      <c r="N557" s="17"/>
      <c r="O557" s="17"/>
      <c r="P557" s="18"/>
      <c r="Q557" s="20"/>
      <c r="R557" s="20"/>
      <c r="S557" s="20"/>
      <c r="T557" s="20"/>
      <c r="U557" s="20"/>
      <c r="V557" s="20"/>
      <c r="W557" s="20"/>
      <c r="X557" s="20"/>
      <c r="Y557" s="20"/>
      <c r="Z557" s="20"/>
      <c r="AA557" s="20"/>
    </row>
    <row r="558" spans="1:27" x14ac:dyDescent="0.25">
      <c r="A558" s="17"/>
      <c r="B558" s="18"/>
      <c r="C558" s="19"/>
      <c r="D558" s="17"/>
      <c r="E558" s="17"/>
      <c r="F558" s="17"/>
      <c r="G558" s="17"/>
      <c r="H558" s="17"/>
      <c r="I558" s="17"/>
      <c r="J558" s="17"/>
      <c r="K558" s="17"/>
      <c r="L558" s="17"/>
      <c r="M558" s="17"/>
      <c r="N558" s="17"/>
      <c r="O558" s="17"/>
      <c r="P558" s="18"/>
      <c r="Q558" s="20"/>
      <c r="R558" s="20"/>
      <c r="S558" s="20"/>
      <c r="T558" s="20"/>
      <c r="U558" s="20"/>
      <c r="V558" s="20"/>
      <c r="W558" s="20"/>
      <c r="X558" s="20"/>
      <c r="Y558" s="20"/>
      <c r="Z558" s="20"/>
      <c r="AA558" s="20"/>
    </row>
    <row r="559" spans="1:27" x14ac:dyDescent="0.25">
      <c r="A559" s="17"/>
      <c r="B559" s="18"/>
      <c r="C559" s="19"/>
      <c r="D559" s="17"/>
      <c r="E559" s="17"/>
      <c r="F559" s="17"/>
      <c r="G559" s="17"/>
      <c r="H559" s="17"/>
      <c r="I559" s="17"/>
      <c r="J559" s="17"/>
      <c r="K559" s="17"/>
      <c r="L559" s="17"/>
      <c r="M559" s="17"/>
      <c r="N559" s="17"/>
      <c r="O559" s="17"/>
      <c r="P559" s="18"/>
      <c r="Q559" s="20"/>
      <c r="R559" s="20"/>
      <c r="S559" s="20"/>
      <c r="T559" s="20"/>
      <c r="U559" s="20"/>
      <c r="V559" s="20"/>
      <c r="W559" s="20"/>
      <c r="X559" s="20"/>
      <c r="Y559" s="20"/>
      <c r="Z559" s="20"/>
      <c r="AA559" s="20"/>
    </row>
    <row r="560" spans="1:27" x14ac:dyDescent="0.25">
      <c r="A560" s="17"/>
      <c r="B560" s="18"/>
      <c r="C560" s="19"/>
      <c r="D560" s="17"/>
      <c r="E560" s="17"/>
      <c r="F560" s="17"/>
      <c r="G560" s="17"/>
      <c r="H560" s="17"/>
      <c r="I560" s="17"/>
      <c r="J560" s="17"/>
      <c r="K560" s="17"/>
      <c r="L560" s="17"/>
      <c r="M560" s="17"/>
      <c r="N560" s="17"/>
      <c r="O560" s="17"/>
      <c r="P560" s="18"/>
      <c r="Q560" s="20"/>
      <c r="R560" s="20"/>
      <c r="S560" s="20"/>
      <c r="T560" s="20"/>
      <c r="U560" s="20"/>
      <c r="V560" s="20"/>
      <c r="W560" s="20"/>
      <c r="X560" s="20"/>
      <c r="Y560" s="20"/>
      <c r="Z560" s="20"/>
      <c r="AA560" s="20"/>
    </row>
    <row r="561" spans="1:27" x14ac:dyDescent="0.25">
      <c r="A561" s="17"/>
      <c r="B561" s="18"/>
      <c r="C561" s="19"/>
      <c r="D561" s="17"/>
      <c r="E561" s="17"/>
      <c r="F561" s="17"/>
      <c r="G561" s="17"/>
      <c r="H561" s="17"/>
      <c r="I561" s="17"/>
      <c r="J561" s="17"/>
      <c r="K561" s="17"/>
      <c r="L561" s="17"/>
      <c r="M561" s="17"/>
      <c r="N561" s="17"/>
      <c r="O561" s="17"/>
      <c r="P561" s="18"/>
      <c r="Q561" s="20"/>
      <c r="R561" s="20"/>
      <c r="S561" s="20"/>
      <c r="T561" s="20"/>
      <c r="U561" s="20"/>
      <c r="V561" s="20"/>
      <c r="W561" s="20"/>
      <c r="X561" s="20"/>
      <c r="Y561" s="20"/>
      <c r="Z561" s="20"/>
      <c r="AA561" s="20"/>
    </row>
    <row r="562" spans="1:27" x14ac:dyDescent="0.25">
      <c r="A562" s="17"/>
      <c r="B562" s="18"/>
      <c r="C562" s="19"/>
      <c r="D562" s="17"/>
      <c r="E562" s="17"/>
      <c r="F562" s="17"/>
      <c r="G562" s="17"/>
      <c r="H562" s="17"/>
      <c r="I562" s="17"/>
      <c r="J562" s="17"/>
      <c r="K562" s="17"/>
      <c r="L562" s="17"/>
      <c r="M562" s="17"/>
      <c r="N562" s="17"/>
      <c r="O562" s="17"/>
      <c r="P562" s="18"/>
      <c r="Q562" s="20"/>
      <c r="R562" s="20"/>
      <c r="S562" s="20"/>
      <c r="T562" s="20"/>
      <c r="U562" s="20"/>
      <c r="V562" s="20"/>
      <c r="W562" s="20"/>
      <c r="X562" s="20"/>
      <c r="Y562" s="20"/>
      <c r="Z562" s="20"/>
      <c r="AA562" s="20"/>
    </row>
    <row r="563" spans="1:27" x14ac:dyDescent="0.25">
      <c r="A563" s="17"/>
      <c r="B563" s="18"/>
      <c r="C563" s="19"/>
      <c r="D563" s="17"/>
      <c r="E563" s="17"/>
      <c r="F563" s="17"/>
      <c r="G563" s="17"/>
      <c r="H563" s="17"/>
      <c r="I563" s="17"/>
      <c r="J563" s="17"/>
      <c r="K563" s="17"/>
      <c r="L563" s="17"/>
      <c r="M563" s="17"/>
      <c r="N563" s="17"/>
      <c r="O563" s="17"/>
      <c r="P563" s="18"/>
      <c r="Q563" s="20"/>
      <c r="R563" s="20"/>
      <c r="S563" s="20"/>
      <c r="T563" s="20"/>
      <c r="U563" s="20"/>
      <c r="V563" s="20"/>
      <c r="W563" s="20"/>
      <c r="X563" s="20"/>
      <c r="Y563" s="20"/>
      <c r="Z563" s="20"/>
      <c r="AA563" s="20"/>
    </row>
    <row r="564" spans="1:27" x14ac:dyDescent="0.25">
      <c r="A564" s="17"/>
      <c r="B564" s="18"/>
      <c r="C564" s="19"/>
      <c r="D564" s="17"/>
      <c r="E564" s="17"/>
      <c r="F564" s="17"/>
      <c r="G564" s="17"/>
      <c r="H564" s="17"/>
      <c r="I564" s="17"/>
      <c r="J564" s="17"/>
      <c r="K564" s="17"/>
      <c r="L564" s="17"/>
      <c r="M564" s="17"/>
      <c r="N564" s="17"/>
      <c r="O564" s="17"/>
      <c r="P564" s="18"/>
      <c r="Q564" s="20"/>
      <c r="R564" s="20"/>
      <c r="S564" s="20"/>
      <c r="T564" s="20"/>
      <c r="U564" s="20"/>
      <c r="V564" s="20"/>
      <c r="W564" s="20"/>
      <c r="X564" s="20"/>
      <c r="Y564" s="20"/>
      <c r="Z564" s="20"/>
      <c r="AA564" s="20"/>
    </row>
    <row r="565" spans="1:27" x14ac:dyDescent="0.25">
      <c r="A565" s="17"/>
      <c r="B565" s="18"/>
      <c r="C565" s="19"/>
      <c r="D565" s="17"/>
      <c r="E565" s="17"/>
      <c r="F565" s="17"/>
      <c r="G565" s="17"/>
      <c r="H565" s="17"/>
      <c r="I565" s="17"/>
      <c r="J565" s="17"/>
      <c r="K565" s="17"/>
      <c r="L565" s="17"/>
      <c r="M565" s="17"/>
      <c r="N565" s="17"/>
      <c r="O565" s="17"/>
      <c r="P565" s="18"/>
      <c r="Q565" s="20"/>
      <c r="R565" s="20"/>
      <c r="S565" s="20"/>
      <c r="T565" s="20"/>
      <c r="U565" s="20"/>
      <c r="V565" s="20"/>
      <c r="W565" s="20"/>
      <c r="X565" s="20"/>
      <c r="Y565" s="20"/>
      <c r="Z565" s="20"/>
      <c r="AA565" s="20"/>
    </row>
    <row r="566" spans="1:27" x14ac:dyDescent="0.25">
      <c r="A566" s="17"/>
      <c r="B566" s="18"/>
      <c r="C566" s="19"/>
      <c r="D566" s="17"/>
      <c r="E566" s="17"/>
      <c r="F566" s="17"/>
      <c r="G566" s="17"/>
      <c r="H566" s="17"/>
      <c r="I566" s="17"/>
      <c r="J566" s="17"/>
      <c r="K566" s="17"/>
      <c r="L566" s="17"/>
      <c r="M566" s="17"/>
      <c r="N566" s="17"/>
      <c r="O566" s="17"/>
      <c r="P566" s="18"/>
      <c r="Q566" s="20"/>
      <c r="R566" s="20"/>
      <c r="S566" s="20"/>
      <c r="T566" s="20"/>
      <c r="U566" s="20"/>
      <c r="V566" s="20"/>
      <c r="W566" s="20"/>
      <c r="X566" s="20"/>
      <c r="Y566" s="20"/>
      <c r="Z566" s="20"/>
      <c r="AA566" s="20"/>
    </row>
    <row r="567" spans="1:27" x14ac:dyDescent="0.25">
      <c r="A567" s="17"/>
      <c r="B567" s="18"/>
      <c r="C567" s="19"/>
      <c r="D567" s="17"/>
      <c r="E567" s="17"/>
      <c r="F567" s="17"/>
      <c r="G567" s="17"/>
      <c r="H567" s="17"/>
      <c r="I567" s="17"/>
      <c r="J567" s="17"/>
      <c r="K567" s="17"/>
      <c r="L567" s="17"/>
      <c r="M567" s="17"/>
      <c r="N567" s="17"/>
      <c r="O567" s="17"/>
      <c r="P567" s="18"/>
      <c r="Q567" s="20"/>
      <c r="R567" s="20"/>
      <c r="S567" s="20"/>
      <c r="T567" s="20"/>
      <c r="U567" s="20"/>
      <c r="V567" s="20"/>
      <c r="W567" s="20"/>
      <c r="X567" s="20"/>
      <c r="Y567" s="20"/>
      <c r="Z567" s="20"/>
      <c r="AA567" s="20"/>
    </row>
    <row r="568" spans="1:27" x14ac:dyDescent="0.25">
      <c r="A568" s="17"/>
      <c r="B568" s="18"/>
      <c r="C568" s="19"/>
      <c r="D568" s="17"/>
      <c r="E568" s="17"/>
      <c r="F568" s="17"/>
      <c r="G568" s="17"/>
      <c r="H568" s="17"/>
      <c r="I568" s="17"/>
      <c r="J568" s="17"/>
      <c r="K568" s="17"/>
      <c r="L568" s="17"/>
      <c r="M568" s="17"/>
      <c r="N568" s="17"/>
      <c r="O568" s="17"/>
      <c r="P568" s="18"/>
      <c r="Q568" s="20"/>
      <c r="R568" s="20"/>
      <c r="S568" s="20"/>
      <c r="T568" s="20"/>
      <c r="U568" s="20"/>
      <c r="V568" s="20"/>
      <c r="W568" s="20"/>
      <c r="X568" s="20"/>
      <c r="Y568" s="20"/>
      <c r="Z568" s="20"/>
      <c r="AA568" s="20"/>
    </row>
    <row r="569" spans="1:27" x14ac:dyDescent="0.25">
      <c r="A569" s="17"/>
      <c r="B569" s="18"/>
      <c r="C569" s="19"/>
      <c r="D569" s="17"/>
      <c r="E569" s="17"/>
      <c r="F569" s="17"/>
      <c r="G569" s="17"/>
      <c r="H569" s="17"/>
      <c r="I569" s="17"/>
      <c r="J569" s="17"/>
      <c r="K569" s="17"/>
      <c r="L569" s="17"/>
      <c r="M569" s="17"/>
      <c r="N569" s="17"/>
      <c r="O569" s="17"/>
      <c r="P569" s="18"/>
      <c r="Q569" s="20"/>
      <c r="R569" s="20"/>
      <c r="S569" s="20"/>
      <c r="T569" s="20"/>
      <c r="U569" s="20"/>
      <c r="V569" s="20"/>
      <c r="W569" s="20"/>
      <c r="X569" s="20"/>
      <c r="Y569" s="20"/>
      <c r="Z569" s="20"/>
      <c r="AA569" s="20"/>
    </row>
    <row r="570" spans="1:27" x14ac:dyDescent="0.25">
      <c r="A570" s="17"/>
      <c r="B570" s="18"/>
      <c r="C570" s="19"/>
      <c r="D570" s="17"/>
      <c r="E570" s="17"/>
      <c r="F570" s="17"/>
      <c r="G570" s="17"/>
      <c r="H570" s="17"/>
      <c r="I570" s="17"/>
      <c r="J570" s="17"/>
      <c r="K570" s="17"/>
      <c r="L570" s="17"/>
      <c r="M570" s="17"/>
      <c r="N570" s="17"/>
      <c r="O570" s="17"/>
      <c r="P570" s="18"/>
      <c r="Q570" s="20"/>
      <c r="R570" s="20"/>
      <c r="S570" s="20"/>
      <c r="T570" s="20"/>
      <c r="U570" s="20"/>
      <c r="V570" s="20"/>
      <c r="W570" s="20"/>
      <c r="X570" s="20"/>
      <c r="Y570" s="20"/>
      <c r="Z570" s="20"/>
      <c r="AA570" s="20"/>
    </row>
    <row r="571" spans="1:27" x14ac:dyDescent="0.25">
      <c r="A571" s="17"/>
      <c r="B571" s="18"/>
      <c r="C571" s="19"/>
      <c r="D571" s="17"/>
      <c r="E571" s="17"/>
      <c r="F571" s="17"/>
      <c r="G571" s="17"/>
      <c r="H571" s="17"/>
      <c r="I571" s="17"/>
      <c r="J571" s="17"/>
      <c r="K571" s="17"/>
      <c r="L571" s="17"/>
      <c r="M571" s="17"/>
      <c r="N571" s="17"/>
      <c r="O571" s="17"/>
      <c r="P571" s="18"/>
      <c r="Q571" s="20"/>
      <c r="R571" s="20"/>
      <c r="S571" s="20"/>
      <c r="T571" s="20"/>
      <c r="U571" s="20"/>
      <c r="V571" s="20"/>
      <c r="W571" s="20"/>
      <c r="X571" s="20"/>
      <c r="Y571" s="20"/>
      <c r="Z571" s="20"/>
      <c r="AA571" s="20"/>
    </row>
    <row r="572" spans="1:27" x14ac:dyDescent="0.25">
      <c r="A572" s="17"/>
      <c r="B572" s="18"/>
      <c r="C572" s="19"/>
      <c r="D572" s="17"/>
      <c r="E572" s="17"/>
      <c r="F572" s="17"/>
      <c r="G572" s="17"/>
      <c r="H572" s="17"/>
      <c r="I572" s="17"/>
      <c r="J572" s="17"/>
      <c r="K572" s="17"/>
      <c r="L572" s="17"/>
      <c r="M572" s="17"/>
      <c r="N572" s="17"/>
      <c r="O572" s="17"/>
      <c r="P572" s="18"/>
      <c r="Q572" s="20"/>
      <c r="R572" s="20"/>
      <c r="S572" s="20"/>
      <c r="T572" s="20"/>
      <c r="U572" s="20"/>
      <c r="V572" s="20"/>
      <c r="W572" s="20"/>
      <c r="X572" s="20"/>
      <c r="Y572" s="20"/>
      <c r="Z572" s="20"/>
      <c r="AA572" s="20"/>
    </row>
    <row r="573" spans="1:27" x14ac:dyDescent="0.25">
      <c r="A573" s="17"/>
      <c r="B573" s="18"/>
      <c r="C573" s="19"/>
      <c r="D573" s="17"/>
      <c r="E573" s="17"/>
      <c r="F573" s="17"/>
      <c r="G573" s="17"/>
      <c r="H573" s="17"/>
      <c r="I573" s="17"/>
      <c r="J573" s="17"/>
      <c r="K573" s="17"/>
      <c r="L573" s="17"/>
      <c r="M573" s="17"/>
      <c r="N573" s="17"/>
      <c r="O573" s="17"/>
      <c r="P573" s="18"/>
      <c r="Q573" s="20"/>
      <c r="R573" s="20"/>
      <c r="S573" s="20"/>
      <c r="T573" s="20"/>
      <c r="U573" s="20"/>
      <c r="V573" s="20"/>
      <c r="W573" s="20"/>
      <c r="X573" s="20"/>
      <c r="Y573" s="20"/>
      <c r="Z573" s="20"/>
      <c r="AA573" s="20"/>
    </row>
    <row r="574" spans="1:27" x14ac:dyDescent="0.25">
      <c r="A574" s="17"/>
      <c r="B574" s="18"/>
      <c r="C574" s="19"/>
      <c r="D574" s="17"/>
      <c r="E574" s="17"/>
      <c r="F574" s="17"/>
      <c r="G574" s="17"/>
      <c r="H574" s="17"/>
      <c r="I574" s="17"/>
      <c r="J574" s="17"/>
      <c r="K574" s="17"/>
      <c r="L574" s="17"/>
      <c r="M574" s="17"/>
      <c r="N574" s="17"/>
      <c r="O574" s="17"/>
      <c r="P574" s="18"/>
      <c r="Q574" s="20"/>
      <c r="R574" s="20"/>
      <c r="S574" s="20"/>
      <c r="T574" s="20"/>
      <c r="U574" s="20"/>
      <c r="V574" s="20"/>
      <c r="W574" s="20"/>
      <c r="X574" s="20"/>
      <c r="Y574" s="20"/>
      <c r="Z574" s="20"/>
      <c r="AA574" s="20"/>
    </row>
    <row r="575" spans="1:27" x14ac:dyDescent="0.25">
      <c r="A575" s="17"/>
      <c r="B575" s="18"/>
      <c r="C575" s="19"/>
      <c r="D575" s="17"/>
      <c r="E575" s="17"/>
      <c r="F575" s="17"/>
      <c r="G575" s="17"/>
      <c r="H575" s="17"/>
      <c r="I575" s="17"/>
      <c r="J575" s="17"/>
      <c r="K575" s="17"/>
      <c r="L575" s="17"/>
      <c r="M575" s="17"/>
      <c r="N575" s="17"/>
      <c r="O575" s="17"/>
      <c r="P575" s="18"/>
      <c r="Q575" s="20"/>
      <c r="R575" s="20"/>
      <c r="S575" s="20"/>
      <c r="T575" s="20"/>
      <c r="U575" s="20"/>
      <c r="V575" s="20"/>
      <c r="W575" s="20"/>
      <c r="X575" s="20"/>
      <c r="Y575" s="20"/>
      <c r="Z575" s="20"/>
      <c r="AA575" s="20"/>
    </row>
    <row r="576" spans="1:27" x14ac:dyDescent="0.25">
      <c r="A576" s="17"/>
      <c r="B576" s="18"/>
      <c r="C576" s="19"/>
      <c r="D576" s="17"/>
      <c r="E576" s="17"/>
      <c r="F576" s="17"/>
      <c r="G576" s="17"/>
      <c r="H576" s="17"/>
      <c r="I576" s="17"/>
      <c r="J576" s="17"/>
      <c r="K576" s="17"/>
      <c r="L576" s="17"/>
      <c r="M576" s="17"/>
      <c r="N576" s="17"/>
      <c r="O576" s="17"/>
      <c r="P576" s="18"/>
      <c r="Q576" s="20"/>
      <c r="R576" s="20"/>
      <c r="S576" s="20"/>
      <c r="T576" s="20"/>
      <c r="U576" s="20"/>
      <c r="V576" s="20"/>
      <c r="W576" s="20"/>
      <c r="X576" s="20"/>
      <c r="Y576" s="20"/>
      <c r="Z576" s="20"/>
      <c r="AA576" s="20"/>
    </row>
    <row r="577" spans="1:27" x14ac:dyDescent="0.25">
      <c r="A577" s="17"/>
      <c r="B577" s="18"/>
      <c r="C577" s="19"/>
      <c r="D577" s="17"/>
      <c r="E577" s="17"/>
      <c r="F577" s="17"/>
      <c r="G577" s="17"/>
      <c r="H577" s="17"/>
      <c r="I577" s="17"/>
      <c r="J577" s="17"/>
      <c r="K577" s="17"/>
      <c r="L577" s="17"/>
      <c r="M577" s="17"/>
      <c r="N577" s="17"/>
      <c r="O577" s="17"/>
      <c r="P577" s="18"/>
      <c r="Q577" s="20"/>
      <c r="R577" s="20"/>
      <c r="S577" s="20"/>
      <c r="T577" s="20"/>
      <c r="U577" s="20"/>
      <c r="V577" s="20"/>
      <c r="W577" s="20"/>
      <c r="X577" s="20"/>
      <c r="Y577" s="20"/>
      <c r="Z577" s="20"/>
      <c r="AA577" s="20"/>
    </row>
    <row r="578" spans="1:27" x14ac:dyDescent="0.25">
      <c r="A578" s="17"/>
      <c r="B578" s="18"/>
      <c r="C578" s="19"/>
      <c r="D578" s="17"/>
      <c r="E578" s="17"/>
      <c r="F578" s="17"/>
      <c r="G578" s="17"/>
      <c r="H578" s="17"/>
      <c r="I578" s="17"/>
      <c r="J578" s="17"/>
      <c r="K578" s="17"/>
      <c r="L578" s="17"/>
      <c r="M578" s="17"/>
      <c r="N578" s="17"/>
      <c r="O578" s="17"/>
      <c r="P578" s="18"/>
      <c r="Q578" s="20"/>
      <c r="R578" s="20"/>
      <c r="S578" s="20"/>
      <c r="T578" s="20"/>
      <c r="U578" s="20"/>
      <c r="V578" s="20"/>
      <c r="W578" s="20"/>
      <c r="X578" s="20"/>
      <c r="Y578" s="20"/>
      <c r="Z578" s="20"/>
      <c r="AA578" s="20"/>
    </row>
    <row r="579" spans="1:27" x14ac:dyDescent="0.25">
      <c r="A579" s="17"/>
      <c r="B579" s="18"/>
      <c r="C579" s="19"/>
      <c r="D579" s="17"/>
      <c r="E579" s="17"/>
      <c r="F579" s="17"/>
      <c r="G579" s="17"/>
      <c r="H579" s="17"/>
      <c r="I579" s="17"/>
      <c r="J579" s="17"/>
      <c r="K579" s="17"/>
      <c r="L579" s="17"/>
      <c r="M579" s="17"/>
      <c r="N579" s="17"/>
      <c r="O579" s="17"/>
      <c r="P579" s="18"/>
      <c r="Q579" s="20"/>
      <c r="R579" s="20"/>
      <c r="S579" s="20"/>
      <c r="T579" s="20"/>
      <c r="U579" s="20"/>
      <c r="V579" s="20"/>
      <c r="W579" s="20"/>
      <c r="X579" s="20"/>
      <c r="Y579" s="20"/>
      <c r="Z579" s="20"/>
      <c r="AA579" s="20"/>
    </row>
    <row r="580" spans="1:27" x14ac:dyDescent="0.25">
      <c r="A580" s="17"/>
      <c r="B580" s="18"/>
      <c r="C580" s="19"/>
      <c r="D580" s="17"/>
      <c r="E580" s="17"/>
      <c r="F580" s="17"/>
      <c r="G580" s="17"/>
      <c r="H580" s="17"/>
      <c r="I580" s="17"/>
      <c r="J580" s="17"/>
      <c r="K580" s="17"/>
      <c r="L580" s="17"/>
      <c r="M580" s="17"/>
      <c r="N580" s="17"/>
      <c r="O580" s="17"/>
      <c r="P580" s="18"/>
      <c r="Q580" s="20"/>
      <c r="R580" s="20"/>
      <c r="S580" s="20"/>
      <c r="T580" s="20"/>
      <c r="U580" s="20"/>
      <c r="V580" s="20"/>
      <c r="W580" s="20"/>
      <c r="X580" s="20"/>
      <c r="Y580" s="20"/>
      <c r="Z580" s="20"/>
      <c r="AA580" s="20"/>
    </row>
    <row r="581" spans="1:27" x14ac:dyDescent="0.25">
      <c r="A581" s="17"/>
      <c r="B581" s="18"/>
      <c r="C581" s="19"/>
      <c r="D581" s="17"/>
      <c r="E581" s="17"/>
      <c r="F581" s="17"/>
      <c r="G581" s="17"/>
      <c r="H581" s="17"/>
      <c r="I581" s="17"/>
      <c r="J581" s="17"/>
      <c r="K581" s="17"/>
      <c r="L581" s="17"/>
      <c r="M581" s="17"/>
      <c r="N581" s="17"/>
      <c r="O581" s="17"/>
      <c r="P581" s="18"/>
      <c r="Q581" s="20"/>
      <c r="R581" s="20"/>
      <c r="S581" s="20"/>
      <c r="T581" s="20"/>
      <c r="U581" s="20"/>
      <c r="V581" s="20"/>
      <c r="W581" s="20"/>
      <c r="X581" s="20"/>
      <c r="Y581" s="20"/>
      <c r="Z581" s="20"/>
      <c r="AA581" s="20"/>
    </row>
    <row r="582" spans="1:27" x14ac:dyDescent="0.25">
      <c r="A582" s="17"/>
      <c r="B582" s="18"/>
      <c r="C582" s="19"/>
      <c r="D582" s="17"/>
      <c r="E582" s="17"/>
      <c r="F582" s="17"/>
      <c r="G582" s="17"/>
      <c r="H582" s="17"/>
      <c r="I582" s="17"/>
      <c r="J582" s="17"/>
      <c r="K582" s="17"/>
      <c r="L582" s="17"/>
      <c r="M582" s="17"/>
      <c r="N582" s="17"/>
      <c r="O582" s="17"/>
      <c r="P582" s="18"/>
      <c r="Q582" s="20"/>
      <c r="R582" s="20"/>
      <c r="S582" s="20"/>
      <c r="T582" s="20"/>
      <c r="U582" s="20"/>
      <c r="V582" s="20"/>
      <c r="W582" s="20"/>
      <c r="X582" s="20"/>
      <c r="Y582" s="20"/>
      <c r="Z582" s="20"/>
      <c r="AA582" s="20"/>
    </row>
    <row r="583" spans="1:27" x14ac:dyDescent="0.25">
      <c r="A583" s="17"/>
      <c r="B583" s="18"/>
      <c r="C583" s="19"/>
      <c r="D583" s="17"/>
      <c r="E583" s="17"/>
      <c r="F583" s="17"/>
      <c r="G583" s="17"/>
      <c r="H583" s="17"/>
      <c r="I583" s="17"/>
      <c r="J583" s="17"/>
      <c r="K583" s="17"/>
      <c r="L583" s="17"/>
      <c r="M583" s="17"/>
      <c r="N583" s="17"/>
      <c r="O583" s="17"/>
      <c r="P583" s="18"/>
      <c r="Q583" s="20"/>
      <c r="R583" s="20"/>
      <c r="S583" s="20"/>
      <c r="T583" s="20"/>
      <c r="U583" s="20"/>
      <c r="V583" s="20"/>
      <c r="W583" s="20"/>
      <c r="X583" s="20"/>
      <c r="Y583" s="20"/>
      <c r="Z583" s="20"/>
      <c r="AA583" s="20"/>
    </row>
    <row r="584" spans="1:27" x14ac:dyDescent="0.25">
      <c r="A584" s="17"/>
      <c r="B584" s="18"/>
      <c r="C584" s="19"/>
      <c r="D584" s="17"/>
      <c r="E584" s="17"/>
      <c r="F584" s="17"/>
      <c r="G584" s="17"/>
      <c r="H584" s="17"/>
      <c r="I584" s="17"/>
      <c r="J584" s="17"/>
      <c r="K584" s="17"/>
      <c r="L584" s="17"/>
      <c r="M584" s="17"/>
      <c r="N584" s="17"/>
      <c r="O584" s="17"/>
      <c r="P584" s="18"/>
      <c r="Q584" s="20"/>
      <c r="R584" s="20"/>
      <c r="S584" s="20"/>
      <c r="T584" s="20"/>
      <c r="U584" s="20"/>
      <c r="V584" s="20"/>
      <c r="W584" s="20"/>
      <c r="X584" s="20"/>
      <c r="Y584" s="20"/>
      <c r="Z584" s="20"/>
      <c r="AA584" s="20"/>
    </row>
    <row r="585" spans="1:27" x14ac:dyDescent="0.25">
      <c r="A585" s="17"/>
      <c r="B585" s="18"/>
      <c r="C585" s="19"/>
      <c r="D585" s="17"/>
      <c r="E585" s="17"/>
      <c r="F585" s="17"/>
      <c r="G585" s="17"/>
      <c r="H585" s="17"/>
      <c r="I585" s="17"/>
      <c r="J585" s="17"/>
      <c r="K585" s="17"/>
      <c r="L585" s="17"/>
      <c r="M585" s="17"/>
      <c r="N585" s="17"/>
      <c r="O585" s="17"/>
      <c r="P585" s="18"/>
      <c r="Q585" s="20"/>
      <c r="R585" s="20"/>
      <c r="S585" s="20"/>
      <c r="T585" s="20"/>
      <c r="U585" s="20"/>
      <c r="V585" s="20"/>
      <c r="W585" s="20"/>
      <c r="X585" s="20"/>
      <c r="Y585" s="20"/>
      <c r="Z585" s="20"/>
      <c r="AA585" s="20"/>
    </row>
    <row r="586" spans="1:27" x14ac:dyDescent="0.25">
      <c r="A586" s="17"/>
      <c r="B586" s="18"/>
      <c r="C586" s="19"/>
      <c r="D586" s="17"/>
      <c r="E586" s="17"/>
      <c r="F586" s="17"/>
      <c r="G586" s="17"/>
      <c r="H586" s="17"/>
      <c r="I586" s="17"/>
      <c r="J586" s="17"/>
      <c r="K586" s="17"/>
      <c r="L586" s="17"/>
      <c r="M586" s="17"/>
      <c r="N586" s="17"/>
      <c r="O586" s="17"/>
      <c r="P586" s="18"/>
      <c r="Q586" s="20"/>
      <c r="R586" s="20"/>
      <c r="S586" s="20"/>
      <c r="T586" s="20"/>
      <c r="U586" s="20"/>
      <c r="V586" s="20"/>
      <c r="W586" s="20"/>
      <c r="X586" s="20"/>
      <c r="Y586" s="20"/>
      <c r="Z586" s="20"/>
      <c r="AA586" s="20"/>
    </row>
    <row r="587" spans="1:27" x14ac:dyDescent="0.25">
      <c r="A587" s="17"/>
      <c r="B587" s="18"/>
      <c r="C587" s="19"/>
      <c r="D587" s="17"/>
      <c r="E587" s="17"/>
      <c r="F587" s="17"/>
      <c r="G587" s="17"/>
      <c r="H587" s="17"/>
      <c r="I587" s="17"/>
      <c r="J587" s="17"/>
      <c r="K587" s="17"/>
      <c r="L587" s="17"/>
      <c r="M587" s="17"/>
      <c r="N587" s="17"/>
      <c r="O587" s="17"/>
      <c r="P587" s="18"/>
      <c r="Q587" s="20"/>
      <c r="R587" s="20"/>
      <c r="S587" s="20"/>
      <c r="T587" s="20"/>
      <c r="U587" s="20"/>
      <c r="V587" s="20"/>
      <c r="W587" s="20"/>
      <c r="X587" s="20"/>
      <c r="Y587" s="20"/>
      <c r="Z587" s="20"/>
      <c r="AA587" s="20"/>
    </row>
    <row r="588" spans="1:27" x14ac:dyDescent="0.25">
      <c r="A588" s="17"/>
      <c r="B588" s="18"/>
      <c r="C588" s="19"/>
      <c r="D588" s="17"/>
      <c r="E588" s="17"/>
      <c r="F588" s="17"/>
      <c r="G588" s="17"/>
      <c r="H588" s="17"/>
      <c r="I588" s="17"/>
      <c r="J588" s="17"/>
      <c r="K588" s="17"/>
      <c r="L588" s="17"/>
      <c r="M588" s="17"/>
      <c r="N588" s="17"/>
      <c r="O588" s="17"/>
      <c r="P588" s="18"/>
      <c r="Q588" s="20"/>
      <c r="R588" s="20"/>
      <c r="S588" s="20"/>
      <c r="T588" s="20"/>
      <c r="U588" s="20"/>
      <c r="V588" s="20"/>
      <c r="W588" s="20"/>
      <c r="X588" s="20"/>
      <c r="Y588" s="20"/>
      <c r="Z588" s="20"/>
      <c r="AA588" s="20"/>
    </row>
    <row r="589" spans="1:27" x14ac:dyDescent="0.25">
      <c r="A589" s="17"/>
      <c r="B589" s="18"/>
      <c r="C589" s="19"/>
      <c r="D589" s="17"/>
      <c r="E589" s="17"/>
      <c r="F589" s="17"/>
      <c r="G589" s="17"/>
      <c r="H589" s="17"/>
      <c r="I589" s="17"/>
      <c r="J589" s="17"/>
      <c r="K589" s="17"/>
      <c r="L589" s="17"/>
      <c r="M589" s="17"/>
      <c r="N589" s="17"/>
      <c r="O589" s="17"/>
      <c r="P589" s="18"/>
      <c r="Q589" s="20"/>
      <c r="R589" s="20"/>
      <c r="S589" s="20"/>
      <c r="T589" s="20"/>
      <c r="U589" s="20"/>
      <c r="V589" s="20"/>
      <c r="W589" s="20"/>
      <c r="X589" s="20"/>
      <c r="Y589" s="20"/>
      <c r="Z589" s="20"/>
      <c r="AA589" s="20"/>
    </row>
    <row r="590" spans="1:27" x14ac:dyDescent="0.25">
      <c r="A590" s="17"/>
      <c r="B590" s="18"/>
      <c r="C590" s="19"/>
      <c r="D590" s="17"/>
      <c r="E590" s="17"/>
      <c r="F590" s="17"/>
      <c r="G590" s="17"/>
      <c r="H590" s="17"/>
      <c r="I590" s="17"/>
      <c r="J590" s="17"/>
      <c r="K590" s="17"/>
      <c r="L590" s="17"/>
      <c r="M590" s="17"/>
      <c r="N590" s="17"/>
      <c r="O590" s="17"/>
      <c r="P590" s="18"/>
      <c r="Q590" s="20"/>
      <c r="R590" s="20"/>
      <c r="S590" s="20"/>
      <c r="T590" s="20"/>
      <c r="U590" s="20"/>
      <c r="V590" s="20"/>
      <c r="W590" s="20"/>
      <c r="X590" s="20"/>
      <c r="Y590" s="20"/>
      <c r="Z590" s="20"/>
      <c r="AA590" s="20"/>
    </row>
    <row r="591" spans="1:27" x14ac:dyDescent="0.25">
      <c r="A591" s="17"/>
      <c r="B591" s="18"/>
      <c r="C591" s="19"/>
      <c r="D591" s="17"/>
      <c r="E591" s="17"/>
      <c r="F591" s="17"/>
      <c r="G591" s="17"/>
      <c r="H591" s="17"/>
      <c r="I591" s="17"/>
      <c r="J591" s="17"/>
      <c r="K591" s="17"/>
      <c r="L591" s="17"/>
      <c r="M591" s="17"/>
      <c r="N591" s="17"/>
      <c r="O591" s="17"/>
      <c r="P591" s="18"/>
      <c r="Q591" s="20"/>
      <c r="R591" s="20"/>
      <c r="S591" s="20"/>
      <c r="T591" s="20"/>
      <c r="U591" s="20"/>
      <c r="V591" s="20"/>
      <c r="W591" s="20"/>
      <c r="X591" s="20"/>
      <c r="Y591" s="20"/>
      <c r="Z591" s="20"/>
      <c r="AA591" s="20"/>
    </row>
    <row r="592" spans="1:27" x14ac:dyDescent="0.25">
      <c r="A592" s="17"/>
      <c r="B592" s="18"/>
      <c r="C592" s="19"/>
      <c r="D592" s="17"/>
      <c r="E592" s="17"/>
      <c r="F592" s="17"/>
      <c r="G592" s="17"/>
      <c r="H592" s="17"/>
      <c r="I592" s="17"/>
      <c r="J592" s="17"/>
      <c r="K592" s="17"/>
      <c r="L592" s="17"/>
      <c r="M592" s="17"/>
      <c r="N592" s="17"/>
      <c r="O592" s="17"/>
      <c r="P592" s="18"/>
      <c r="Q592" s="20"/>
      <c r="R592" s="20"/>
      <c r="S592" s="20"/>
      <c r="T592" s="20"/>
      <c r="U592" s="20"/>
      <c r="V592" s="20"/>
      <c r="W592" s="20"/>
      <c r="X592" s="20"/>
      <c r="Y592" s="20"/>
      <c r="Z592" s="20"/>
      <c r="AA592" s="20"/>
    </row>
    <row r="593" spans="1:27" x14ac:dyDescent="0.25">
      <c r="A593" s="17"/>
      <c r="B593" s="18"/>
      <c r="C593" s="19"/>
      <c r="D593" s="17"/>
      <c r="E593" s="17"/>
      <c r="F593" s="17"/>
      <c r="G593" s="17"/>
      <c r="H593" s="17"/>
      <c r="I593" s="17"/>
      <c r="J593" s="17"/>
      <c r="K593" s="17"/>
      <c r="L593" s="17"/>
      <c r="M593" s="17"/>
      <c r="N593" s="17"/>
      <c r="O593" s="17"/>
      <c r="P593" s="18"/>
      <c r="Q593" s="20"/>
      <c r="R593" s="20"/>
      <c r="S593" s="20"/>
      <c r="T593" s="20"/>
      <c r="U593" s="20"/>
      <c r="V593" s="20"/>
      <c r="W593" s="20"/>
      <c r="X593" s="20"/>
      <c r="Y593" s="20"/>
      <c r="Z593" s="20"/>
      <c r="AA593" s="20"/>
    </row>
    <row r="594" spans="1:27" x14ac:dyDescent="0.25">
      <c r="A594" s="17"/>
      <c r="B594" s="18"/>
      <c r="C594" s="19"/>
      <c r="D594" s="17"/>
      <c r="E594" s="17"/>
      <c r="F594" s="17"/>
      <c r="G594" s="17"/>
      <c r="H594" s="17"/>
      <c r="I594" s="17"/>
      <c r="J594" s="17"/>
      <c r="K594" s="17"/>
      <c r="L594" s="17"/>
      <c r="M594" s="17"/>
      <c r="N594" s="17"/>
      <c r="O594" s="17"/>
      <c r="P594" s="18"/>
      <c r="Q594" s="20"/>
      <c r="R594" s="20"/>
      <c r="S594" s="20"/>
      <c r="T594" s="20"/>
      <c r="U594" s="20"/>
      <c r="V594" s="20"/>
      <c r="W594" s="20"/>
      <c r="X594" s="20"/>
      <c r="Y594" s="20"/>
      <c r="Z594" s="20"/>
      <c r="AA594" s="20"/>
    </row>
    <row r="595" spans="1:27" x14ac:dyDescent="0.25">
      <c r="A595" s="17"/>
      <c r="B595" s="18"/>
      <c r="C595" s="19"/>
      <c r="D595" s="17"/>
      <c r="E595" s="17"/>
      <c r="F595" s="17"/>
      <c r="G595" s="17"/>
      <c r="H595" s="17"/>
      <c r="I595" s="17"/>
      <c r="J595" s="17"/>
      <c r="K595" s="17"/>
      <c r="L595" s="17"/>
      <c r="M595" s="17"/>
      <c r="N595" s="17"/>
      <c r="O595" s="17"/>
      <c r="P595" s="18"/>
      <c r="Q595" s="20"/>
      <c r="R595" s="20"/>
      <c r="S595" s="20"/>
      <c r="T595" s="20"/>
      <c r="U595" s="20"/>
      <c r="V595" s="20"/>
      <c r="W595" s="20"/>
      <c r="X595" s="20"/>
      <c r="Y595" s="20"/>
      <c r="Z595" s="20"/>
      <c r="AA595" s="20"/>
    </row>
    <row r="596" spans="1:27" x14ac:dyDescent="0.25">
      <c r="A596" s="17"/>
      <c r="B596" s="18"/>
      <c r="C596" s="19"/>
      <c r="D596" s="17"/>
      <c r="E596" s="17"/>
      <c r="F596" s="17"/>
      <c r="G596" s="17"/>
      <c r="H596" s="17"/>
      <c r="I596" s="17"/>
      <c r="J596" s="17"/>
      <c r="K596" s="17"/>
      <c r="L596" s="17"/>
      <c r="M596" s="17"/>
      <c r="N596" s="17"/>
      <c r="O596" s="17"/>
      <c r="P596" s="18"/>
      <c r="Q596" s="20"/>
      <c r="R596" s="20"/>
      <c r="S596" s="20"/>
      <c r="T596" s="20"/>
      <c r="U596" s="20"/>
      <c r="V596" s="20"/>
      <c r="W596" s="20"/>
      <c r="X596" s="20"/>
      <c r="Y596" s="20"/>
      <c r="Z596" s="20"/>
      <c r="AA596" s="20"/>
    </row>
    <row r="597" spans="1:27" x14ac:dyDescent="0.25">
      <c r="A597" s="17"/>
      <c r="B597" s="18"/>
      <c r="C597" s="19"/>
      <c r="D597" s="17"/>
      <c r="E597" s="17"/>
      <c r="F597" s="17"/>
      <c r="G597" s="17"/>
      <c r="H597" s="17"/>
      <c r="I597" s="17"/>
      <c r="J597" s="17"/>
      <c r="K597" s="17"/>
      <c r="L597" s="17"/>
      <c r="M597" s="17"/>
      <c r="N597" s="17"/>
      <c r="O597" s="17"/>
      <c r="P597" s="18"/>
      <c r="Q597" s="20"/>
      <c r="R597" s="20"/>
      <c r="S597" s="20"/>
      <c r="T597" s="20"/>
      <c r="U597" s="20"/>
      <c r="V597" s="20"/>
      <c r="W597" s="20"/>
      <c r="X597" s="20"/>
      <c r="Y597" s="20"/>
      <c r="Z597" s="20"/>
      <c r="AA597" s="20"/>
    </row>
    <row r="598" spans="1:27" x14ac:dyDescent="0.25">
      <c r="A598" s="17"/>
      <c r="B598" s="18"/>
      <c r="C598" s="19"/>
      <c r="D598" s="17"/>
      <c r="E598" s="17"/>
      <c r="F598" s="17"/>
      <c r="G598" s="17"/>
      <c r="H598" s="17"/>
      <c r="I598" s="17"/>
      <c r="J598" s="17"/>
      <c r="K598" s="17"/>
      <c r="L598" s="17"/>
      <c r="M598" s="17"/>
      <c r="N598" s="17"/>
      <c r="O598" s="17"/>
      <c r="P598" s="18"/>
      <c r="Q598" s="20"/>
      <c r="R598" s="20"/>
      <c r="S598" s="20"/>
      <c r="T598" s="20"/>
      <c r="U598" s="20"/>
      <c r="V598" s="20"/>
      <c r="W598" s="20"/>
      <c r="X598" s="20"/>
      <c r="Y598" s="20"/>
      <c r="Z598" s="20"/>
      <c r="AA598" s="20"/>
    </row>
    <row r="599" spans="1:27" x14ac:dyDescent="0.25">
      <c r="A599" s="17"/>
      <c r="B599" s="18"/>
      <c r="C599" s="19"/>
      <c r="D599" s="17"/>
      <c r="E599" s="17"/>
      <c r="F599" s="17"/>
      <c r="G599" s="17"/>
      <c r="H599" s="17"/>
      <c r="I599" s="17"/>
      <c r="J599" s="17"/>
      <c r="K599" s="17"/>
      <c r="L599" s="17"/>
      <c r="M599" s="17"/>
      <c r="N599" s="17"/>
      <c r="O599" s="17"/>
      <c r="P599" s="18"/>
      <c r="Q599" s="20"/>
      <c r="R599" s="20"/>
      <c r="S599" s="20"/>
      <c r="T599" s="20"/>
      <c r="U599" s="20"/>
      <c r="V599" s="20"/>
      <c r="W599" s="20"/>
      <c r="X599" s="20"/>
      <c r="Y599" s="20"/>
      <c r="Z599" s="20"/>
      <c r="AA599" s="20"/>
    </row>
    <row r="600" spans="1:27" x14ac:dyDescent="0.25">
      <c r="A600" s="17"/>
      <c r="B600" s="18"/>
      <c r="C600" s="19"/>
      <c r="D600" s="17"/>
      <c r="E600" s="17"/>
      <c r="F600" s="17"/>
      <c r="G600" s="17"/>
      <c r="H600" s="17"/>
      <c r="I600" s="17"/>
      <c r="J600" s="17"/>
      <c r="K600" s="17"/>
      <c r="L600" s="17"/>
      <c r="M600" s="17"/>
      <c r="N600" s="17"/>
      <c r="O600" s="17"/>
      <c r="P600" s="18"/>
      <c r="Q600" s="20"/>
      <c r="R600" s="20"/>
      <c r="S600" s="20"/>
      <c r="T600" s="20"/>
      <c r="U600" s="20"/>
      <c r="V600" s="20"/>
      <c r="W600" s="20"/>
      <c r="X600" s="20"/>
      <c r="Y600" s="20"/>
      <c r="Z600" s="20"/>
      <c r="AA600" s="20"/>
    </row>
    <row r="601" spans="1:27" x14ac:dyDescent="0.25">
      <c r="A601" s="17"/>
      <c r="B601" s="18"/>
      <c r="C601" s="19"/>
      <c r="D601" s="17"/>
      <c r="E601" s="17"/>
      <c r="F601" s="17"/>
      <c r="G601" s="17"/>
      <c r="H601" s="17"/>
      <c r="I601" s="17"/>
      <c r="J601" s="17"/>
      <c r="K601" s="17"/>
      <c r="L601" s="17"/>
      <c r="M601" s="17"/>
      <c r="N601" s="17"/>
      <c r="O601" s="17"/>
      <c r="P601" s="18"/>
      <c r="Q601" s="20"/>
      <c r="R601" s="20"/>
      <c r="S601" s="20"/>
      <c r="T601" s="20"/>
      <c r="U601" s="20"/>
      <c r="V601" s="20"/>
      <c r="W601" s="20"/>
      <c r="X601" s="20"/>
      <c r="Y601" s="20"/>
      <c r="Z601" s="20"/>
      <c r="AA601" s="20"/>
    </row>
    <row r="602" spans="1:27" x14ac:dyDescent="0.25">
      <c r="A602" s="17"/>
      <c r="B602" s="18"/>
      <c r="C602" s="19"/>
      <c r="D602" s="17"/>
      <c r="E602" s="17"/>
      <c r="F602" s="17"/>
      <c r="G602" s="17"/>
      <c r="H602" s="17"/>
      <c r="I602" s="17"/>
      <c r="J602" s="17"/>
      <c r="K602" s="17"/>
      <c r="L602" s="17"/>
      <c r="M602" s="17"/>
      <c r="N602" s="17"/>
      <c r="O602" s="17"/>
      <c r="P602" s="18"/>
      <c r="Q602" s="20"/>
      <c r="R602" s="20"/>
      <c r="S602" s="20"/>
      <c r="T602" s="20"/>
      <c r="U602" s="20"/>
      <c r="V602" s="20"/>
      <c r="W602" s="20"/>
      <c r="X602" s="20"/>
      <c r="Y602" s="20"/>
      <c r="Z602" s="20"/>
      <c r="AA602" s="20"/>
    </row>
    <row r="603" spans="1:27" x14ac:dyDescent="0.25">
      <c r="A603" s="17"/>
      <c r="B603" s="18"/>
      <c r="C603" s="19"/>
      <c r="D603" s="17"/>
      <c r="E603" s="17"/>
      <c r="F603" s="17"/>
      <c r="G603" s="17"/>
      <c r="H603" s="17"/>
      <c r="I603" s="17"/>
      <c r="J603" s="17"/>
      <c r="K603" s="17"/>
      <c r="L603" s="17"/>
      <c r="M603" s="17"/>
      <c r="N603" s="17"/>
      <c r="O603" s="17"/>
      <c r="P603" s="18"/>
      <c r="Q603" s="20"/>
      <c r="R603" s="20"/>
      <c r="S603" s="20"/>
      <c r="T603" s="20"/>
      <c r="U603" s="20"/>
      <c r="V603" s="20"/>
      <c r="W603" s="20"/>
      <c r="X603" s="20"/>
      <c r="Y603" s="20"/>
      <c r="Z603" s="20"/>
      <c r="AA603" s="20"/>
    </row>
    <row r="604" spans="1:27" x14ac:dyDescent="0.25">
      <c r="A604" s="17"/>
      <c r="B604" s="18"/>
      <c r="C604" s="19"/>
      <c r="D604" s="17"/>
      <c r="E604" s="17"/>
      <c r="F604" s="17"/>
      <c r="G604" s="17"/>
      <c r="H604" s="17"/>
      <c r="I604" s="17"/>
      <c r="J604" s="17"/>
      <c r="K604" s="17"/>
      <c r="L604" s="17"/>
      <c r="M604" s="17"/>
      <c r="N604" s="17"/>
      <c r="O604" s="17"/>
      <c r="P604" s="18"/>
      <c r="Q604" s="20"/>
      <c r="R604" s="20"/>
      <c r="S604" s="20"/>
      <c r="T604" s="20"/>
      <c r="U604" s="20"/>
      <c r="V604" s="20"/>
      <c r="W604" s="20"/>
      <c r="X604" s="20"/>
      <c r="Y604" s="20"/>
      <c r="Z604" s="20"/>
      <c r="AA604" s="20"/>
    </row>
    <row r="605" spans="1:27" x14ac:dyDescent="0.25">
      <c r="A605" s="17"/>
      <c r="B605" s="18"/>
      <c r="C605" s="19"/>
      <c r="D605" s="17"/>
      <c r="E605" s="17"/>
      <c r="F605" s="17"/>
      <c r="G605" s="17"/>
      <c r="H605" s="17"/>
      <c r="I605" s="17"/>
      <c r="J605" s="17"/>
      <c r="K605" s="17"/>
      <c r="L605" s="17"/>
      <c r="M605" s="17"/>
      <c r="N605" s="17"/>
      <c r="O605" s="17"/>
      <c r="P605" s="18"/>
      <c r="Q605" s="20"/>
      <c r="R605" s="20"/>
      <c r="S605" s="20"/>
      <c r="T605" s="20"/>
      <c r="U605" s="20"/>
      <c r="V605" s="20"/>
      <c r="W605" s="20"/>
      <c r="X605" s="20"/>
      <c r="Y605" s="20"/>
      <c r="Z605" s="20"/>
      <c r="AA605" s="20"/>
    </row>
    <row r="606" spans="1:27" x14ac:dyDescent="0.25">
      <c r="A606" s="17"/>
      <c r="B606" s="18"/>
      <c r="C606" s="19"/>
      <c r="D606" s="17"/>
      <c r="E606" s="17"/>
      <c r="F606" s="17"/>
      <c r="G606" s="17"/>
      <c r="H606" s="17"/>
      <c r="I606" s="17"/>
      <c r="J606" s="17"/>
      <c r="K606" s="17"/>
      <c r="L606" s="17"/>
      <c r="M606" s="17"/>
      <c r="N606" s="17"/>
      <c r="O606" s="17"/>
      <c r="P606" s="18"/>
      <c r="Q606" s="20"/>
      <c r="R606" s="20"/>
      <c r="S606" s="20"/>
      <c r="T606" s="20"/>
      <c r="U606" s="20"/>
      <c r="V606" s="20"/>
      <c r="W606" s="20"/>
      <c r="X606" s="20"/>
      <c r="Y606" s="20"/>
      <c r="Z606" s="20"/>
      <c r="AA606" s="20"/>
    </row>
    <row r="607" spans="1:27" x14ac:dyDescent="0.25">
      <c r="A607" s="17"/>
      <c r="B607" s="18"/>
      <c r="C607" s="19"/>
      <c r="D607" s="17"/>
      <c r="E607" s="17"/>
      <c r="F607" s="17"/>
      <c r="G607" s="17"/>
      <c r="H607" s="17"/>
      <c r="I607" s="17"/>
      <c r="J607" s="17"/>
      <c r="K607" s="17"/>
      <c r="L607" s="17"/>
      <c r="M607" s="17"/>
      <c r="N607" s="17"/>
      <c r="O607" s="17"/>
      <c r="P607" s="18"/>
      <c r="Q607" s="20"/>
      <c r="R607" s="20"/>
      <c r="S607" s="20"/>
      <c r="T607" s="20"/>
      <c r="U607" s="20"/>
      <c r="V607" s="20"/>
      <c r="W607" s="20"/>
      <c r="X607" s="20"/>
      <c r="Y607" s="20"/>
      <c r="Z607" s="20"/>
      <c r="AA607" s="20"/>
    </row>
    <row r="608" spans="1:27" x14ac:dyDescent="0.25">
      <c r="A608" s="17"/>
      <c r="B608" s="18"/>
      <c r="C608" s="19"/>
      <c r="D608" s="17"/>
      <c r="E608" s="17"/>
      <c r="F608" s="17"/>
      <c r="G608" s="17"/>
      <c r="H608" s="17"/>
      <c r="I608" s="17"/>
      <c r="J608" s="17"/>
      <c r="K608" s="17"/>
      <c r="L608" s="17"/>
      <c r="M608" s="17"/>
      <c r="N608" s="17"/>
      <c r="O608" s="17"/>
      <c r="P608" s="18"/>
      <c r="Q608" s="20"/>
      <c r="R608" s="20"/>
      <c r="S608" s="20"/>
      <c r="T608" s="20"/>
      <c r="U608" s="20"/>
      <c r="V608" s="20"/>
      <c r="W608" s="20"/>
      <c r="X608" s="20"/>
      <c r="Y608" s="20"/>
      <c r="Z608" s="20"/>
      <c r="AA608" s="20"/>
    </row>
    <row r="609" spans="1:27" x14ac:dyDescent="0.25">
      <c r="A609" s="17"/>
      <c r="B609" s="18"/>
      <c r="C609" s="19"/>
      <c r="D609" s="17"/>
      <c r="E609" s="17"/>
      <c r="F609" s="17"/>
      <c r="G609" s="17"/>
      <c r="H609" s="17"/>
      <c r="I609" s="17"/>
      <c r="J609" s="17"/>
      <c r="K609" s="17"/>
      <c r="L609" s="17"/>
      <c r="M609" s="17"/>
      <c r="N609" s="17"/>
      <c r="O609" s="17"/>
      <c r="P609" s="18"/>
      <c r="Q609" s="20"/>
      <c r="R609" s="20"/>
      <c r="S609" s="20"/>
      <c r="T609" s="20"/>
      <c r="U609" s="20"/>
      <c r="V609" s="20"/>
      <c r="W609" s="20"/>
      <c r="X609" s="20"/>
      <c r="Y609" s="20"/>
      <c r="Z609" s="20"/>
      <c r="AA609" s="20"/>
    </row>
    <row r="610" spans="1:27" x14ac:dyDescent="0.25">
      <c r="A610" s="17"/>
      <c r="B610" s="18"/>
      <c r="C610" s="19"/>
      <c r="D610" s="17"/>
      <c r="E610" s="17"/>
      <c r="F610" s="17"/>
      <c r="G610" s="17"/>
      <c r="H610" s="17"/>
      <c r="I610" s="17"/>
      <c r="J610" s="17"/>
      <c r="K610" s="17"/>
      <c r="L610" s="17"/>
      <c r="M610" s="17"/>
      <c r="N610" s="17"/>
      <c r="O610" s="17"/>
      <c r="P610" s="18"/>
      <c r="Q610" s="20"/>
      <c r="R610" s="20"/>
      <c r="S610" s="20"/>
      <c r="T610" s="20"/>
      <c r="U610" s="20"/>
      <c r="V610" s="20"/>
      <c r="W610" s="20"/>
      <c r="X610" s="20"/>
      <c r="Y610" s="20"/>
      <c r="Z610" s="20"/>
      <c r="AA610" s="20"/>
    </row>
    <row r="611" spans="1:27" x14ac:dyDescent="0.25">
      <c r="A611" s="17"/>
      <c r="B611" s="21"/>
      <c r="C611" s="19"/>
      <c r="D611" s="17"/>
      <c r="E611" s="17"/>
      <c r="F611" s="17"/>
      <c r="G611" s="17"/>
      <c r="H611" s="17"/>
      <c r="I611" s="17"/>
      <c r="J611" s="17"/>
      <c r="K611" s="17"/>
      <c r="L611" s="17"/>
      <c r="M611" s="17"/>
      <c r="N611" s="17"/>
      <c r="O611" s="17"/>
      <c r="P611" s="18"/>
      <c r="Q611" s="22"/>
      <c r="R611" s="22"/>
      <c r="S611" s="22"/>
      <c r="T611" s="22"/>
      <c r="U611" s="22"/>
      <c r="V611" s="22"/>
      <c r="W611" s="22"/>
      <c r="X611" s="22"/>
      <c r="Y611" s="22"/>
      <c r="Z611" s="22"/>
      <c r="AA611" s="22"/>
    </row>
  </sheetData>
  <autoFilter ref="A4:AA537" xr:uid="{00000000-0001-0000-0000-000000000000}"/>
  <pageMargins left="0.78740157480314998" right="0.78740157480314998" top="0.78740157480314998" bottom="0.78740157480314998" header="0.78740157480314998" footer="0.78740157480314998"/>
  <pageSetup paperSize="5" orientation="landscape"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9680B7542136A429C2A1CA87F3057A9" ma:contentTypeVersion="6" ma:contentTypeDescription="Crear nuevo documento." ma:contentTypeScope="" ma:versionID="3cdae51bfedfb65f122b83c74efa758d">
  <xsd:schema xmlns:xsd="http://www.w3.org/2001/XMLSchema" xmlns:xs="http://www.w3.org/2001/XMLSchema" xmlns:p="http://schemas.microsoft.com/office/2006/metadata/properties" xmlns:ns2="e143e379-8f01-4f5a-a7f5-73d50f2916e9" xmlns:ns3="a0746198-a01b-4b89-9322-d7170d2f8293" targetNamespace="http://schemas.microsoft.com/office/2006/metadata/properties" ma:root="true" ma:fieldsID="b68f13f11eca10452a0c36062fdb222d" ns2:_="" ns3:_="">
    <xsd:import namespace="e143e379-8f01-4f5a-a7f5-73d50f2916e9"/>
    <xsd:import namespace="a0746198-a01b-4b89-9322-d7170d2f829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43e379-8f01-4f5a-a7f5-73d50f2916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746198-a01b-4b89-9322-d7170d2f8293"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B37057-3025-4C6E-9E9F-248A551ED17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995AE18-373D-4B7E-BF75-4A0246F9A7A9}">
  <ds:schemaRefs>
    <ds:schemaRef ds:uri="http://schemas.microsoft.com/sharepoint/v3/contenttype/forms"/>
  </ds:schemaRefs>
</ds:datastoreItem>
</file>

<file path=customXml/itemProps3.xml><?xml version="1.0" encoding="utf-8"?>
<ds:datastoreItem xmlns:ds="http://schemas.openxmlformats.org/officeDocument/2006/customXml" ds:itemID="{212D1252-120B-48D4-8DBD-E503968A73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43e379-8f01-4f5a-a7f5-73d50f2916e9"/>
    <ds:schemaRef ds:uri="a0746198-a01b-4b89-9322-d7170d2f82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Presupuesto_total</vt:lpstr>
      <vt:lpstr>Presupuesto_Regional</vt:lpstr>
      <vt:lpstr>Hoja1</vt:lpstr>
      <vt:lpstr>Hoja2</vt:lpstr>
      <vt:lpstr>Detalle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Jeniffer Albleidy Diaz Hurtado</dc:creator>
  <cp:keywords/>
  <dc:description/>
  <cp:lastModifiedBy>Mauricio Alejandro Rodriguez Tovar</cp:lastModifiedBy>
  <cp:revision/>
  <dcterms:created xsi:type="dcterms:W3CDTF">2024-02-01T16:09:53Z</dcterms:created>
  <dcterms:modified xsi:type="dcterms:W3CDTF">2025-03-05T21:47:13Z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0x01010059680B7542136A429C2A1CA87F3057A9</vt:lpwstr>
  </property>
</Properties>
</file>