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7_julio2024_Transparencia/"/>
    </mc:Choice>
  </mc:AlternateContent>
  <xr:revisionPtr revIDLastSave="0" documentId="8_{1EA76B23-046F-41A8-88CF-8AC26DD84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IO" sheetId="2" r:id="rId1"/>
    <sheet name="SIIF_JULIO" sheetId="1" r:id="rId2"/>
  </sheets>
  <definedNames>
    <definedName name="_xlnm._FilterDatabase" localSheetId="1" hidden="1">SIIF_JULIO!$A$4:$AA$39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1" l="1"/>
  <c r="X39" i="1"/>
  <c r="Y39" i="1"/>
  <c r="C5" i="2"/>
  <c r="C4" i="2"/>
  <c r="E11" i="2" l="1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7" i="2"/>
  <c r="G8" i="2"/>
  <c r="F11" i="2"/>
  <c r="C12" i="2"/>
  <c r="T40" i="1" s="1"/>
  <c r="E12" i="2"/>
  <c r="Y40" i="1" s="1"/>
  <c r="D12" i="2"/>
  <c r="X40" i="1" s="1"/>
  <c r="G4" i="2"/>
  <c r="F4" i="2"/>
  <c r="G12" i="2" l="1"/>
  <c r="F12" i="2"/>
</calcChain>
</file>

<file path=xl/sharedStrings.xml><?xml version="1.0" encoding="utf-8"?>
<sst xmlns="http://schemas.openxmlformats.org/spreadsheetml/2006/main" count="548" uniqueCount="134">
  <si>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</si>
  <si>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</si>
  <si>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</si>
  <si>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</si>
  <si>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</si>
  <si>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</si>
  <si>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</si>
  <si>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</si>
  <si>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</si>
  <si>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</si>
  <si>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</si>
  <si>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</si>
  <si>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</si>
  <si>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</si>
  <si>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</si>
  <si>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</si>
  <si>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</si>
  <si>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</si>
  <si>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</si>
  <si>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</si>
  <si>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</si>
  <si>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</si>
  <si>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</si>
  <si>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</si>
  <si>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</si>
  <si>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</si>
  <si>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</si>
  <si>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</si>
  <si>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</si>
  <si>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</si>
  <si>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</si>
  <si>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</si>
  <si>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</si>
  <si>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</si>
  <si>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</si>
  <si>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</si>
  <si>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</si>
  <si>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</si>
  <si>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</si>
  <si>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</si>
  <si>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</si>
  <si>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</si>
  <si>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</si>
  <si>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</si>
  <si>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</si>
  <si>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</si>
  <si>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</si>
  <si>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</si>
  <si>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</si>
  <si>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</si>
  <si>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</si>
  <si>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</si>
  <si>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</si>
  <si>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</si>
  <si>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</si>
  <si>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</si>
  <si>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</si>
  <si>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</si>
  <si>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</si>
  <si>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</si>
  <si>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</si>
  <si>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</si>
  <si>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</si>
  <si>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</si>
  <si>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</si>
  <si>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</si>
  <si>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</si>
  <si>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</si>
  <si>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</si>
  <si>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</si>
  <si>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</si>
  <si>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</si>
  <si>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</si>
  <si>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</si>
  <si>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</si>
  <si>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</si>
  <si>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</si>
  <si>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C-4602-1500-6-704020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</si>
  <si>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</si>
  <si>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</si>
  <si>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</si>
  <si>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</si>
  <si>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</si>
  <si>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</si>
  <si>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</si>
  <si>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</si>
  <si>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</si>
  <si>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</si>
  <si>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</si>
  <si>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</si>
  <si>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</si>
  <si>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/>
  </si>
  <si>
    <t>Enero-Julio</t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</si>
  <si>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</si>
  <si>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</si>
  <si>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</si>
  <si>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</si>
  <si>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</si>
  <si>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</si>
  <si>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</si>
  <si>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</si>
  <si>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</si>
  <si>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</si>
  <si>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</si>
  <si>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</si>
  <si>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</si>
  <si>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</si>
  <si>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</si>
  <si>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</si>
  <si>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</si>
  <si>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</si>
  <si>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</si>
  <si>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</si>
  <si>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</si>
  <si>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</si>
  <si>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</si>
  <si>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</si>
  <si>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</si>
  <si>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6</t>
  </si>
  <si>
    <t>704020</t>
  </si>
  <si>
    <t>7</t>
  </si>
  <si>
    <t>704030</t>
  </si>
  <si>
    <t>8</t>
  </si>
  <si>
    <t>9</t>
  </si>
  <si>
    <t>20</t>
  </si>
  <si>
    <t>21</t>
  </si>
  <si>
    <t>704080</t>
  </si>
  <si>
    <t>14</t>
  </si>
  <si>
    <t>704040</t>
  </si>
  <si>
    <t>16</t>
  </si>
  <si>
    <t>26</t>
  </si>
  <si>
    <t>4699</t>
  </si>
  <si>
    <t>Fuente de información: Reporte Ejecución Presupuestal SIIF Nación- Fecha Reporte: Agosto 1 de 2024</t>
  </si>
  <si>
    <t>República de Colombia
Departamento para la Prosperidad Social
Instituto Colombiano de Bienestar Familiar
Cecilia De la Fuente de Lleras
Dirección de Planeación y Control de Gestión
EJECUCIÓN PRESUPUESTAL PROYECTOS DE INVERSIÓN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</si>
</sst>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5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center" vertical="center" wrapText="1" readingOrder="1"/>
    </xf>
    <xf numFmtId="8" fontId="14" fillId="0" borderId="1" xfId="0" applyNumberFormat="1" applyFont="1" applyBorder="1" applyAlignment="1">
      <alignment horizontal="right" vertical="center" wrapText="1" readingOrder="1"/>
    </xf>
    <xf numFmtId="8" fontId="2" fillId="0" borderId="0" xfId="1" applyNumberFormat="1" applyFont="1" applyAlignment="1"/>
    <xf numFmtId="0" fontId="12" fillId="5" borderId="7" xfId="0" applyFont="1" applyFill="1" applyBorder="1" applyAlignment="1">
      <alignment horizontal="center" vertical="center" wrapText="1" readingOrder="1"/>
    </xf>
    <xf numFmtId="167" fontId="13" fillId="0" borderId="1" xfId="0" applyNumberFormat="1" applyFont="1" applyBorder="1" applyAlignment="1">
      <alignment horizontal="right" vertical="center" wrapText="1" readingOrder="1"/>
    </xf>
    <xf numFmtId="167" fontId="14" fillId="0" borderId="1" xfId="0" applyNumberFormat="1" applyFont="1" applyBorder="1" applyAlignment="1">
      <alignment horizontal="right" vertical="center" wrapText="1" readingOrder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A2" sqref="A2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3" t="s">
        <v>133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3"/>
      <c r="I3" s="5"/>
      <c r="J3" s="3"/>
      <c r="K3" s="3"/>
      <c r="L3" s="3"/>
      <c r="M3" s="3"/>
      <c r="N3" s="3"/>
    </row>
    <row r="4" spans="1:14" ht="33.75" x14ac:dyDescent="0.25">
      <c r="A4" s="3"/>
      <c r="B4" s="25" t="s">
        <v>78</v>
      </c>
      <c r="C4" s="6">
        <f>SUMIF(SIIF_JULIO!$P:$P,$B4,SIIF_JULIO!$T:$T)</f>
        <v>6230978073876</v>
      </c>
      <c r="D4" s="6">
        <f>SUMIF(SIIF_JULIO!$P:$P,$B4,SIIF_JULIO!$X:$X)</f>
        <v>5301453835780.7598</v>
      </c>
      <c r="E4" s="6">
        <f>SUMIF(SIIF_JULIO!$P:$P,$B4,SIIF_JULIO!$Y:$Y)</f>
        <v>2981208506864.1802</v>
      </c>
      <c r="F4" s="1">
        <f>+D4/C4</f>
        <v>0.85082209773897877</v>
      </c>
      <c r="G4" s="7">
        <f>+E4/C4</f>
        <v>0.47844952614473091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80</v>
      </c>
      <c r="C5" s="6">
        <f>SUMIF(SIIF_JULIO!$P:$P,$B5,SIIF_JULIO!$T:$T)</f>
        <v>1685090852</v>
      </c>
      <c r="D5" s="6">
        <f>SUMIF(SIIF_JULIO!$P:$P,$B5,SIIF_JULIO!$X:$X)</f>
        <v>812873821.75</v>
      </c>
      <c r="E5" s="6">
        <f>SUMIF(SIIF_JULIO!$P:$P,$B5,SIIF_JULIO!$Y:$Y)</f>
        <v>430123905.82999998</v>
      </c>
      <c r="F5" s="1">
        <f t="shared" ref="F5:F11" si="0">+D5/C5</f>
        <v>0.48239168872421129</v>
      </c>
      <c r="G5" s="7">
        <f t="shared" ref="G5:G11" si="1">+E5/C5</f>
        <v>0.25525265021734267</v>
      </c>
      <c r="H5" s="3"/>
      <c r="I5" s="5"/>
      <c r="J5" s="3"/>
      <c r="K5" s="3"/>
      <c r="L5" s="3"/>
      <c r="M5" s="3"/>
      <c r="N5" s="3"/>
    </row>
    <row r="6" spans="1:14" ht="22.5" x14ac:dyDescent="0.25">
      <c r="B6" s="25" t="s">
        <v>86</v>
      </c>
      <c r="C6" s="6">
        <f>SUMIF(SIIF_JULIO!$P:$P,$B6,SIIF_JULIO!$T:$T)</f>
        <v>1241076077967</v>
      </c>
      <c r="D6" s="6">
        <f>SUMIF(SIIF_JULIO!$P:$P,$B6,SIIF_JULIO!$X:$X)</f>
        <v>1023202799125.1499</v>
      </c>
      <c r="E6" s="6">
        <f>SUMIF(SIIF_JULIO!$P:$P,$B6,SIIF_JULIO!$Y:$Y)</f>
        <v>482890700943.04004</v>
      </c>
      <c r="F6" s="1">
        <f t="shared" si="0"/>
        <v>0.82444808766377387</v>
      </c>
      <c r="G6" s="7">
        <f t="shared" si="1"/>
        <v>0.3890903301706215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73</v>
      </c>
      <c r="C7" s="6">
        <f>SUMIF(SIIF_JULIO!$P:$P,$B7,SIIF_JULIO!$T:$T)</f>
        <v>25000000000</v>
      </c>
      <c r="D7" s="6">
        <f>SUMIF(SIIF_JULIO!$P:$P,$B7,SIIF_JULIO!$X:$X)</f>
        <v>15960937204.5</v>
      </c>
      <c r="E7" s="6">
        <f>SUMIF(SIIF_JULIO!$P:$P,$B7,SIIF_JULIO!$Y:$Y)</f>
        <v>7449679524.5299997</v>
      </c>
      <c r="F7" s="1">
        <f t="shared" si="0"/>
        <v>0.63843748818000001</v>
      </c>
      <c r="G7" s="7">
        <f t="shared" si="1"/>
        <v>0.29798718098119997</v>
      </c>
      <c r="H7" s="3"/>
      <c r="I7" s="5"/>
      <c r="J7" s="3"/>
      <c r="K7" s="3"/>
      <c r="L7" s="3"/>
      <c r="M7" s="3"/>
      <c r="N7" s="3"/>
    </row>
    <row r="8" spans="1:14" ht="33.75" x14ac:dyDescent="0.25">
      <c r="B8" s="25" t="s">
        <v>70</v>
      </c>
      <c r="C8" s="6">
        <f>SUMIF(SIIF_JULIO!$P:$P,$B8,SIIF_JULIO!$T:$T)</f>
        <v>330657013450</v>
      </c>
      <c r="D8" s="6">
        <f>SUMIF(SIIF_JULIO!$P:$P,$B8,SIIF_JULIO!$X:$X)</f>
        <v>314602539225.46002</v>
      </c>
      <c r="E8" s="6">
        <f>SUMIF(SIIF_JULIO!$P:$P,$B8,SIIF_JULIO!$Y:$Y)</f>
        <v>288475079399.41003</v>
      </c>
      <c r="F8" s="1">
        <f t="shared" si="0"/>
        <v>0.95144674520273664</v>
      </c>
      <c r="G8" s="7">
        <f t="shared" si="1"/>
        <v>0.87242994300809384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84</v>
      </c>
      <c r="C9" s="6">
        <f>SUMIF(SIIF_JULIO!$P:$P,$B9,SIIF_JULIO!$T:$T)</f>
        <v>1013906310631</v>
      </c>
      <c r="D9" s="6">
        <f>SUMIF(SIIF_JULIO!$P:$P,$B9,SIIF_JULIO!$X:$X)</f>
        <v>460605007430.66998</v>
      </c>
      <c r="E9" s="6">
        <f>SUMIF(SIIF_JULIO!$P:$P,$B9,SIIF_JULIO!$Y:$Y)</f>
        <v>222895784661.35999</v>
      </c>
      <c r="F9" s="1">
        <f t="shared" si="0"/>
        <v>0.45428754373174235</v>
      </c>
      <c r="G9" s="7">
        <f t="shared" si="1"/>
        <v>0.21983864024146552</v>
      </c>
      <c r="H9" s="3"/>
      <c r="I9" s="5"/>
      <c r="J9" s="3"/>
      <c r="K9" s="3"/>
      <c r="L9" s="3"/>
      <c r="M9" s="3"/>
      <c r="N9" s="3"/>
    </row>
    <row r="10" spans="1:14" ht="22.5" x14ac:dyDescent="0.25">
      <c r="B10" s="25" t="s">
        <v>76</v>
      </c>
      <c r="C10" s="6">
        <f>SUMIF(SIIF_JULIO!$P:$P,$B10,SIIF_JULIO!$T:$T)</f>
        <v>455055561327</v>
      </c>
      <c r="D10" s="6">
        <f>SUMIF(SIIF_JULIO!$P:$P,$B10,SIIF_JULIO!$X:$X)</f>
        <v>339438382318.91998</v>
      </c>
      <c r="E10" s="6">
        <f>SUMIF(SIIF_JULIO!$P:$P,$B10,SIIF_JULIO!$Y:$Y)</f>
        <v>84038660401.979996</v>
      </c>
      <c r="F10" s="1">
        <f t="shared" si="0"/>
        <v>0.74592733539850475</v>
      </c>
      <c r="G10" s="7">
        <f t="shared" si="1"/>
        <v>0.18467780100722767</v>
      </c>
      <c r="H10" s="3"/>
      <c r="I10" s="5"/>
      <c r="J10" s="3"/>
      <c r="K10" s="3"/>
      <c r="L10" s="3"/>
      <c r="M10" s="3"/>
      <c r="N10" s="3"/>
    </row>
    <row r="11" spans="1:14" ht="22.5" x14ac:dyDescent="0.25">
      <c r="B11" s="25" t="s">
        <v>90</v>
      </c>
      <c r="C11" s="6">
        <f>SUMIF(SIIF_JULIO!$P:$P,$B11,SIIF_JULIO!$T:$T)</f>
        <v>488050275011</v>
      </c>
      <c r="D11" s="6">
        <f>SUMIF(SIIF_JULIO!$P:$P,$B11,SIIF_JULIO!$X:$X)</f>
        <v>335649685282.08002</v>
      </c>
      <c r="E11" s="6">
        <f>SUMIF(SIIF_JULIO!$P:$P,$B11,SIIF_JULIO!$Y:$Y)</f>
        <v>148074217208.39999</v>
      </c>
      <c r="F11" s="1">
        <f t="shared" si="0"/>
        <v>0.68773587982204276</v>
      </c>
      <c r="G11" s="7">
        <f t="shared" si="1"/>
        <v>0.30339951597212522</v>
      </c>
      <c r="H11" s="3"/>
      <c r="I11" s="5"/>
      <c r="J11" s="3"/>
      <c r="K11" s="3"/>
      <c r="L11" s="3"/>
      <c r="M11" s="3"/>
      <c r="N11" s="3"/>
    </row>
    <row r="12" spans="1:14" ht="17.25" thickBot="1" x14ac:dyDescent="0.3">
      <c r="B12" s="16" t="s">
        <v>6</v>
      </c>
      <c r="C12" s="17">
        <f>SUM(C4:C11)</f>
        <v>9786408403114</v>
      </c>
      <c r="D12" s="17">
        <f>SUM(D4:D11)</f>
        <v>7791726060189.29</v>
      </c>
      <c r="E12" s="17">
        <f>SUM(E4:E11)</f>
        <v>4215462752908.73</v>
      </c>
      <c r="F12" s="18">
        <f>+D12/C12</f>
        <v>0.79617830558859481</v>
      </c>
      <c r="G12" s="18">
        <f>+E12/C12</f>
        <v>0.43074666203051415</v>
      </c>
      <c r="H12" s="3"/>
      <c r="I12" s="5"/>
      <c r="J12" s="3"/>
      <c r="K12" s="3"/>
      <c r="L12" s="3"/>
      <c r="M12" s="3"/>
      <c r="N12" s="3"/>
    </row>
    <row r="13" spans="1:14" ht="16.5" x14ac:dyDescent="0.25">
      <c r="A13" s="10"/>
      <c r="B13" s="12" t="s">
        <v>132</v>
      </c>
      <c r="C13" s="11"/>
      <c r="D13" s="3"/>
      <c r="E13" s="3"/>
      <c r="F13" s="3"/>
      <c r="G13" s="3"/>
      <c r="H13" s="3"/>
      <c r="I13" s="5"/>
      <c r="J13" s="3"/>
      <c r="K13" s="3"/>
      <c r="L13" s="3"/>
      <c r="M13" s="3"/>
    </row>
    <row r="14" spans="1:14" ht="16.5" x14ac:dyDescent="0.25">
      <c r="B14" s="12" t="s">
        <v>7</v>
      </c>
    </row>
    <row r="15" spans="1:14" ht="16.5" hidden="1" x14ac:dyDescent="0.25"/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5" customHeight="1" x14ac:dyDescent="0.25"/>
    <row r="118" ht="15" customHeight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showGridLines="0" topLeftCell="A27" workbookViewId="0">
      <selection activeCell="T41" sqref="T41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9" customWidth="1"/>
    <col min="18" max="18" width="21.7109375" style="19" customWidth="1"/>
    <col min="19" max="27" width="18.85546875" style="19" customWidth="1"/>
    <col min="28" max="28" width="0" hidden="1" customWidth="1"/>
    <col min="29" max="29" width="6.42578125" customWidth="1"/>
  </cols>
  <sheetData>
    <row r="1" spans="1:27" x14ac:dyDescent="0.25">
      <c r="A1" s="30" t="s">
        <v>8</v>
      </c>
      <c r="B1" s="30">
        <v>2024</v>
      </c>
      <c r="C1" s="27" t="s">
        <v>91</v>
      </c>
      <c r="D1" s="27" t="s">
        <v>91</v>
      </c>
      <c r="E1" s="27" t="s">
        <v>91</v>
      </c>
      <c r="F1" s="27" t="s">
        <v>91</v>
      </c>
      <c r="G1" s="27" t="s">
        <v>91</v>
      </c>
      <c r="H1" s="27" t="s">
        <v>91</v>
      </c>
      <c r="I1" s="27" t="s">
        <v>91</v>
      </c>
      <c r="J1" s="27" t="s">
        <v>91</v>
      </c>
      <c r="K1" s="27" t="s">
        <v>91</v>
      </c>
      <c r="L1" s="27" t="s">
        <v>91</v>
      </c>
      <c r="M1" s="27" t="s">
        <v>91</v>
      </c>
      <c r="N1" s="27" t="s">
        <v>91</v>
      </c>
      <c r="O1" s="27" t="s">
        <v>91</v>
      </c>
      <c r="P1" s="27" t="s">
        <v>91</v>
      </c>
      <c r="Q1" s="27" t="s">
        <v>91</v>
      </c>
      <c r="R1" s="27" t="s">
        <v>91</v>
      </c>
      <c r="S1" s="27" t="s">
        <v>91</v>
      </c>
      <c r="T1" s="27" t="s">
        <v>91</v>
      </c>
      <c r="U1" s="27" t="s">
        <v>91</v>
      </c>
      <c r="V1" s="27" t="s">
        <v>91</v>
      </c>
      <c r="W1" s="27" t="s">
        <v>91</v>
      </c>
      <c r="X1" s="27" t="s">
        <v>91</v>
      </c>
      <c r="Y1" s="27" t="s">
        <v>91</v>
      </c>
      <c r="Z1" s="27" t="s">
        <v>91</v>
      </c>
      <c r="AA1" s="27" t="s">
        <v>91</v>
      </c>
    </row>
    <row r="2" spans="1:27" x14ac:dyDescent="0.25">
      <c r="A2" s="30" t="s">
        <v>9</v>
      </c>
      <c r="B2" s="30" t="s">
        <v>10</v>
      </c>
      <c r="C2" s="27" t="s">
        <v>91</v>
      </c>
      <c r="D2" s="27" t="s">
        <v>91</v>
      </c>
      <c r="E2" s="27" t="s">
        <v>91</v>
      </c>
      <c r="F2" s="27" t="s">
        <v>91</v>
      </c>
      <c r="G2" s="27" t="s">
        <v>91</v>
      </c>
      <c r="H2" s="27" t="s">
        <v>91</v>
      </c>
      <c r="I2" s="27" t="s">
        <v>91</v>
      </c>
      <c r="J2" s="27" t="s">
        <v>91</v>
      </c>
      <c r="K2" s="27" t="s">
        <v>91</v>
      </c>
      <c r="L2" s="27" t="s">
        <v>91</v>
      </c>
      <c r="M2" s="27" t="s">
        <v>91</v>
      </c>
      <c r="N2" s="27" t="s">
        <v>91</v>
      </c>
      <c r="O2" s="27" t="s">
        <v>91</v>
      </c>
      <c r="P2" s="27" t="s">
        <v>91</v>
      </c>
      <c r="Q2" s="27" t="s">
        <v>91</v>
      </c>
      <c r="R2" s="27" t="s">
        <v>91</v>
      </c>
      <c r="S2" s="27" t="s">
        <v>91</v>
      </c>
      <c r="T2" s="27" t="s">
        <v>91</v>
      </c>
      <c r="U2" s="27" t="s">
        <v>91</v>
      </c>
      <c r="V2" s="27" t="s">
        <v>91</v>
      </c>
      <c r="W2" s="27" t="s">
        <v>91</v>
      </c>
      <c r="X2" s="27" t="s">
        <v>91</v>
      </c>
      <c r="Y2" s="27" t="s">
        <v>91</v>
      </c>
      <c r="Z2" s="27" t="s">
        <v>91</v>
      </c>
      <c r="AA2" s="27" t="s">
        <v>91</v>
      </c>
    </row>
    <row r="3" spans="1:27" x14ac:dyDescent="0.25">
      <c r="A3" s="30" t="s">
        <v>11</v>
      </c>
      <c r="B3" s="30" t="s">
        <v>92</v>
      </c>
      <c r="C3" s="27" t="s">
        <v>91</v>
      </c>
      <c r="D3" s="27" t="s">
        <v>91</v>
      </c>
      <c r="E3" s="27" t="s">
        <v>91</v>
      </c>
      <c r="F3" s="27" t="s">
        <v>91</v>
      </c>
      <c r="G3" s="27" t="s">
        <v>91</v>
      </c>
      <c r="H3" s="27" t="s">
        <v>91</v>
      </c>
      <c r="I3" s="27" t="s">
        <v>91</v>
      </c>
      <c r="J3" s="27" t="s">
        <v>91</v>
      </c>
      <c r="K3" s="27" t="s">
        <v>91</v>
      </c>
      <c r="L3" s="27" t="s">
        <v>91</v>
      </c>
      <c r="M3" s="27" t="s">
        <v>91</v>
      </c>
      <c r="N3" s="27" t="s">
        <v>91</v>
      </c>
      <c r="O3" s="27" t="s">
        <v>91</v>
      </c>
      <c r="P3" s="27" t="s">
        <v>91</v>
      </c>
      <c r="Q3" s="27" t="s">
        <v>91</v>
      </c>
      <c r="R3" s="27" t="s">
        <v>91</v>
      </c>
      <c r="S3" s="27" t="s">
        <v>91</v>
      </c>
      <c r="T3" s="27" t="s">
        <v>91</v>
      </c>
      <c r="U3" s="27" t="s">
        <v>91</v>
      </c>
      <c r="V3" s="27" t="s">
        <v>91</v>
      </c>
      <c r="W3" s="27" t="s">
        <v>91</v>
      </c>
      <c r="X3" s="27" t="s">
        <v>91</v>
      </c>
      <c r="Y3" s="27" t="s">
        <v>91</v>
      </c>
      <c r="Z3" s="27" t="s">
        <v>91</v>
      </c>
      <c r="AA3" s="27" t="s">
        <v>91</v>
      </c>
    </row>
    <row r="4" spans="1:27" ht="15" customHeight="1" x14ac:dyDescent="0.25">
      <c r="A4" s="30" t="s">
        <v>12</v>
      </c>
      <c r="B4" s="30" t="s">
        <v>13</v>
      </c>
      <c r="C4" s="30" t="s">
        <v>14</v>
      </c>
      <c r="D4" s="30" t="s">
        <v>15</v>
      </c>
      <c r="E4" s="30" t="s">
        <v>16</v>
      </c>
      <c r="F4" s="30" t="s">
        <v>93</v>
      </c>
      <c r="G4" s="30" t="s">
        <v>17</v>
      </c>
      <c r="H4" s="30" t="s">
        <v>18</v>
      </c>
      <c r="I4" s="30" t="s">
        <v>94</v>
      </c>
      <c r="J4" s="30" t="s">
        <v>19</v>
      </c>
      <c r="K4" s="30" t="s">
        <v>95</v>
      </c>
      <c r="L4" s="30" t="s">
        <v>96</v>
      </c>
      <c r="M4" s="30" t="s">
        <v>20</v>
      </c>
      <c r="N4" s="30" t="s">
        <v>21</v>
      </c>
      <c r="O4" s="30" t="s">
        <v>22</v>
      </c>
      <c r="P4" s="30" t="s">
        <v>0</v>
      </c>
      <c r="Q4" s="30" t="s">
        <v>23</v>
      </c>
      <c r="R4" s="30" t="s">
        <v>24</v>
      </c>
      <c r="S4" s="30" t="s">
        <v>25</v>
      </c>
      <c r="T4" s="30" t="s">
        <v>26</v>
      </c>
      <c r="U4" s="30" t="s">
        <v>27</v>
      </c>
      <c r="V4" s="30" t="s">
        <v>28</v>
      </c>
      <c r="W4" s="30" t="s">
        <v>29</v>
      </c>
      <c r="X4" s="30" t="s">
        <v>30</v>
      </c>
      <c r="Y4" s="30" t="s">
        <v>31</v>
      </c>
      <c r="Z4" s="30" t="s">
        <v>32</v>
      </c>
      <c r="AA4" s="30" t="s">
        <v>33</v>
      </c>
    </row>
    <row r="5" spans="1:27" ht="22.5" x14ac:dyDescent="0.25">
      <c r="A5" s="20" t="s">
        <v>66</v>
      </c>
      <c r="B5" s="21" t="s">
        <v>34</v>
      </c>
      <c r="C5" s="22" t="s">
        <v>35</v>
      </c>
      <c r="D5" s="20" t="s">
        <v>36</v>
      </c>
      <c r="E5" s="20" t="s">
        <v>97</v>
      </c>
      <c r="F5" s="20" t="s">
        <v>97</v>
      </c>
      <c r="G5" s="20" t="s">
        <v>97</v>
      </c>
      <c r="H5" s="20"/>
      <c r="I5" s="20"/>
      <c r="J5" s="20"/>
      <c r="K5" s="20"/>
      <c r="L5" s="20"/>
      <c r="M5" s="20" t="s">
        <v>37</v>
      </c>
      <c r="N5" s="20" t="s">
        <v>98</v>
      </c>
      <c r="O5" s="20" t="s">
        <v>38</v>
      </c>
      <c r="P5" s="21" t="s">
        <v>39</v>
      </c>
      <c r="Q5" s="31">
        <v>481354000000</v>
      </c>
      <c r="R5" s="31">
        <v>0</v>
      </c>
      <c r="S5" s="31">
        <v>0</v>
      </c>
      <c r="T5" s="31">
        <v>481354000000</v>
      </c>
      <c r="U5" s="31">
        <v>0</v>
      </c>
      <c r="V5" s="31">
        <v>481354000000</v>
      </c>
      <c r="W5" s="31">
        <v>0</v>
      </c>
      <c r="X5" s="31">
        <v>312090445286</v>
      </c>
      <c r="Y5" s="31">
        <v>312001903707</v>
      </c>
      <c r="Z5" s="31">
        <v>312001903707</v>
      </c>
      <c r="AA5" s="31">
        <v>312001903707</v>
      </c>
    </row>
    <row r="6" spans="1:27" ht="22.5" x14ac:dyDescent="0.25">
      <c r="A6" s="20" t="s">
        <v>66</v>
      </c>
      <c r="B6" s="21" t="s">
        <v>34</v>
      </c>
      <c r="C6" s="22" t="s">
        <v>40</v>
      </c>
      <c r="D6" s="20" t="s">
        <v>36</v>
      </c>
      <c r="E6" s="20" t="s">
        <v>97</v>
      </c>
      <c r="F6" s="20" t="s">
        <v>97</v>
      </c>
      <c r="G6" s="20" t="s">
        <v>99</v>
      </c>
      <c r="H6" s="20"/>
      <c r="I6" s="20"/>
      <c r="J6" s="20"/>
      <c r="K6" s="20"/>
      <c r="L6" s="20"/>
      <c r="M6" s="20" t="s">
        <v>37</v>
      </c>
      <c r="N6" s="20" t="s">
        <v>98</v>
      </c>
      <c r="O6" s="20" t="s">
        <v>38</v>
      </c>
      <c r="P6" s="21" t="s">
        <v>41</v>
      </c>
      <c r="Q6" s="31">
        <v>165942000000</v>
      </c>
      <c r="R6" s="31">
        <v>0</v>
      </c>
      <c r="S6" s="31">
        <v>0</v>
      </c>
      <c r="T6" s="31">
        <v>165942000000</v>
      </c>
      <c r="U6" s="31">
        <v>0</v>
      </c>
      <c r="V6" s="31">
        <v>165942000000</v>
      </c>
      <c r="W6" s="31">
        <v>0</v>
      </c>
      <c r="X6" s="31">
        <v>90591309130</v>
      </c>
      <c r="Y6" s="31">
        <v>90587279090</v>
      </c>
      <c r="Z6" s="31">
        <v>90587279090</v>
      </c>
      <c r="AA6" s="31">
        <v>90587279090</v>
      </c>
    </row>
    <row r="7" spans="1:27" ht="33.75" x14ac:dyDescent="0.25">
      <c r="A7" s="20" t="s">
        <v>66</v>
      </c>
      <c r="B7" s="21" t="s">
        <v>34</v>
      </c>
      <c r="C7" s="22" t="s">
        <v>42</v>
      </c>
      <c r="D7" s="20" t="s">
        <v>36</v>
      </c>
      <c r="E7" s="20" t="s">
        <v>97</v>
      </c>
      <c r="F7" s="20" t="s">
        <v>97</v>
      </c>
      <c r="G7" s="20" t="s">
        <v>100</v>
      </c>
      <c r="H7" s="20"/>
      <c r="I7" s="20"/>
      <c r="J7" s="20"/>
      <c r="K7" s="20"/>
      <c r="L7" s="20"/>
      <c r="M7" s="20" t="s">
        <v>37</v>
      </c>
      <c r="N7" s="20" t="s">
        <v>98</v>
      </c>
      <c r="O7" s="20" t="s">
        <v>38</v>
      </c>
      <c r="P7" s="21" t="s">
        <v>43</v>
      </c>
      <c r="Q7" s="31">
        <v>36743000000</v>
      </c>
      <c r="R7" s="31">
        <v>0</v>
      </c>
      <c r="S7" s="31">
        <v>0</v>
      </c>
      <c r="T7" s="31">
        <v>36743000000</v>
      </c>
      <c r="U7" s="31">
        <v>0</v>
      </c>
      <c r="V7" s="31">
        <v>36743000000</v>
      </c>
      <c r="W7" s="31">
        <v>0</v>
      </c>
      <c r="X7" s="31">
        <v>21949804925</v>
      </c>
      <c r="Y7" s="31">
        <v>21909677994</v>
      </c>
      <c r="Z7" s="31">
        <v>21909677994</v>
      </c>
      <c r="AA7" s="31">
        <v>21909677994</v>
      </c>
    </row>
    <row r="8" spans="1:27" ht="33.75" x14ac:dyDescent="0.25">
      <c r="A8" s="20" t="s">
        <v>66</v>
      </c>
      <c r="B8" s="21" t="s">
        <v>34</v>
      </c>
      <c r="C8" s="22" t="s">
        <v>44</v>
      </c>
      <c r="D8" s="20" t="s">
        <v>36</v>
      </c>
      <c r="E8" s="20" t="s">
        <v>97</v>
      </c>
      <c r="F8" s="20" t="s">
        <v>97</v>
      </c>
      <c r="G8" s="20" t="s">
        <v>101</v>
      </c>
      <c r="H8" s="20"/>
      <c r="I8" s="20"/>
      <c r="J8" s="20"/>
      <c r="K8" s="20"/>
      <c r="L8" s="20"/>
      <c r="M8" s="20" t="s">
        <v>37</v>
      </c>
      <c r="N8" s="20" t="s">
        <v>98</v>
      </c>
      <c r="O8" s="20" t="s">
        <v>38</v>
      </c>
      <c r="P8" s="21" t="s">
        <v>45</v>
      </c>
      <c r="Q8" s="31">
        <v>131415000000</v>
      </c>
      <c r="R8" s="31">
        <v>0</v>
      </c>
      <c r="S8" s="31">
        <v>0</v>
      </c>
      <c r="T8" s="31">
        <v>131415000000</v>
      </c>
      <c r="U8" s="31">
        <v>131415000000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</row>
    <row r="9" spans="1:27" ht="22.5" x14ac:dyDescent="0.25">
      <c r="A9" s="20" t="s">
        <v>66</v>
      </c>
      <c r="B9" s="21" t="s">
        <v>34</v>
      </c>
      <c r="C9" s="22" t="s">
        <v>46</v>
      </c>
      <c r="D9" s="20" t="s">
        <v>36</v>
      </c>
      <c r="E9" s="20" t="s">
        <v>99</v>
      </c>
      <c r="F9" s="20"/>
      <c r="G9" s="20"/>
      <c r="H9" s="20"/>
      <c r="I9" s="20"/>
      <c r="J9" s="20"/>
      <c r="K9" s="20"/>
      <c r="L9" s="20"/>
      <c r="M9" s="20" t="s">
        <v>37</v>
      </c>
      <c r="N9" s="20" t="s">
        <v>98</v>
      </c>
      <c r="O9" s="20" t="s">
        <v>38</v>
      </c>
      <c r="P9" s="21" t="s">
        <v>47</v>
      </c>
      <c r="Q9" s="31">
        <v>46731961400</v>
      </c>
      <c r="R9" s="31">
        <v>0</v>
      </c>
      <c r="S9" s="31">
        <v>0</v>
      </c>
      <c r="T9" s="31">
        <v>46731961400</v>
      </c>
      <c r="U9" s="31">
        <v>0</v>
      </c>
      <c r="V9" s="31">
        <v>42635496177.029999</v>
      </c>
      <c r="W9" s="31">
        <v>4096465222.9699998</v>
      </c>
      <c r="X9" s="31">
        <v>34758575042.470001</v>
      </c>
      <c r="Y9" s="31">
        <v>22581203288.299999</v>
      </c>
      <c r="Z9" s="31">
        <v>22581203288.299999</v>
      </c>
      <c r="AA9" s="31">
        <v>22581203288.299999</v>
      </c>
    </row>
    <row r="10" spans="1:27" ht="22.5" x14ac:dyDescent="0.25">
      <c r="A10" s="20" t="s">
        <v>66</v>
      </c>
      <c r="B10" s="21" t="s">
        <v>34</v>
      </c>
      <c r="C10" s="22" t="s">
        <v>48</v>
      </c>
      <c r="D10" s="20" t="s">
        <v>36</v>
      </c>
      <c r="E10" s="20" t="s">
        <v>100</v>
      </c>
      <c r="F10" s="20" t="s">
        <v>100</v>
      </c>
      <c r="G10" s="20" t="s">
        <v>97</v>
      </c>
      <c r="H10" s="20" t="s">
        <v>102</v>
      </c>
      <c r="I10" s="20"/>
      <c r="J10" s="20"/>
      <c r="K10" s="20"/>
      <c r="L10" s="20"/>
      <c r="M10" s="20" t="s">
        <v>37</v>
      </c>
      <c r="N10" s="20" t="s">
        <v>98</v>
      </c>
      <c r="O10" s="20" t="s">
        <v>38</v>
      </c>
      <c r="P10" s="21" t="s">
        <v>49</v>
      </c>
      <c r="Q10" s="31">
        <v>1574952400</v>
      </c>
      <c r="R10" s="31">
        <v>0</v>
      </c>
      <c r="S10" s="31">
        <v>0</v>
      </c>
      <c r="T10" s="31">
        <v>1574952400</v>
      </c>
      <c r="U10" s="31">
        <v>0</v>
      </c>
      <c r="V10" s="31">
        <v>625211159.10000002</v>
      </c>
      <c r="W10" s="31">
        <v>949741240.89999998</v>
      </c>
      <c r="X10" s="31">
        <v>103228594.09999999</v>
      </c>
      <c r="Y10" s="31">
        <v>52275922</v>
      </c>
      <c r="Z10" s="31">
        <v>52275922</v>
      </c>
      <c r="AA10" s="31">
        <v>52275922</v>
      </c>
    </row>
    <row r="11" spans="1:27" ht="33.75" x14ac:dyDescent="0.25">
      <c r="A11" s="20" t="s">
        <v>66</v>
      </c>
      <c r="B11" s="21" t="s">
        <v>34</v>
      </c>
      <c r="C11" s="22" t="s">
        <v>50</v>
      </c>
      <c r="D11" s="20" t="s">
        <v>36</v>
      </c>
      <c r="E11" s="20" t="s">
        <v>100</v>
      </c>
      <c r="F11" s="20" t="s">
        <v>100</v>
      </c>
      <c r="G11" s="20" t="s">
        <v>97</v>
      </c>
      <c r="H11" s="20" t="s">
        <v>103</v>
      </c>
      <c r="I11" s="20"/>
      <c r="J11" s="20"/>
      <c r="K11" s="20"/>
      <c r="L11" s="20"/>
      <c r="M11" s="20" t="s">
        <v>37</v>
      </c>
      <c r="N11" s="20" t="s">
        <v>98</v>
      </c>
      <c r="O11" s="20" t="s">
        <v>38</v>
      </c>
      <c r="P11" s="21" t="s">
        <v>51</v>
      </c>
      <c r="Q11" s="31">
        <v>162454000000</v>
      </c>
      <c r="R11" s="31">
        <v>0</v>
      </c>
      <c r="S11" s="31">
        <v>0</v>
      </c>
      <c r="T11" s="31">
        <v>162454000000</v>
      </c>
      <c r="U11" s="31">
        <v>162454000000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</row>
    <row r="12" spans="1:27" ht="22.5" x14ac:dyDescent="0.25">
      <c r="A12" s="20" t="s">
        <v>66</v>
      </c>
      <c r="B12" s="21" t="s">
        <v>34</v>
      </c>
      <c r="C12" s="22" t="s">
        <v>52</v>
      </c>
      <c r="D12" s="20" t="s">
        <v>36</v>
      </c>
      <c r="E12" s="20" t="s">
        <v>100</v>
      </c>
      <c r="F12" s="20" t="s">
        <v>101</v>
      </c>
      <c r="G12" s="20" t="s">
        <v>99</v>
      </c>
      <c r="H12" s="20" t="s">
        <v>104</v>
      </c>
      <c r="I12" s="20"/>
      <c r="J12" s="20"/>
      <c r="K12" s="20"/>
      <c r="L12" s="20"/>
      <c r="M12" s="20" t="s">
        <v>37</v>
      </c>
      <c r="N12" s="20" t="s">
        <v>98</v>
      </c>
      <c r="O12" s="20" t="s">
        <v>38</v>
      </c>
      <c r="P12" s="21" t="s">
        <v>53</v>
      </c>
      <c r="Q12" s="31">
        <v>98333664</v>
      </c>
      <c r="R12" s="31">
        <v>0</v>
      </c>
      <c r="S12" s="31">
        <v>0</v>
      </c>
      <c r="T12" s="31">
        <v>98333664</v>
      </c>
      <c r="U12" s="31">
        <v>0</v>
      </c>
      <c r="V12" s="31">
        <v>98333664</v>
      </c>
      <c r="W12" s="31">
        <v>0</v>
      </c>
      <c r="X12" s="31">
        <v>31200000</v>
      </c>
      <c r="Y12" s="31">
        <v>31200000</v>
      </c>
      <c r="Z12" s="31">
        <v>31200000</v>
      </c>
      <c r="AA12" s="31">
        <v>31200000</v>
      </c>
    </row>
    <row r="13" spans="1:27" ht="33.75" x14ac:dyDescent="0.25">
      <c r="A13" s="20" t="s">
        <v>66</v>
      </c>
      <c r="B13" s="21" t="s">
        <v>34</v>
      </c>
      <c r="C13" s="22" t="s">
        <v>54</v>
      </c>
      <c r="D13" s="20" t="s">
        <v>36</v>
      </c>
      <c r="E13" s="20" t="s">
        <v>100</v>
      </c>
      <c r="F13" s="20" t="s">
        <v>101</v>
      </c>
      <c r="G13" s="20" t="s">
        <v>99</v>
      </c>
      <c r="H13" s="20" t="s">
        <v>105</v>
      </c>
      <c r="I13" s="20"/>
      <c r="J13" s="20"/>
      <c r="K13" s="20"/>
      <c r="L13" s="20"/>
      <c r="M13" s="20" t="s">
        <v>37</v>
      </c>
      <c r="N13" s="20" t="s">
        <v>98</v>
      </c>
      <c r="O13" s="20" t="s">
        <v>38</v>
      </c>
      <c r="P13" s="21" t="s">
        <v>55</v>
      </c>
      <c r="Q13" s="31">
        <v>5502000000</v>
      </c>
      <c r="R13" s="31">
        <v>0</v>
      </c>
      <c r="S13" s="31">
        <v>0</v>
      </c>
      <c r="T13" s="31">
        <v>5502000000</v>
      </c>
      <c r="U13" s="31">
        <v>0</v>
      </c>
      <c r="V13" s="31">
        <v>5502000000</v>
      </c>
      <c r="W13" s="31">
        <v>0</v>
      </c>
      <c r="X13" s="31">
        <v>2806135890</v>
      </c>
      <c r="Y13" s="31">
        <v>2806135890</v>
      </c>
      <c r="Z13" s="31">
        <v>2806135890</v>
      </c>
      <c r="AA13" s="31">
        <v>2806135890</v>
      </c>
    </row>
    <row r="14" spans="1:27" ht="22.5" x14ac:dyDescent="0.25">
      <c r="A14" s="20" t="s">
        <v>66</v>
      </c>
      <c r="B14" s="21" t="s">
        <v>34</v>
      </c>
      <c r="C14" s="22" t="s">
        <v>56</v>
      </c>
      <c r="D14" s="20" t="s">
        <v>36</v>
      </c>
      <c r="E14" s="20" t="s">
        <v>100</v>
      </c>
      <c r="F14" s="20" t="s">
        <v>106</v>
      </c>
      <c r="G14" s="20"/>
      <c r="H14" s="20"/>
      <c r="I14" s="20"/>
      <c r="J14" s="20"/>
      <c r="K14" s="20"/>
      <c r="L14" s="20"/>
      <c r="M14" s="20" t="s">
        <v>37</v>
      </c>
      <c r="N14" s="20" t="s">
        <v>98</v>
      </c>
      <c r="O14" s="20" t="s">
        <v>38</v>
      </c>
      <c r="P14" s="21" t="s">
        <v>57</v>
      </c>
      <c r="Q14" s="31">
        <v>6937250286</v>
      </c>
      <c r="R14" s="31">
        <v>0</v>
      </c>
      <c r="S14" s="31">
        <v>0</v>
      </c>
      <c r="T14" s="31">
        <v>6937250286</v>
      </c>
      <c r="U14" s="31">
        <v>0</v>
      </c>
      <c r="V14" s="31">
        <v>6500000000</v>
      </c>
      <c r="W14" s="31">
        <v>437250286</v>
      </c>
      <c r="X14" s="31">
        <v>3414514730.3099999</v>
      </c>
      <c r="Y14" s="31">
        <v>3414514730.3099999</v>
      </c>
      <c r="Z14" s="31">
        <v>3414514730.3099999</v>
      </c>
      <c r="AA14" s="31">
        <v>3414514730.3099999</v>
      </c>
    </row>
    <row r="15" spans="1:27" ht="22.5" x14ac:dyDescent="0.25">
      <c r="A15" s="20" t="s">
        <v>66</v>
      </c>
      <c r="B15" s="21" t="s">
        <v>34</v>
      </c>
      <c r="C15" s="22" t="s">
        <v>58</v>
      </c>
      <c r="D15" s="20" t="s">
        <v>36</v>
      </c>
      <c r="E15" s="20" t="s">
        <v>107</v>
      </c>
      <c r="F15" s="20" t="s">
        <v>97</v>
      </c>
      <c r="G15" s="20" t="s">
        <v>101</v>
      </c>
      <c r="H15" s="20" t="s">
        <v>108</v>
      </c>
      <c r="I15" s="20"/>
      <c r="J15" s="20"/>
      <c r="K15" s="20"/>
      <c r="L15" s="20"/>
      <c r="M15" s="20" t="s">
        <v>37</v>
      </c>
      <c r="N15" s="20" t="s">
        <v>98</v>
      </c>
      <c r="O15" s="20" t="s">
        <v>38</v>
      </c>
      <c r="P15" s="21" t="s">
        <v>59</v>
      </c>
      <c r="Q15" s="31">
        <v>79730600</v>
      </c>
      <c r="R15" s="31">
        <v>0</v>
      </c>
      <c r="S15" s="31">
        <v>0</v>
      </c>
      <c r="T15" s="31">
        <v>79730600</v>
      </c>
      <c r="U15" s="31">
        <v>0</v>
      </c>
      <c r="V15" s="31">
        <v>0</v>
      </c>
      <c r="W15" s="31">
        <v>79730600</v>
      </c>
      <c r="X15" s="31">
        <v>0</v>
      </c>
      <c r="Y15" s="31">
        <v>0</v>
      </c>
      <c r="Z15" s="31">
        <v>0</v>
      </c>
      <c r="AA15" s="31">
        <v>0</v>
      </c>
    </row>
    <row r="16" spans="1:27" ht="22.5" x14ac:dyDescent="0.25">
      <c r="A16" s="20" t="s">
        <v>66</v>
      </c>
      <c r="B16" s="21" t="s">
        <v>34</v>
      </c>
      <c r="C16" s="22" t="s">
        <v>60</v>
      </c>
      <c r="D16" s="20" t="s">
        <v>36</v>
      </c>
      <c r="E16" s="20" t="s">
        <v>109</v>
      </c>
      <c r="F16" s="20" t="s">
        <v>97</v>
      </c>
      <c r="G16" s="20"/>
      <c r="H16" s="20"/>
      <c r="I16" s="20"/>
      <c r="J16" s="20"/>
      <c r="K16" s="20"/>
      <c r="L16" s="20"/>
      <c r="M16" s="20" t="s">
        <v>37</v>
      </c>
      <c r="N16" s="20" t="s">
        <v>98</v>
      </c>
      <c r="O16" s="20" t="s">
        <v>38</v>
      </c>
      <c r="P16" s="21" t="s">
        <v>61</v>
      </c>
      <c r="Q16" s="31">
        <v>4690999000</v>
      </c>
      <c r="R16" s="31">
        <v>0</v>
      </c>
      <c r="S16" s="31">
        <v>0</v>
      </c>
      <c r="T16" s="31">
        <v>4690999000</v>
      </c>
      <c r="U16" s="31">
        <v>0</v>
      </c>
      <c r="V16" s="31">
        <v>4668403462.2700005</v>
      </c>
      <c r="W16" s="31">
        <v>22595537.73</v>
      </c>
      <c r="X16" s="31">
        <v>4380777458.4700003</v>
      </c>
      <c r="Y16" s="31">
        <v>4313970537.4700003</v>
      </c>
      <c r="Z16" s="31">
        <v>4313970537.4700003</v>
      </c>
      <c r="AA16" s="31">
        <v>4313970537.4700003</v>
      </c>
    </row>
    <row r="17" spans="1:27" ht="22.5" x14ac:dyDescent="0.25">
      <c r="A17" s="20" t="s">
        <v>66</v>
      </c>
      <c r="B17" s="21" t="s">
        <v>34</v>
      </c>
      <c r="C17" s="22" t="s">
        <v>62</v>
      </c>
      <c r="D17" s="20" t="s">
        <v>36</v>
      </c>
      <c r="E17" s="20" t="s">
        <v>109</v>
      </c>
      <c r="F17" s="20" t="s">
        <v>101</v>
      </c>
      <c r="G17" s="20" t="s">
        <v>97</v>
      </c>
      <c r="H17" s="20"/>
      <c r="I17" s="20"/>
      <c r="J17" s="20"/>
      <c r="K17" s="20"/>
      <c r="L17" s="20"/>
      <c r="M17" s="20" t="s">
        <v>37</v>
      </c>
      <c r="N17" s="20" t="s">
        <v>98</v>
      </c>
      <c r="O17" s="20" t="s">
        <v>38</v>
      </c>
      <c r="P17" s="21" t="s">
        <v>63</v>
      </c>
      <c r="Q17" s="31">
        <v>22565944200</v>
      </c>
      <c r="R17" s="31">
        <v>0</v>
      </c>
      <c r="S17" s="31">
        <v>0</v>
      </c>
      <c r="T17" s="31">
        <v>22565944200</v>
      </c>
      <c r="U17" s="31">
        <v>0</v>
      </c>
      <c r="V17" s="31">
        <v>0</v>
      </c>
      <c r="W17" s="31">
        <v>22565944200</v>
      </c>
      <c r="X17" s="31">
        <v>0</v>
      </c>
      <c r="Y17" s="31">
        <v>0</v>
      </c>
      <c r="Z17" s="31">
        <v>0</v>
      </c>
      <c r="AA17" s="31">
        <v>0</v>
      </c>
    </row>
    <row r="18" spans="1:27" ht="22.5" x14ac:dyDescent="0.25">
      <c r="A18" s="20" t="s">
        <v>66</v>
      </c>
      <c r="B18" s="21" t="s">
        <v>34</v>
      </c>
      <c r="C18" s="22" t="s">
        <v>67</v>
      </c>
      <c r="D18" s="20" t="s">
        <v>36</v>
      </c>
      <c r="E18" s="20" t="s">
        <v>109</v>
      </c>
      <c r="F18" s="20" t="s">
        <v>101</v>
      </c>
      <c r="G18" s="20" t="s">
        <v>100</v>
      </c>
      <c r="H18" s="20"/>
      <c r="I18" s="20"/>
      <c r="J18" s="20"/>
      <c r="K18" s="20"/>
      <c r="L18" s="20"/>
      <c r="M18" s="20" t="s">
        <v>37</v>
      </c>
      <c r="N18" s="20" t="s">
        <v>98</v>
      </c>
      <c r="O18" s="20" t="s">
        <v>38</v>
      </c>
      <c r="P18" s="21" t="s">
        <v>68</v>
      </c>
      <c r="Q18" s="31">
        <v>454355200</v>
      </c>
      <c r="R18" s="31">
        <v>0</v>
      </c>
      <c r="S18" s="31">
        <v>0</v>
      </c>
      <c r="T18" s="31">
        <v>454355200</v>
      </c>
      <c r="U18" s="31">
        <v>0</v>
      </c>
      <c r="V18" s="31">
        <v>0</v>
      </c>
      <c r="W18" s="31">
        <v>454355200</v>
      </c>
      <c r="X18" s="31">
        <v>0</v>
      </c>
      <c r="Y18" s="31">
        <v>0</v>
      </c>
      <c r="Z18" s="31">
        <v>0</v>
      </c>
      <c r="AA18" s="31">
        <v>0</v>
      </c>
    </row>
    <row r="19" spans="1:27" ht="78.75" x14ac:dyDescent="0.25">
      <c r="A19" s="20" t="s">
        <v>66</v>
      </c>
      <c r="B19" s="21" t="s">
        <v>34</v>
      </c>
      <c r="C19" s="22" t="s">
        <v>69</v>
      </c>
      <c r="D19" s="20" t="s">
        <v>64</v>
      </c>
      <c r="E19" s="20" t="s">
        <v>110</v>
      </c>
      <c r="F19" s="20" t="s">
        <v>111</v>
      </c>
      <c r="G19" s="20" t="s">
        <v>112</v>
      </c>
      <c r="H19" s="20" t="s">
        <v>113</v>
      </c>
      <c r="I19" s="20"/>
      <c r="J19" s="20"/>
      <c r="K19" s="20"/>
      <c r="L19" s="20"/>
      <c r="M19" s="20" t="s">
        <v>37</v>
      </c>
      <c r="N19" s="20" t="s">
        <v>98</v>
      </c>
      <c r="O19" s="20" t="s">
        <v>38</v>
      </c>
      <c r="P19" s="21" t="s">
        <v>70</v>
      </c>
      <c r="Q19" s="31">
        <v>273382137949</v>
      </c>
      <c r="R19" s="31">
        <v>0</v>
      </c>
      <c r="S19" s="31">
        <v>0</v>
      </c>
      <c r="T19" s="31">
        <v>273382137949</v>
      </c>
      <c r="U19" s="31">
        <v>0</v>
      </c>
      <c r="V19" s="31">
        <v>272605291027.06</v>
      </c>
      <c r="W19" s="31">
        <v>776846921.94000006</v>
      </c>
      <c r="X19" s="31">
        <v>264065438504.06</v>
      </c>
      <c r="Y19" s="31">
        <v>241017299293.82001</v>
      </c>
      <c r="Z19" s="31">
        <v>241017299293.82001</v>
      </c>
      <c r="AA19" s="31">
        <v>241017299293.82001</v>
      </c>
    </row>
    <row r="20" spans="1:27" ht="78.75" x14ac:dyDescent="0.25">
      <c r="A20" s="20" t="s">
        <v>66</v>
      </c>
      <c r="B20" s="21" t="s">
        <v>34</v>
      </c>
      <c r="C20" s="22" t="s">
        <v>71</v>
      </c>
      <c r="D20" s="20" t="s">
        <v>64</v>
      </c>
      <c r="E20" s="20" t="s">
        <v>110</v>
      </c>
      <c r="F20" s="20" t="s">
        <v>111</v>
      </c>
      <c r="G20" s="20" t="s">
        <v>114</v>
      </c>
      <c r="H20" s="20" t="s">
        <v>113</v>
      </c>
      <c r="I20" s="20"/>
      <c r="J20" s="20"/>
      <c r="K20" s="20"/>
      <c r="L20" s="20"/>
      <c r="M20" s="20" t="s">
        <v>37</v>
      </c>
      <c r="N20" s="20" t="s">
        <v>98</v>
      </c>
      <c r="O20" s="20" t="s">
        <v>38</v>
      </c>
      <c r="P20" s="21" t="s">
        <v>70</v>
      </c>
      <c r="Q20" s="31">
        <v>57274875501</v>
      </c>
      <c r="R20" s="31">
        <v>0</v>
      </c>
      <c r="S20" s="31">
        <v>0</v>
      </c>
      <c r="T20" s="31">
        <v>57274875501</v>
      </c>
      <c r="U20" s="31">
        <v>0</v>
      </c>
      <c r="V20" s="31">
        <v>57013364910.400002</v>
      </c>
      <c r="W20" s="31">
        <v>261510590.59999999</v>
      </c>
      <c r="X20" s="31">
        <v>50537100721.400002</v>
      </c>
      <c r="Y20" s="31">
        <v>47457780105.589996</v>
      </c>
      <c r="Z20" s="31">
        <v>47457780105.589996</v>
      </c>
      <c r="AA20" s="31">
        <v>47457780105.589996</v>
      </c>
    </row>
    <row r="21" spans="1:27" ht="56.25" x14ac:dyDescent="0.25">
      <c r="A21" s="20" t="s">
        <v>66</v>
      </c>
      <c r="B21" s="21" t="s">
        <v>34</v>
      </c>
      <c r="C21" s="22" t="s">
        <v>72</v>
      </c>
      <c r="D21" s="20" t="s">
        <v>64</v>
      </c>
      <c r="E21" s="20" t="s">
        <v>110</v>
      </c>
      <c r="F21" s="20" t="s">
        <v>111</v>
      </c>
      <c r="G21" s="20" t="s">
        <v>115</v>
      </c>
      <c r="H21" s="20" t="s">
        <v>116</v>
      </c>
      <c r="I21" s="20"/>
      <c r="J21" s="20"/>
      <c r="K21" s="20"/>
      <c r="L21" s="20"/>
      <c r="M21" s="20" t="s">
        <v>37</v>
      </c>
      <c r="N21" s="20" t="s">
        <v>98</v>
      </c>
      <c r="O21" s="20" t="s">
        <v>38</v>
      </c>
      <c r="P21" s="21" t="s">
        <v>73</v>
      </c>
      <c r="Q21" s="31">
        <v>25000000000</v>
      </c>
      <c r="R21" s="31">
        <v>0</v>
      </c>
      <c r="S21" s="31">
        <v>0</v>
      </c>
      <c r="T21" s="31">
        <v>25000000000</v>
      </c>
      <c r="U21" s="31">
        <v>0</v>
      </c>
      <c r="V21" s="31">
        <v>21438028524</v>
      </c>
      <c r="W21" s="31">
        <v>3561971476</v>
      </c>
      <c r="X21" s="31">
        <v>15960937204.5</v>
      </c>
      <c r="Y21" s="31">
        <v>7449679524.5299997</v>
      </c>
      <c r="Z21" s="31">
        <v>7449679524.5299997</v>
      </c>
      <c r="AA21" s="31">
        <v>7449679524.5299997</v>
      </c>
    </row>
    <row r="22" spans="1:27" ht="56.25" x14ac:dyDescent="0.25">
      <c r="A22" s="20" t="s">
        <v>66</v>
      </c>
      <c r="B22" s="21" t="s">
        <v>34</v>
      </c>
      <c r="C22" s="22" t="s">
        <v>74</v>
      </c>
      <c r="D22" s="20" t="s">
        <v>64</v>
      </c>
      <c r="E22" s="20" t="s">
        <v>110</v>
      </c>
      <c r="F22" s="20" t="s">
        <v>111</v>
      </c>
      <c r="G22" s="20" t="s">
        <v>117</v>
      </c>
      <c r="H22" s="20" t="s">
        <v>75</v>
      </c>
      <c r="I22" s="20"/>
      <c r="J22" s="20"/>
      <c r="K22" s="20"/>
      <c r="L22" s="20"/>
      <c r="M22" s="20" t="s">
        <v>37</v>
      </c>
      <c r="N22" s="20" t="s">
        <v>98</v>
      </c>
      <c r="O22" s="20" t="s">
        <v>38</v>
      </c>
      <c r="P22" s="21" t="s">
        <v>76</v>
      </c>
      <c r="Q22" s="31">
        <v>455055561327</v>
      </c>
      <c r="R22" s="31">
        <v>0</v>
      </c>
      <c r="S22" s="31">
        <v>0</v>
      </c>
      <c r="T22" s="31">
        <v>455055561327</v>
      </c>
      <c r="U22" s="31">
        <v>0</v>
      </c>
      <c r="V22" s="31">
        <v>413894844931.40002</v>
      </c>
      <c r="W22" s="31">
        <v>41160716395.599998</v>
      </c>
      <c r="X22" s="31">
        <v>339438382318.91998</v>
      </c>
      <c r="Y22" s="31">
        <v>84038660401.979996</v>
      </c>
      <c r="Z22" s="31">
        <v>84038660401.979996</v>
      </c>
      <c r="AA22" s="31">
        <v>84038660401.979996</v>
      </c>
    </row>
    <row r="23" spans="1:27" ht="90" x14ac:dyDescent="0.25">
      <c r="A23" s="20" t="s">
        <v>66</v>
      </c>
      <c r="B23" s="21" t="s">
        <v>34</v>
      </c>
      <c r="C23" s="22" t="s">
        <v>77</v>
      </c>
      <c r="D23" s="20" t="s">
        <v>64</v>
      </c>
      <c r="E23" s="20" t="s">
        <v>110</v>
      </c>
      <c r="F23" s="20" t="s">
        <v>111</v>
      </c>
      <c r="G23" s="20" t="s">
        <v>118</v>
      </c>
      <c r="H23" s="20" t="s">
        <v>119</v>
      </c>
      <c r="I23" s="20"/>
      <c r="J23" s="20"/>
      <c r="K23" s="20"/>
      <c r="L23" s="20"/>
      <c r="M23" s="20" t="s">
        <v>65</v>
      </c>
      <c r="N23" s="20" t="s">
        <v>106</v>
      </c>
      <c r="O23" s="20" t="s">
        <v>38</v>
      </c>
      <c r="P23" s="21" t="s">
        <v>78</v>
      </c>
      <c r="Q23" s="31">
        <v>450842144973</v>
      </c>
      <c r="R23" s="31">
        <v>0</v>
      </c>
      <c r="S23" s="31">
        <v>0</v>
      </c>
      <c r="T23" s="31">
        <v>450842144973</v>
      </c>
      <c r="U23" s="31">
        <v>0</v>
      </c>
      <c r="V23" s="31">
        <v>450803749537</v>
      </c>
      <c r="W23" s="31">
        <v>38395436</v>
      </c>
      <c r="X23" s="31">
        <v>354121679253</v>
      </c>
      <c r="Y23" s="31">
        <v>349575633105.84998</v>
      </c>
      <c r="Z23" s="31">
        <v>349575633105.84998</v>
      </c>
      <c r="AA23" s="31">
        <v>349575633105.84998</v>
      </c>
    </row>
    <row r="24" spans="1:27" ht="90" x14ac:dyDescent="0.25">
      <c r="A24" s="20" t="s">
        <v>66</v>
      </c>
      <c r="B24" s="21" t="s">
        <v>34</v>
      </c>
      <c r="C24" s="22" t="s">
        <v>77</v>
      </c>
      <c r="D24" s="20" t="s">
        <v>64</v>
      </c>
      <c r="E24" s="20" t="s">
        <v>110</v>
      </c>
      <c r="F24" s="20" t="s">
        <v>111</v>
      </c>
      <c r="G24" s="20" t="s">
        <v>118</v>
      </c>
      <c r="H24" s="20" t="s">
        <v>119</v>
      </c>
      <c r="I24" s="20"/>
      <c r="J24" s="20"/>
      <c r="K24" s="20"/>
      <c r="L24" s="20"/>
      <c r="M24" s="20" t="s">
        <v>37</v>
      </c>
      <c r="N24" s="20" t="s">
        <v>98</v>
      </c>
      <c r="O24" s="20" t="s">
        <v>38</v>
      </c>
      <c r="P24" s="21" t="s">
        <v>78</v>
      </c>
      <c r="Q24" s="31">
        <v>20426000000</v>
      </c>
      <c r="R24" s="31">
        <v>0</v>
      </c>
      <c r="S24" s="31">
        <v>0</v>
      </c>
      <c r="T24" s="31">
        <v>20426000000</v>
      </c>
      <c r="U24" s="31">
        <v>0</v>
      </c>
      <c r="V24" s="31">
        <v>20426000000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</row>
    <row r="25" spans="1:27" ht="78.75" x14ac:dyDescent="0.25">
      <c r="A25" s="20" t="s">
        <v>66</v>
      </c>
      <c r="B25" s="21" t="s">
        <v>34</v>
      </c>
      <c r="C25" s="22" t="s">
        <v>79</v>
      </c>
      <c r="D25" s="20" t="s">
        <v>64</v>
      </c>
      <c r="E25" s="20" t="s">
        <v>110</v>
      </c>
      <c r="F25" s="20" t="s">
        <v>111</v>
      </c>
      <c r="G25" s="20" t="s">
        <v>120</v>
      </c>
      <c r="H25" s="20" t="s">
        <v>121</v>
      </c>
      <c r="I25" s="20"/>
      <c r="J25" s="20"/>
      <c r="K25" s="20"/>
      <c r="L25" s="20"/>
      <c r="M25" s="20" t="s">
        <v>65</v>
      </c>
      <c r="N25" s="20" t="s">
        <v>106</v>
      </c>
      <c r="O25" s="20" t="s">
        <v>38</v>
      </c>
      <c r="P25" s="21" t="s">
        <v>80</v>
      </c>
      <c r="Q25" s="31">
        <v>850000000</v>
      </c>
      <c r="R25" s="31">
        <v>0</v>
      </c>
      <c r="S25" s="31">
        <v>0</v>
      </c>
      <c r="T25" s="31">
        <v>850000000</v>
      </c>
      <c r="U25" s="31">
        <v>0</v>
      </c>
      <c r="V25" s="31">
        <v>850000000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</row>
    <row r="26" spans="1:27" ht="78.75" x14ac:dyDescent="0.25">
      <c r="A26" s="20" t="s">
        <v>66</v>
      </c>
      <c r="B26" s="21" t="s">
        <v>34</v>
      </c>
      <c r="C26" s="22" t="s">
        <v>81</v>
      </c>
      <c r="D26" s="20" t="s">
        <v>64</v>
      </c>
      <c r="E26" s="20" t="s">
        <v>110</v>
      </c>
      <c r="F26" s="20" t="s">
        <v>111</v>
      </c>
      <c r="G26" s="20" t="s">
        <v>122</v>
      </c>
      <c r="H26" s="20" t="s">
        <v>121</v>
      </c>
      <c r="I26" s="20"/>
      <c r="J26" s="20"/>
      <c r="K26" s="20"/>
      <c r="L26" s="20"/>
      <c r="M26" s="20" t="s">
        <v>65</v>
      </c>
      <c r="N26" s="20" t="s">
        <v>106</v>
      </c>
      <c r="O26" s="20" t="s">
        <v>38</v>
      </c>
      <c r="P26" s="21" t="s">
        <v>80</v>
      </c>
      <c r="Q26" s="31">
        <v>835090852</v>
      </c>
      <c r="R26" s="31">
        <v>0</v>
      </c>
      <c r="S26" s="31">
        <v>0</v>
      </c>
      <c r="T26" s="31">
        <v>835090852</v>
      </c>
      <c r="U26" s="31">
        <v>0</v>
      </c>
      <c r="V26" s="31">
        <v>835090852</v>
      </c>
      <c r="W26" s="31">
        <v>0</v>
      </c>
      <c r="X26" s="31">
        <v>812873821.75</v>
      </c>
      <c r="Y26" s="31">
        <v>430123905.82999998</v>
      </c>
      <c r="Z26" s="31">
        <v>430123905.82999998</v>
      </c>
      <c r="AA26" s="31">
        <v>430123905.82999998</v>
      </c>
    </row>
    <row r="27" spans="1:27" ht="90" x14ac:dyDescent="0.25">
      <c r="A27" s="20" t="s">
        <v>66</v>
      </c>
      <c r="B27" s="21" t="s">
        <v>34</v>
      </c>
      <c r="C27" s="22" t="s">
        <v>82</v>
      </c>
      <c r="D27" s="20" t="s">
        <v>64</v>
      </c>
      <c r="E27" s="20" t="s">
        <v>110</v>
      </c>
      <c r="F27" s="20" t="s">
        <v>111</v>
      </c>
      <c r="G27" s="20" t="s">
        <v>123</v>
      </c>
      <c r="H27" s="20" t="s">
        <v>119</v>
      </c>
      <c r="I27" s="20"/>
      <c r="J27" s="20"/>
      <c r="K27" s="20"/>
      <c r="L27" s="20"/>
      <c r="M27" s="20" t="s">
        <v>65</v>
      </c>
      <c r="N27" s="20" t="s">
        <v>106</v>
      </c>
      <c r="O27" s="20" t="s">
        <v>38</v>
      </c>
      <c r="P27" s="21" t="s">
        <v>78</v>
      </c>
      <c r="Q27" s="31">
        <v>5625677913243</v>
      </c>
      <c r="R27" s="31">
        <v>0</v>
      </c>
      <c r="S27" s="31">
        <v>0</v>
      </c>
      <c r="T27" s="31">
        <v>5625677913243</v>
      </c>
      <c r="U27" s="31">
        <v>0</v>
      </c>
      <c r="V27" s="31">
        <v>5094596926763.2695</v>
      </c>
      <c r="W27" s="31">
        <v>531080986479.72998</v>
      </c>
      <c r="X27" s="31">
        <v>4906881483951.7598</v>
      </c>
      <c r="Y27" s="31">
        <v>2591196960800.3301</v>
      </c>
      <c r="Z27" s="31">
        <v>2591196960800.3301</v>
      </c>
      <c r="AA27" s="31">
        <v>2591196960800.3301</v>
      </c>
    </row>
    <row r="28" spans="1:27" ht="90" x14ac:dyDescent="0.25">
      <c r="A28" s="20" t="s">
        <v>66</v>
      </c>
      <c r="B28" s="21" t="s">
        <v>34</v>
      </c>
      <c r="C28" s="22" t="s">
        <v>82</v>
      </c>
      <c r="D28" s="20" t="s">
        <v>64</v>
      </c>
      <c r="E28" s="20" t="s">
        <v>110</v>
      </c>
      <c r="F28" s="20" t="s">
        <v>111</v>
      </c>
      <c r="G28" s="20" t="s">
        <v>123</v>
      </c>
      <c r="H28" s="20" t="s">
        <v>119</v>
      </c>
      <c r="I28" s="20"/>
      <c r="J28" s="20"/>
      <c r="K28" s="20"/>
      <c r="L28" s="20"/>
      <c r="M28" s="20" t="s">
        <v>37</v>
      </c>
      <c r="N28" s="20" t="s">
        <v>124</v>
      </c>
      <c r="O28" s="20" t="s">
        <v>38</v>
      </c>
      <c r="P28" s="21" t="s">
        <v>78</v>
      </c>
      <c r="Q28" s="31">
        <v>8170015660</v>
      </c>
      <c r="R28" s="31">
        <v>0</v>
      </c>
      <c r="S28" s="31">
        <v>0</v>
      </c>
      <c r="T28" s="31">
        <v>8170015660</v>
      </c>
      <c r="U28" s="31">
        <v>0</v>
      </c>
      <c r="V28" s="31">
        <v>410946522</v>
      </c>
      <c r="W28" s="31">
        <v>7759069138</v>
      </c>
      <c r="X28" s="31">
        <v>39311576</v>
      </c>
      <c r="Y28" s="31">
        <v>24551958</v>
      </c>
      <c r="Z28" s="31">
        <v>24551958</v>
      </c>
      <c r="AA28" s="31">
        <v>24551958</v>
      </c>
    </row>
    <row r="29" spans="1:27" ht="90" x14ac:dyDescent="0.25">
      <c r="A29" s="20" t="s">
        <v>66</v>
      </c>
      <c r="B29" s="21" t="s">
        <v>34</v>
      </c>
      <c r="C29" s="22" t="s">
        <v>82</v>
      </c>
      <c r="D29" s="20" t="s">
        <v>64</v>
      </c>
      <c r="E29" s="20" t="s">
        <v>110</v>
      </c>
      <c r="F29" s="20" t="s">
        <v>111</v>
      </c>
      <c r="G29" s="20" t="s">
        <v>123</v>
      </c>
      <c r="H29" s="20" t="s">
        <v>119</v>
      </c>
      <c r="I29" s="20"/>
      <c r="J29" s="20"/>
      <c r="K29" s="20"/>
      <c r="L29" s="20"/>
      <c r="M29" s="20" t="s">
        <v>37</v>
      </c>
      <c r="N29" s="20" t="s">
        <v>125</v>
      </c>
      <c r="O29" s="20" t="s">
        <v>38</v>
      </c>
      <c r="P29" s="21" t="s">
        <v>78</v>
      </c>
      <c r="Q29" s="31">
        <v>125862000000</v>
      </c>
      <c r="R29" s="31">
        <v>0</v>
      </c>
      <c r="S29" s="31">
        <v>0</v>
      </c>
      <c r="T29" s="31">
        <v>125862000000</v>
      </c>
      <c r="U29" s="31">
        <v>0</v>
      </c>
      <c r="V29" s="31">
        <v>125862000000</v>
      </c>
      <c r="W29" s="31">
        <v>0</v>
      </c>
      <c r="X29" s="31">
        <v>40411361000</v>
      </c>
      <c r="Y29" s="31">
        <v>40411361000</v>
      </c>
      <c r="Z29" s="31">
        <v>40411361000</v>
      </c>
      <c r="AA29" s="31">
        <v>40411361000</v>
      </c>
    </row>
    <row r="30" spans="1:27" ht="56.25" x14ac:dyDescent="0.25">
      <c r="A30" s="20" t="s">
        <v>66</v>
      </c>
      <c r="B30" s="21" t="s">
        <v>34</v>
      </c>
      <c r="C30" s="22" t="s">
        <v>83</v>
      </c>
      <c r="D30" s="20" t="s">
        <v>64</v>
      </c>
      <c r="E30" s="20" t="s">
        <v>110</v>
      </c>
      <c r="F30" s="20" t="s">
        <v>111</v>
      </c>
      <c r="G30" s="20" t="s">
        <v>123</v>
      </c>
      <c r="H30" s="20" t="s">
        <v>126</v>
      </c>
      <c r="I30" s="20"/>
      <c r="J30" s="20"/>
      <c r="K30" s="20"/>
      <c r="L30" s="20"/>
      <c r="M30" s="20" t="s">
        <v>65</v>
      </c>
      <c r="N30" s="20" t="s">
        <v>127</v>
      </c>
      <c r="O30" s="20" t="s">
        <v>38</v>
      </c>
      <c r="P30" s="21" t="s">
        <v>84</v>
      </c>
      <c r="Q30" s="31">
        <v>67195950673</v>
      </c>
      <c r="R30" s="31">
        <v>0</v>
      </c>
      <c r="S30" s="31">
        <v>0</v>
      </c>
      <c r="T30" s="31">
        <v>67195950673</v>
      </c>
      <c r="U30" s="31">
        <v>0</v>
      </c>
      <c r="V30" s="31">
        <v>57108939817</v>
      </c>
      <c r="W30" s="31">
        <v>10087010856</v>
      </c>
      <c r="X30" s="31">
        <v>54140836184</v>
      </c>
      <c r="Y30" s="31">
        <v>2093226896.02</v>
      </c>
      <c r="Z30" s="31">
        <v>1563823046.02</v>
      </c>
      <c r="AA30" s="31">
        <v>1563823046.02</v>
      </c>
    </row>
    <row r="31" spans="1:27" ht="56.25" x14ac:dyDescent="0.25">
      <c r="A31" s="20" t="s">
        <v>66</v>
      </c>
      <c r="B31" s="21" t="s">
        <v>34</v>
      </c>
      <c r="C31" s="22" t="s">
        <v>83</v>
      </c>
      <c r="D31" s="20" t="s">
        <v>64</v>
      </c>
      <c r="E31" s="20" t="s">
        <v>110</v>
      </c>
      <c r="F31" s="20" t="s">
        <v>111</v>
      </c>
      <c r="G31" s="20" t="s">
        <v>123</v>
      </c>
      <c r="H31" s="20" t="s">
        <v>126</v>
      </c>
      <c r="I31" s="20"/>
      <c r="J31" s="20"/>
      <c r="K31" s="20"/>
      <c r="L31" s="20"/>
      <c r="M31" s="20" t="s">
        <v>37</v>
      </c>
      <c r="N31" s="20" t="s">
        <v>98</v>
      </c>
      <c r="O31" s="20" t="s">
        <v>38</v>
      </c>
      <c r="P31" s="21" t="s">
        <v>84</v>
      </c>
      <c r="Q31" s="31">
        <v>804772902609</v>
      </c>
      <c r="R31" s="31">
        <v>0</v>
      </c>
      <c r="S31" s="31">
        <v>0</v>
      </c>
      <c r="T31" s="31">
        <v>804772902609</v>
      </c>
      <c r="U31" s="31">
        <v>0</v>
      </c>
      <c r="V31" s="31">
        <v>401798746350.46002</v>
      </c>
      <c r="W31" s="31">
        <v>402974156258.53998</v>
      </c>
      <c r="X31" s="31">
        <v>330382492157.04999</v>
      </c>
      <c r="Y31" s="31">
        <v>175026603986.85999</v>
      </c>
      <c r="Z31" s="31">
        <v>175026603986.85999</v>
      </c>
      <c r="AA31" s="31">
        <v>175026603986.85999</v>
      </c>
    </row>
    <row r="32" spans="1:27" ht="45" x14ac:dyDescent="0.25">
      <c r="A32" s="20" t="s">
        <v>66</v>
      </c>
      <c r="B32" s="21" t="s">
        <v>34</v>
      </c>
      <c r="C32" s="22" t="s">
        <v>85</v>
      </c>
      <c r="D32" s="20" t="s">
        <v>64</v>
      </c>
      <c r="E32" s="20" t="s">
        <v>110</v>
      </c>
      <c r="F32" s="20" t="s">
        <v>111</v>
      </c>
      <c r="G32" s="20" t="s">
        <v>106</v>
      </c>
      <c r="H32" s="20" t="s">
        <v>128</v>
      </c>
      <c r="I32" s="20"/>
      <c r="J32" s="20"/>
      <c r="K32" s="20"/>
      <c r="L32" s="20"/>
      <c r="M32" s="20" t="s">
        <v>65</v>
      </c>
      <c r="N32" s="20" t="s">
        <v>129</v>
      </c>
      <c r="O32" s="20" t="s">
        <v>38</v>
      </c>
      <c r="P32" s="21" t="s">
        <v>86</v>
      </c>
      <c r="Q32" s="31">
        <v>175657000000</v>
      </c>
      <c r="R32" s="31">
        <v>0</v>
      </c>
      <c r="S32" s="31">
        <v>0</v>
      </c>
      <c r="T32" s="31">
        <v>175657000000</v>
      </c>
      <c r="U32" s="31">
        <v>0</v>
      </c>
      <c r="V32" s="31">
        <v>142856243225</v>
      </c>
      <c r="W32" s="31">
        <v>32800756775</v>
      </c>
      <c r="X32" s="31">
        <v>129983469775</v>
      </c>
      <c r="Y32" s="31">
        <v>60377872546.080002</v>
      </c>
      <c r="Z32" s="31">
        <v>60377872546.080002</v>
      </c>
      <c r="AA32" s="31">
        <v>60377872546.080002</v>
      </c>
    </row>
    <row r="33" spans="1:27" ht="45" x14ac:dyDescent="0.25">
      <c r="A33" s="20" t="s">
        <v>66</v>
      </c>
      <c r="B33" s="21" t="s">
        <v>34</v>
      </c>
      <c r="C33" s="22" t="s">
        <v>85</v>
      </c>
      <c r="D33" s="20" t="s">
        <v>64</v>
      </c>
      <c r="E33" s="20" t="s">
        <v>110</v>
      </c>
      <c r="F33" s="20" t="s">
        <v>111</v>
      </c>
      <c r="G33" s="20" t="s">
        <v>106</v>
      </c>
      <c r="H33" s="20" t="s">
        <v>128</v>
      </c>
      <c r="I33" s="20"/>
      <c r="J33" s="20"/>
      <c r="K33" s="20"/>
      <c r="L33" s="20"/>
      <c r="M33" s="20" t="s">
        <v>37</v>
      </c>
      <c r="N33" s="20" t="s">
        <v>125</v>
      </c>
      <c r="O33" s="20" t="s">
        <v>38</v>
      </c>
      <c r="P33" s="21" t="s">
        <v>86</v>
      </c>
      <c r="Q33" s="31">
        <v>491981902212</v>
      </c>
      <c r="R33" s="31">
        <v>0</v>
      </c>
      <c r="S33" s="31">
        <v>0</v>
      </c>
      <c r="T33" s="31">
        <v>491981902212</v>
      </c>
      <c r="U33" s="31">
        <v>0</v>
      </c>
      <c r="V33" s="31">
        <v>433471357226.46002</v>
      </c>
      <c r="W33" s="31">
        <v>58510544985.540001</v>
      </c>
      <c r="X33" s="31">
        <v>386558193362.35999</v>
      </c>
      <c r="Y33" s="31">
        <v>175386278303</v>
      </c>
      <c r="Z33" s="31">
        <v>175386278303</v>
      </c>
      <c r="AA33" s="31">
        <v>175386278303</v>
      </c>
    </row>
    <row r="34" spans="1:27" ht="45" x14ac:dyDescent="0.25">
      <c r="A34" s="20" t="s">
        <v>66</v>
      </c>
      <c r="B34" s="21" t="s">
        <v>34</v>
      </c>
      <c r="C34" s="22" t="s">
        <v>85</v>
      </c>
      <c r="D34" s="20" t="s">
        <v>64</v>
      </c>
      <c r="E34" s="20" t="s">
        <v>110</v>
      </c>
      <c r="F34" s="20" t="s">
        <v>111</v>
      </c>
      <c r="G34" s="20" t="s">
        <v>106</v>
      </c>
      <c r="H34" s="20" t="s">
        <v>128</v>
      </c>
      <c r="I34" s="20"/>
      <c r="J34" s="20"/>
      <c r="K34" s="20"/>
      <c r="L34" s="20"/>
      <c r="M34" s="20" t="s">
        <v>37</v>
      </c>
      <c r="N34" s="20" t="s">
        <v>130</v>
      </c>
      <c r="O34" s="20" t="s">
        <v>38</v>
      </c>
      <c r="P34" s="21" t="s">
        <v>86</v>
      </c>
      <c r="Q34" s="31">
        <v>20492784988</v>
      </c>
      <c r="R34" s="31">
        <v>0</v>
      </c>
      <c r="S34" s="31">
        <v>0</v>
      </c>
      <c r="T34" s="31">
        <v>20492784988</v>
      </c>
      <c r="U34" s="31">
        <v>0</v>
      </c>
      <c r="V34" s="31">
        <v>0</v>
      </c>
      <c r="W34" s="31">
        <v>20492784988</v>
      </c>
      <c r="X34" s="31">
        <v>0</v>
      </c>
      <c r="Y34" s="31">
        <v>0</v>
      </c>
      <c r="Z34" s="31">
        <v>0</v>
      </c>
      <c r="AA34" s="31">
        <v>0</v>
      </c>
    </row>
    <row r="35" spans="1:27" ht="45" x14ac:dyDescent="0.25">
      <c r="A35" s="20" t="s">
        <v>66</v>
      </c>
      <c r="B35" s="21" t="s">
        <v>34</v>
      </c>
      <c r="C35" s="22" t="s">
        <v>85</v>
      </c>
      <c r="D35" s="20" t="s">
        <v>64</v>
      </c>
      <c r="E35" s="20" t="s">
        <v>110</v>
      </c>
      <c r="F35" s="20" t="s">
        <v>111</v>
      </c>
      <c r="G35" s="20" t="s">
        <v>106</v>
      </c>
      <c r="H35" s="20" t="s">
        <v>128</v>
      </c>
      <c r="I35" s="20"/>
      <c r="J35" s="20"/>
      <c r="K35" s="20"/>
      <c r="L35" s="20"/>
      <c r="M35" s="20" t="s">
        <v>37</v>
      </c>
      <c r="N35" s="20" t="s">
        <v>98</v>
      </c>
      <c r="O35" s="20" t="s">
        <v>38</v>
      </c>
      <c r="P35" s="21" t="s">
        <v>86</v>
      </c>
      <c r="Q35" s="31">
        <v>552944390767</v>
      </c>
      <c r="R35" s="31">
        <v>0</v>
      </c>
      <c r="S35" s="31">
        <v>0</v>
      </c>
      <c r="T35" s="31">
        <v>552944390767</v>
      </c>
      <c r="U35" s="31">
        <v>0</v>
      </c>
      <c r="V35" s="31">
        <v>532301353542.70001</v>
      </c>
      <c r="W35" s="31">
        <v>20643037224.299999</v>
      </c>
      <c r="X35" s="31">
        <v>506661135987.78998</v>
      </c>
      <c r="Y35" s="31">
        <v>247126550093.95999</v>
      </c>
      <c r="Z35" s="31">
        <v>247126550093.95999</v>
      </c>
      <c r="AA35" s="31">
        <v>247126550093.95999</v>
      </c>
    </row>
    <row r="36" spans="1:27" ht="56.25" x14ac:dyDescent="0.25">
      <c r="A36" s="20" t="s">
        <v>66</v>
      </c>
      <c r="B36" s="21" t="s">
        <v>34</v>
      </c>
      <c r="C36" s="22" t="s">
        <v>87</v>
      </c>
      <c r="D36" s="20" t="s">
        <v>64</v>
      </c>
      <c r="E36" s="20" t="s">
        <v>131</v>
      </c>
      <c r="F36" s="20" t="s">
        <v>111</v>
      </c>
      <c r="G36" s="20" t="s">
        <v>112</v>
      </c>
      <c r="H36" s="20" t="s">
        <v>126</v>
      </c>
      <c r="I36" s="20"/>
      <c r="J36" s="20"/>
      <c r="K36" s="20"/>
      <c r="L36" s="20"/>
      <c r="M36" s="20" t="s">
        <v>37</v>
      </c>
      <c r="N36" s="20" t="s">
        <v>98</v>
      </c>
      <c r="O36" s="20" t="s">
        <v>38</v>
      </c>
      <c r="P36" s="21" t="s">
        <v>84</v>
      </c>
      <c r="Q36" s="31">
        <v>141937457349</v>
      </c>
      <c r="R36" s="31">
        <v>0</v>
      </c>
      <c r="S36" s="31">
        <v>0</v>
      </c>
      <c r="T36" s="31">
        <v>141937457349</v>
      </c>
      <c r="U36" s="31">
        <v>0</v>
      </c>
      <c r="V36" s="31">
        <v>120780681947.99001</v>
      </c>
      <c r="W36" s="31">
        <v>21156775401.009998</v>
      </c>
      <c r="X36" s="31">
        <v>76081679089.619995</v>
      </c>
      <c r="Y36" s="31">
        <v>45775953778.480003</v>
      </c>
      <c r="Z36" s="31">
        <v>45775953778.480003</v>
      </c>
      <c r="AA36" s="31">
        <v>45775953778.480003</v>
      </c>
    </row>
    <row r="37" spans="1:27" ht="45" x14ac:dyDescent="0.25">
      <c r="A37" s="20" t="s">
        <v>66</v>
      </c>
      <c r="B37" s="21" t="s">
        <v>34</v>
      </c>
      <c r="C37" s="22" t="s">
        <v>88</v>
      </c>
      <c r="D37" s="20" t="s">
        <v>64</v>
      </c>
      <c r="E37" s="20" t="s">
        <v>131</v>
      </c>
      <c r="F37" s="20" t="s">
        <v>111</v>
      </c>
      <c r="G37" s="20" t="s">
        <v>114</v>
      </c>
      <c r="H37" s="20" t="s">
        <v>89</v>
      </c>
      <c r="I37" s="20"/>
      <c r="J37" s="20"/>
      <c r="K37" s="20"/>
      <c r="L37" s="20"/>
      <c r="M37" s="20" t="s">
        <v>37</v>
      </c>
      <c r="N37" s="20" t="s">
        <v>98</v>
      </c>
      <c r="O37" s="20" t="s">
        <v>38</v>
      </c>
      <c r="P37" s="21" t="s">
        <v>90</v>
      </c>
      <c r="Q37" s="31">
        <v>488050275011</v>
      </c>
      <c r="R37" s="31">
        <v>0</v>
      </c>
      <c r="S37" s="31">
        <v>0</v>
      </c>
      <c r="T37" s="31">
        <v>488050275011</v>
      </c>
      <c r="U37" s="31">
        <v>0</v>
      </c>
      <c r="V37" s="31">
        <v>433211281576.65002</v>
      </c>
      <c r="W37" s="31">
        <v>54838993434.349998</v>
      </c>
      <c r="X37" s="31">
        <v>335649685282.08002</v>
      </c>
      <c r="Y37" s="31">
        <v>148074217208.39999</v>
      </c>
      <c r="Z37" s="31">
        <v>148074217208.39999</v>
      </c>
      <c r="AA37" s="31">
        <v>148074144580.39999</v>
      </c>
    </row>
    <row r="38" spans="1:27" x14ac:dyDescent="0.25">
      <c r="A38" s="20" t="s">
        <v>91</v>
      </c>
      <c r="B38" s="21" t="s">
        <v>91</v>
      </c>
      <c r="C38" s="22" t="s">
        <v>91</v>
      </c>
      <c r="D38" s="20" t="s">
        <v>91</v>
      </c>
      <c r="E38" s="20" t="s">
        <v>91</v>
      </c>
      <c r="F38" s="20" t="s">
        <v>91</v>
      </c>
      <c r="G38" s="20" t="s">
        <v>91</v>
      </c>
      <c r="H38" s="20" t="s">
        <v>91</v>
      </c>
      <c r="I38" s="20" t="s">
        <v>91</v>
      </c>
      <c r="J38" s="20" t="s">
        <v>91</v>
      </c>
      <c r="K38" s="20" t="s">
        <v>91</v>
      </c>
      <c r="L38" s="20" t="s">
        <v>91</v>
      </c>
      <c r="M38" s="20" t="s">
        <v>91</v>
      </c>
      <c r="N38" s="20" t="s">
        <v>91</v>
      </c>
      <c r="O38" s="20" t="s">
        <v>91</v>
      </c>
      <c r="P38" s="21" t="s">
        <v>91</v>
      </c>
      <c r="Q38" s="31">
        <v>10852951929864</v>
      </c>
      <c r="R38" s="31">
        <v>0</v>
      </c>
      <c r="S38" s="31">
        <v>0</v>
      </c>
      <c r="T38" s="31">
        <v>10852951929864</v>
      </c>
      <c r="U38" s="31">
        <v>293869000000</v>
      </c>
      <c r="V38" s="31">
        <v>9324333291215.7891</v>
      </c>
      <c r="W38" s="31">
        <v>1234749638648.21</v>
      </c>
      <c r="X38" s="31">
        <v>8261852051245.6396</v>
      </c>
      <c r="Y38" s="31">
        <v>4673160914067.8096</v>
      </c>
      <c r="Z38" s="31">
        <v>4672631510217.8096</v>
      </c>
      <c r="AA38" s="31">
        <v>4672631437589.8096</v>
      </c>
    </row>
    <row r="39" spans="1:27" x14ac:dyDescent="0.25">
      <c r="A39" s="20" t="s">
        <v>91</v>
      </c>
      <c r="B39" s="23" t="s">
        <v>91</v>
      </c>
      <c r="C39" s="22" t="s">
        <v>91</v>
      </c>
      <c r="D39" s="20" t="s">
        <v>91</v>
      </c>
      <c r="E39" s="20" t="s">
        <v>91</v>
      </c>
      <c r="F39" s="20" t="s">
        <v>91</v>
      </c>
      <c r="G39" s="20" t="s">
        <v>91</v>
      </c>
      <c r="H39" s="20" t="s">
        <v>91</v>
      </c>
      <c r="I39" s="20" t="s">
        <v>91</v>
      </c>
      <c r="J39" s="20" t="s">
        <v>91</v>
      </c>
      <c r="K39" s="20" t="s">
        <v>91</v>
      </c>
      <c r="L39" s="20" t="s">
        <v>91</v>
      </c>
      <c r="M39" s="20" t="s">
        <v>91</v>
      </c>
      <c r="N39" s="20" t="s">
        <v>91</v>
      </c>
      <c r="O39" s="20" t="s">
        <v>91</v>
      </c>
      <c r="P39" s="21" t="s">
        <v>91</v>
      </c>
      <c r="Q39" s="24" t="s">
        <v>91</v>
      </c>
      <c r="R39" s="24" t="s">
        <v>91</v>
      </c>
      <c r="S39" s="24" t="s">
        <v>91</v>
      </c>
      <c r="T39" s="32">
        <f>+SUM(T19:T37)</f>
        <v>9786408403114</v>
      </c>
      <c r="U39" s="24" t="s">
        <v>91</v>
      </c>
      <c r="V39" s="24" t="s">
        <v>91</v>
      </c>
      <c r="W39" s="24" t="s">
        <v>91</v>
      </c>
      <c r="X39" s="32">
        <f>+SUM(X19:X37)</f>
        <v>7791726060189.29</v>
      </c>
      <c r="Y39" s="32">
        <f>+SUM(Y19:Y37)</f>
        <v>4215462752908.73</v>
      </c>
      <c r="Z39" s="24" t="s">
        <v>91</v>
      </c>
      <c r="AA39" s="24" t="s">
        <v>91</v>
      </c>
    </row>
    <row r="40" spans="1:27" x14ac:dyDescent="0.25">
      <c r="A40" s="20"/>
      <c r="B40" s="23"/>
      <c r="C40" s="2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/>
      <c r="Q40" s="24"/>
      <c r="R40" s="24"/>
      <c r="S40" s="24"/>
      <c r="T40" s="32">
        <f>+T39-JULIO!C12</f>
        <v>0</v>
      </c>
      <c r="U40" s="24"/>
      <c r="V40" s="24"/>
      <c r="W40" s="24"/>
      <c r="X40" s="32">
        <f>+X39-JULIO!D12</f>
        <v>0</v>
      </c>
      <c r="Y40" s="32">
        <f>+Y39-JULIO!E12</f>
        <v>0</v>
      </c>
      <c r="Z40" s="24"/>
      <c r="AA40" s="24"/>
    </row>
    <row r="41" spans="1:27" ht="33.950000000000003" customHeight="1" x14ac:dyDescent="0.25">
      <c r="A41" s="20"/>
      <c r="B41" s="21"/>
      <c r="C41" s="2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x14ac:dyDescent="0.25">
      <c r="A42" s="20"/>
      <c r="B42" s="23"/>
      <c r="C42" s="2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x14ac:dyDescent="0.25"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</sheetData>
  <autoFilter ref="A4:AA3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6AD1C8-2782-439F-9E72-1DC1AA42C3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</vt:lpstr>
      <vt:lpstr>SIIF_JULIO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2025-03-05T21:48:00Z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