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8_agosto2024_Transparencia/"/>
    </mc:Choice>
  </mc:AlternateContent>
  <xr:revisionPtr revIDLastSave="0" documentId="8_{B0B1F7B5-A2AE-4E30-BDE2-E14C12BC6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supuesto_total" sheetId="7" r:id="rId1"/>
    <sheet name="Presupuesto_Regional" sheetId="6" r:id="rId2"/>
    <sheet name="Hoja1" sheetId="8" state="hidden" r:id="rId3"/>
    <sheet name="Hoja2" sheetId="9" state="hidden" r:id="rId4"/>
    <sheet name="Detalle" sheetId="1" r:id="rId5"/>
  </sheets>
  <externalReferences>
    <externalReference r:id="rId6"/>
  </externalReferences>
  <definedNames>
    <definedName name="_xlnm._FilterDatabase" localSheetId="4" hidden="1">Detalle!$A$4:$AA$540</definedName>
  </definedNames>
  <calcPr calcId="191028"/>
  <pivotCaches>
    <pivotCache cacheId="63" r:id="rId7"/>
    <pivotCache cacheId="6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6" l="1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M41" i="6"/>
  <c r="K41" i="6"/>
  <c r="L41" i="6"/>
  <c r="H26" i="7"/>
  <c r="D41" i="6" l="1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L6" i="6" l="1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B40" i="6"/>
  <c r="I41" i="6" l="1"/>
  <c r="J41" i="6"/>
  <c r="G26" i="7"/>
  <c r="I6" i="7" l="1"/>
  <c r="J6" i="7" s="1"/>
  <c r="I7" i="7"/>
  <c r="J7" i="7" s="1"/>
  <c r="I8" i="7"/>
  <c r="J8" i="7" s="1"/>
  <c r="I9" i="7"/>
  <c r="J9" i="7" s="1"/>
  <c r="I10" i="7"/>
  <c r="J10" i="7" s="1"/>
  <c r="I11" i="7"/>
  <c r="J11" i="7" s="1"/>
  <c r="I12" i="7"/>
  <c r="J12" i="7" s="1"/>
  <c r="I13" i="7"/>
  <c r="J13" i="7" s="1"/>
  <c r="I14" i="7"/>
  <c r="J14" i="7" s="1"/>
  <c r="I15" i="7"/>
  <c r="J15" i="7" s="1"/>
  <c r="I16" i="7"/>
  <c r="J16" i="7" s="1"/>
  <c r="I17" i="7"/>
  <c r="J17" i="7" s="1"/>
  <c r="I18" i="7"/>
  <c r="J18" i="7" s="1"/>
  <c r="I19" i="7"/>
  <c r="J19" i="7" s="1"/>
  <c r="I20" i="7"/>
  <c r="J20" i="7" s="1"/>
  <c r="I21" i="7"/>
  <c r="J21" i="7" s="1"/>
  <c r="I22" i="7"/>
  <c r="J22" i="7" s="1"/>
  <c r="I23" i="7"/>
  <c r="J23" i="7" s="1"/>
  <c r="I24" i="7"/>
  <c r="J24" i="7" s="1"/>
  <c r="I25" i="7"/>
  <c r="J25" i="7" s="1"/>
  <c r="J26" i="7" l="1"/>
  <c r="I26" i="7"/>
  <c r="H41" i="6" l="1"/>
  <c r="B26" i="7" l="1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7" i="6"/>
  <c r="B8" i="6"/>
  <c r="B6" i="6"/>
  <c r="E41" i="6" l="1"/>
  <c r="F41" i="6"/>
</calcChain>
</file>

<file path=xl/sharedStrings.xml><?xml version="1.0" encoding="utf-8"?>
<sst xmlns="http://schemas.openxmlformats.org/spreadsheetml/2006/main" count="6665" uniqueCount="248">
  <si>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</si>
  <si>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</si>
  <si>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</si>
  <si>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</si>
  <si>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</si>
  <si>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</si>
  <si>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</si>
  <si>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</si>
  <si>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</si>
  <si>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</si>
  <si>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</si>
  <si>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</si>
  <si>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</si>
  <si>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</si>
  <si>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</si>
  <si>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</si>
  <si>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</si>
  <si>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</si>
  <si>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</si>
  <si>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</si>
  <si>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</si>
  <si>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</si>
  <si>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</si>
  <si>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</si>
  <si>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</si>
  <si>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</si>
  <si>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</si>
  <si>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</si>
  <si>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</si>
  <si>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</si>
  <si>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</si>
  <si>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</si>
  <si>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</si>
  <si>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</si>
  <si>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</si>
  <si>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</si>
  <si>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</si>
  <si>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</si>
  <si>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</si>
  <si>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</si>
  <si>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</si>
  <si>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</si>
  <si>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</si>
  <si>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</si>
  <si>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</si>
  <si>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</si>
  <si>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</si>
  <si>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</si>
  <si>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A-08-04-03</t>
  </si>
  <si>
    <t>CONTRIBUCIÓN NACIONAL DE VALORIZACIÓN</t>
  </si>
  <si>
    <t>C-4602-1500-1-704060</t>
  </si>
  <si>
    <t>C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</si>
  <si>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</si>
  <si>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</si>
  <si>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</si>
  <si>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</si>
  <si>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</si>
  <si>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</si>
  <si>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</si>
  <si>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</si>
  <si>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Nación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</si>
  <si>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</si>
  <si>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</si>
  <si>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</si>
  <si>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</si>
  <si>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</si>
  <si>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</si>
  <si>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</si>
  <si>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</si>
  <si>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</si>
  <si>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</si>
  <si>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</si>
  <si>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</si>
  <si>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ICBF DIRECCIÓN REGIONAL ANTIOQUIA</t>
  </si>
  <si>
    <t>C-4602-1500-6-704020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</si>
  <si>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</si>
  <si>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</si>
  <si>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</si>
  <si>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</si>
  <si>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</si>
  <si>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</si>
  <si>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</si>
  <si>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</si>
  <si>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</si>
  <si>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</si>
  <si>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</si>
  <si>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</si>
  <si>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</si>
  <si>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</si>
  <si>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</si>
  <si>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</si>
  <si>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</si>
  <si>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</si>
  <si>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</si>
  <si>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</si>
  <si>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</si>
  <si>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</si>
  <si>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</si>
  <si>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</si>
  <si>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</si>
  <si>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</si>
  <si>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</si>
  <si>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</si>
  <si>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</si>
  <si>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</si>
  <si>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</si>
  <si>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</si>
  <si>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</si>
  <si>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</si>
  <si>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</si>
  <si>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</si>
  <si>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</si>
  <si>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</si>
  <si>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</si>
  <si>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</si>
  <si>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</si>
  <si>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</si>
  <si>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</si>
  <si>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</si>
  <si>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</si>
  <si>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</si>
  <si>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</si>
  <si>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</si>
  <si>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</si>
  <si>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</si>
  <si>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</si>
  <si>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</si>
  <si>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</si>
  <si>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</si>
  <si>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</si>
  <si>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</si>
  <si>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</si>
  <si>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</si>
  <si>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</si>
  <si>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</si>
  <si>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</si>
  <si>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</si>
  <si>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</si>
  <si>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</si>
  <si>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46-02-00-101</t>
  </si>
  <si>
    <t>ICBF PROGRAMA PARA DESARROLLAR HABILIDADES DEL SIGLO 21 EN LA ADOLESCENCIA Y LA JUVENTUD COLOMBIANA - CRÉDITO BID.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</si>
  <si>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</si>
  <si>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</si>
  <si>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</si>
  <si>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</si>
  <si>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</si>
  <si>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</si>
  <si>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</si>
  <si>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</si>
  <si>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</si>
  <si>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</si>
  <si>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</si>
  <si>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</si>
  <si>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</si>
  <si>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</si>
  <si>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</si>
  <si>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</si>
  <si>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</si>
  <si>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</si>
  <si>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</si>
  <si>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APR. VIGENTE - FEBRERO</t>
  </si>
  <si>
    <t>APR.VIGENTE - ABRIL</t>
  </si>
  <si>
    <t>APROPIACIÓN MARZO</t>
  </si>
  <si>
    <t>APROPIACIÓN ABRIL</t>
  </si>
  <si>
    <t>46-02-00-102</t>
  </si>
  <si>
    <t>PROGRAMA PARA DESARROLLAR HABILIDADES DEL SIGLO 21 EN LA ADOLESCENCIA Y LA JUVENTUD COLOMBIANA - CRÉDITO BID ANTIOQUIA</t>
  </si>
  <si>
    <t>46-02-00-104</t>
  </si>
  <si>
    <t>PROGRAMA PARA DESARROLLAR HABILIDADES DEL SIGLO 21 EN LA ADOLESCENCIA Y LA JUVENTUD COLOMBIANA - CRÉDITO BID ATLÁNTICO</t>
  </si>
  <si>
    <t>46-02-00-106</t>
  </si>
  <si>
    <t>PROGRAMA PARA DESARROLLAR HABILIDADES DEL SIGLO 21 EN LA ADOLESCENCIA Y LA JUVENTUD COLOMBIANA - CRÉDITO BID BOYACÁ</t>
  </si>
  <si>
    <t>46-02-00-107</t>
  </si>
  <si>
    <t>PROGRAMA PARA DESARROLLAR HABILIDADES DEL SIGLO 21 EN LA ADOLESCENCIA Y LA JUVENTUD COLOMBIANA - CRÉDITO BID CALDAS</t>
  </si>
  <si>
    <t>46-02-00-110</t>
  </si>
  <si>
    <t>PROGRAMA PARA DESARROLLAR HABILIDADES DEL SIGLO 21 EN LA ADOLESCENCIA Y LA JUVENTUD COLOMBIANA - CRÉDITO BID CAUCA</t>
  </si>
  <si>
    <t>46-02-00-112</t>
  </si>
  <si>
    <t xml:space="preserve">PROGRAMA PARA DESARROLLAR HABILIDADES DEL SIGLO 21 EN LA ADOLESCENCIA Y LA JUVENTUD COLOMBIANA - CRÉDITO BID CHOCÓ </t>
  </si>
  <si>
    <t>46-02-00-114</t>
  </si>
  <si>
    <t>PROGRAMA PARA DESARROLLAR HABILIDADES DEL SIGLO 21 EN LA ADOLESCENCIA Y LA JUVENTUD COLOMBIANA - CRÉDITO BID CUNDINAMARCA</t>
  </si>
  <si>
    <t>46-02-00-117</t>
  </si>
  <si>
    <t>PROGRAMA PARA DESARROLLAR HABILIDADES DEL SIGLO 21 EN LA ADOLESCENCIA Y LA JUVENTUD COLOMBIANA - CRÉDITO BID HUILA</t>
  </si>
  <si>
    <t>46-02-00-119</t>
  </si>
  <si>
    <t>PROGRAMA PARA DESARROLLAR HABILIDADES DEL SIGLO 21 EN LA ADOLESCENCIA Y LA JUVENTUD COLOMBIANA - CRÉDITO BID MAGDALENA</t>
  </si>
  <si>
    <t>46-02-00-120</t>
  </si>
  <si>
    <t>PROGRAMA PARA DESARROLLAR HABILIDADES DEL SIGLO 21 EN LA ADOLESCENCIA Y LA JUVENTUD COLOMBIANA - CRÉDITO BID META</t>
  </si>
  <si>
    <t>46-02-00-121</t>
  </si>
  <si>
    <t>PROGRAMA PARA DESARROLLAR HABILIDADES DEL SIGLO 21 EN LA ADOLESCENCIA Y LA JUVENTUD COLOMBIANA - CRÉDITO BID NARIÑO</t>
  </si>
  <si>
    <t>46-02-00-122</t>
  </si>
  <si>
    <t>PROGRAMA PARA DESARROLLAR HABILIDADES DEL SIGLO 21 EN LA ADOLESCENCIA Y LA JUVENTUD COLOMBIANA - CRÉDITO BID NORTE DE SANTANDER</t>
  </si>
  <si>
    <t>46-02-00-129</t>
  </si>
  <si>
    <t>PROGRAMA PARA DESARROLLAR HABILIDADES DEL SIGLO 21 EN LA ADOLESCENCIA Y LA JUVENTUD COLOMBIANA - CRÉDITO BID TOLIMA</t>
  </si>
  <si>
    <t>46-02-00-130</t>
  </si>
  <si>
    <t>PROGRAMA PARA DESARROLLAR HABILIDADES DEL SIGLO 21 EN LA ADOLESCENCIA Y LA JUVENTUD COLOMBIANA - CRÉDITO BID VALLE DEL CAUCA</t>
  </si>
  <si>
    <t>46-02-00-133</t>
  </si>
  <si>
    <t>PROGRAMA PARA DESARROLLAR HABILIDADES DEL SIGLO 21 EN LA ADOLESCENCIA Y LA JUVENTUD COLOMBIANA - CRÉDITO BID BOGOTÁ</t>
  </si>
  <si>
    <t>46-02-00-134</t>
  </si>
  <si>
    <t>PROGRAMA PARA DESARROLLAR HABILIDADES DEL SIGLO 21 EN LA ADOLESCENCIA Y LA JUVENTUD COLOMBIANA - CRÉDITO BID RISARALDA</t>
  </si>
  <si>
    <t>APR. VIGENTE - MARZO</t>
  </si>
  <si>
    <t>APROPIACIÓN MAYO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</si>
  <si>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</si>
  <si>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</si>
  <si>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</si>
  <si>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</si>
  <si>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</si>
  <si>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</si>
  <si>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</si>
  <si>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</si>
  <si>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</si>
  <si>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</si>
  <si>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</si>
  <si>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</si>
  <si>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</si>
  <si>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</si>
  <si>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</si>
  <si>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</si>
  <si>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</si>
  <si>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</si>
  <si>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</si>
  <si>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</si>
  <si>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</si>
  <si>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</si>
  <si>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</si>
  <si>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</si>
  <si>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</si>
  <si>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</si>
  <si>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8</t>
  </si>
  <si>
    <t>704030</t>
  </si>
  <si>
    <t>9</t>
  </si>
  <si>
    <t>704020</t>
  </si>
  <si>
    <t>20</t>
  </si>
  <si>
    <t>21</t>
  </si>
  <si>
    <t>704080</t>
  </si>
  <si>
    <t>704040</t>
  </si>
  <si>
    <t>16</t>
  </si>
  <si>
    <t>4699</t>
  </si>
  <si>
    <t>6</t>
  </si>
  <si>
    <t>14</t>
  </si>
  <si>
    <t>APROPIACIÓN JUNIO</t>
  </si>
  <si>
    <t>Suma de APR. VIGENTE</t>
  </si>
  <si>
    <t>APR. VIGENTE - JUNIO</t>
  </si>
  <si>
    <t>APR.VIGENTE - MAYO</t>
  </si>
  <si>
    <t>APR. VIGENTE - JULIO</t>
  </si>
  <si>
    <t>APROPIACIÓN JULIO</t>
  </si>
  <si>
    <t>Total</t>
  </si>
  <si>
    <t>Enero-Agosto</t>
  </si>
  <si>
    <t>APROPIACIÓN AGOSTO</t>
  </si>
  <si>
    <t>APR. VIGENTE - AGOSTO</t>
  </si>
  <si>
    <t>Vigencia 2024 - Cierre Agosto</t>
  </si>
  <si>
    <t>Vigencia 2024 - CIERRE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</si>
</sst>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vertical="center" wrapText="1" readingOrder="1"/>
    </xf>
    <xf numFmtId="164" fontId="12" fillId="0" borderId="1" xfId="0" applyNumberFormat="1" applyFont="1" applyBorder="1" applyAlignment="1">
      <alignment horizontal="right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43" fontId="0" fillId="0" borderId="0" xfId="0" applyNumberFormat="1"/>
    <xf numFmtId="0" fontId="1" fillId="0" borderId="0" xfId="0" pivotButton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164" fontId="1" fillId="0" borderId="0" xfId="0" applyNumberFormat="1" applyFont="1"/>
    <xf numFmtId="4" fontId="1" fillId="0" borderId="0" xfId="0" applyNumberFormat="1" applyFont="1"/>
    <xf numFmtId="0" fontId="13" fillId="0" borderId="0" xfId="0" applyFont="1" applyAlignment="1">
      <alignment horizontal="center" vertical="center" wrapText="1" readingOrder="1"/>
    </xf>
    <xf numFmtId="0" fontId="12" fillId="0" borderId="2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0" fontId="13" fillId="2" borderId="3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Título" xfId="2" builtinId="15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bfgob-my.sharepoint.com/personal/carlos_benitez_icbf_gov_co/Documents/ICBF/2025/EJECUCI&#211;N%20PRESUPUESTAL/TRANSPARENCIA/2024_06_variacion_presupuestal%20-%20copia.xlsx" TargetMode="External"/><Relationship Id="rId1" Type="http://schemas.openxmlformats.org/officeDocument/2006/relationships/externalLinkPath" Target="/personal/carlos_benitez_icbf_gov_co/Documents/ICBF/2025/EJECUCI&#211;N%20PRESUPUESTAL/TRANSPARENCIA/2024_06_variacion_presupuestal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_total"/>
      <sheetName val="Presupuesto_Regional"/>
      <sheetName val="Hoja1"/>
      <sheetName val="Detalle"/>
    </sheetNames>
    <sheetDataSet>
      <sheetData sheetId="0"/>
      <sheetData sheetId="1" refreshError="1"/>
      <sheetData sheetId="2" refreshError="1"/>
      <sheetData sheetId="3">
        <row r="1">
          <cell r="P1" t="str">
            <v/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5.492708796293" createdVersion="8" refreshedVersion="8" minRefreshableVersion="3" recordCount="531" xr:uid="{CA7B7CF3-E9D4-4D50-A83B-CE0121A194E3}">
  <cacheSource type="worksheet">
    <worksheetSource ref="A4:AA535" sheet="Detalle"/>
  </cacheSource>
  <cacheFields count="27">
    <cacheField name="UEJ" numFmtId="0">
      <sharedItems count="51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  <s v="46-02-00-101"/>
        <s v="46-02-00-102"/>
        <s v="46-02-00-104"/>
        <s v="46-02-00-106"/>
        <s v="46-02-00-107"/>
        <s v="46-02-00-110"/>
        <s v="46-02-00-112"/>
        <s v="46-02-00-114"/>
        <s v="46-02-00-117"/>
        <s v="46-02-00-119"/>
        <s v="46-02-00-120"/>
        <s v="46-02-00-121"/>
        <s v="46-02-00-122"/>
        <s v="46-02-00-129"/>
        <s v="46-02-00-130"/>
        <s v="46-02-00-133"/>
        <s v="46-02-00-134"/>
      </sharedItems>
    </cacheField>
    <cacheField name="NOMBRE UEJ" numFmtId="0">
      <sharedItems count="51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  <s v="ICBF PROGRAMA PARA DESARROLLAR HABILIDADES DEL SIGLO 21 EN LA ADOLESCENCIA Y LA JUVENTUD COLOMBIANA - CRÉDITO BID."/>
        <s v="PROGRAMA PARA DESARROLLAR HABILIDADES DEL SIGLO 21 EN LA ADOLESCENCIA Y LA JUVENTUD COLOMBIANA - CRÉDITO BID ANTIOQUIA"/>
        <s v="PROGRAMA PARA DESARROLLAR HABILIDADES DEL SIGLO 21 EN LA ADOLESCENCIA Y LA JUVENTUD COLOMBIANA - CRÉDITO BID ATLÁNTICO"/>
        <s v="PROGRAMA PARA DESARROLLAR HABILIDADES DEL SIGLO 21 EN LA ADOLESCENCIA Y LA JUVENTUD COLOMBIANA - CRÉDITO BID BOYACÁ"/>
        <s v="PROGRAMA PARA DESARROLLAR HABILIDADES DEL SIGLO 21 EN LA ADOLESCENCIA Y LA JUVENTUD COLOMBIANA - CRÉDITO BID CALDAS"/>
        <s v="PROGRAMA PARA DESARROLLAR HABILIDADES DEL SIGLO 21 EN LA ADOLESCENCIA Y LA JUVENTUD COLOMBIANA - CRÉDITO BID CAUCA"/>
        <s v="PROGRAMA PARA DESARROLLAR HABILIDADES DEL SIGLO 21 EN LA ADOLESCENCIA Y LA JUVENTUD COLOMBIANA - CRÉDITO BID CHOCÓ "/>
        <s v="PROGRAMA PARA DESARROLLAR HABILIDADES DEL SIGLO 21 EN LA ADOLESCENCIA Y LA JUVENTUD COLOMBIANA - CRÉDITO BID CUNDINAMARCA"/>
        <s v="PROGRAMA PARA DESARROLLAR HABILIDADES DEL SIGLO 21 EN LA ADOLESCENCIA Y LA JUVENTUD COLOMBIANA - CRÉDITO BID HUILA"/>
        <s v="PROGRAMA PARA DESARROLLAR HABILIDADES DEL SIGLO 21 EN LA ADOLESCENCIA Y LA JUVENTUD COLOMBIANA - CRÉDITO BID MAGDALENA"/>
        <s v="PROGRAMA PARA DESARROLLAR HABILIDADES DEL SIGLO 21 EN LA ADOLESCENCIA Y LA JUVENTUD COLOMBIANA - CRÉDITO BID META"/>
        <s v="PROGRAMA PARA DESARROLLAR HABILIDADES DEL SIGLO 21 EN LA ADOLESCENCIA Y LA JUVENTUD COLOMBIANA - CRÉDITO BID NARIÑO"/>
        <s v="PROGRAMA PARA DESARROLLAR HABILIDADES DEL SIGLO 21 EN LA ADOLESCENCIA Y LA JUVENTUD COLOMBIANA - CRÉDITO BID NORTE DE SANTANDER"/>
        <s v="PROGRAMA PARA DESARROLLAR HABILIDADES DEL SIGLO 21 EN LA ADOLESCENCIA Y LA JUVENTUD COLOMBIANA - CRÉDITO BID TOLIMA"/>
        <s v="PROGRAMA PARA DESARROLLAR HABILIDADES DEL SIGLO 21 EN LA ADOLESCENCIA Y LA JUVENTUD COLOMBIANA - CRÉDITO BID VALLE DEL CAUCA"/>
        <s v="PROGRAMA PARA DESARROLLAR HABILIDADES DEL SIGLO 21 EN LA ADOLESCENCIA Y LA JUVENTUD COLOMBIANA - CRÉDITO BID BOGOTÁ"/>
        <s v="PROGRAMA PARA DESARROLLAR HABILIDADES DEL SIGLO 21 EN LA ADOLESCENCIA Y LA JUVENTUD COLOMBIANA - CRÉDITO BID RISARAL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481354000000"/>
    </cacheField>
    <cacheField name="APR. ADICIONADA" numFmtId="164">
      <sharedItems containsSemiMixedTypes="0" containsString="0" containsNumber="1" minValue="0" maxValue="628169157210.78003"/>
    </cacheField>
    <cacheField name="APR. REDUCIDA" numFmtId="164">
      <sharedItems containsSemiMixedTypes="0" containsString="0" containsNumber="1" minValue="0" maxValue="508125195894.78003"/>
    </cacheField>
    <cacheField name="APR. VIGENTE" numFmtId="164">
      <sharedItems containsSemiMixedTypes="0" containsString="0" containsNumber="1" containsInteger="1" minValue="0" maxValue="48135400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481354000000"/>
    </cacheField>
    <cacheField name="APR. DISPONIBLE" numFmtId="164">
      <sharedItems containsSemiMixedTypes="0" containsString="0" containsNumber="1" minValue="0" maxValue="232689500861.78"/>
    </cacheField>
    <cacheField name="COMPROMISO" numFmtId="164">
      <sharedItems containsSemiMixedTypes="0" containsString="0" containsNumber="1" minValue="0" maxValue="419580700386"/>
    </cacheField>
    <cacheField name="OBLIGACION" numFmtId="164">
      <sharedItems containsSemiMixedTypes="0" containsString="0" containsNumber="1" minValue="0" maxValue="271415776564"/>
    </cacheField>
    <cacheField name="ORDEN PAGO" numFmtId="164">
      <sharedItems containsSemiMixedTypes="0" containsString="0" containsNumber="1" minValue="0" maxValue="271415776564"/>
    </cacheField>
    <cacheField name="PAGOS" numFmtId="164">
      <sharedItems containsSemiMixedTypes="0" containsString="0" containsNumber="1" minValue="0" maxValue="2714157765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5.648153009257" createdVersion="8" refreshedVersion="8" minRefreshableVersion="3" recordCount="535" xr:uid="{A3C53EE7-8DDB-4CD2-810D-3840BAC6988A}">
  <cacheSource type="worksheet">
    <worksheetSource ref="A4:AA539" sheet="Detalle"/>
  </cacheSource>
  <cacheFields count="27">
    <cacheField name="UEJ" numFmtId="0">
      <sharedItems count="51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  <s v="46-02-00-101"/>
        <s v="46-02-00-102"/>
        <s v="46-02-00-104"/>
        <s v="46-02-00-106"/>
        <s v="46-02-00-107"/>
        <s v="46-02-00-110"/>
        <s v="46-02-00-112"/>
        <s v="46-02-00-114"/>
        <s v="46-02-00-117"/>
        <s v="46-02-00-119"/>
        <s v="46-02-00-120"/>
        <s v="46-02-00-121"/>
        <s v="46-02-00-122"/>
        <s v="46-02-00-129"/>
        <s v="46-02-00-130"/>
        <s v="46-02-00-133"/>
        <s v="46-02-00-134"/>
      </sharedItems>
    </cacheField>
    <cacheField name="NOMBRE UEJ" numFmtId="0">
      <sharedItems count="51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  <s v="ICBF PROGRAMA PARA DESARROLLAR HABILIDADES DEL SIGLO 21 EN LA ADOLESCENCIA Y LA JUVENTUD COLOMBIANA - CRÉDITO BID."/>
        <s v="PROGRAMA PARA DESARROLLAR HABILIDADES DEL SIGLO 21 EN LA ADOLESCENCIA Y LA JUVENTUD COLOMBIANA - CRÉDITO BID ANTIOQUIA"/>
        <s v="PROGRAMA PARA DESARROLLAR HABILIDADES DEL SIGLO 21 EN LA ADOLESCENCIA Y LA JUVENTUD COLOMBIANA - CRÉDITO BID ATLÁNTICO"/>
        <s v="PROGRAMA PARA DESARROLLAR HABILIDADES DEL SIGLO 21 EN LA ADOLESCENCIA Y LA JUVENTUD COLOMBIANA - CRÉDITO BID BOYACÁ"/>
        <s v="PROGRAMA PARA DESARROLLAR HABILIDADES DEL SIGLO 21 EN LA ADOLESCENCIA Y LA JUVENTUD COLOMBIANA - CRÉDITO BID CALDAS"/>
        <s v="PROGRAMA PARA DESARROLLAR HABILIDADES DEL SIGLO 21 EN LA ADOLESCENCIA Y LA JUVENTUD COLOMBIANA - CRÉDITO BID CAUCA"/>
        <s v="PROGRAMA PARA DESARROLLAR HABILIDADES DEL SIGLO 21 EN LA ADOLESCENCIA Y LA JUVENTUD COLOMBIANA - CRÉDITO BID CHOCÓ "/>
        <s v="PROGRAMA PARA DESARROLLAR HABILIDADES DEL SIGLO 21 EN LA ADOLESCENCIA Y LA JUVENTUD COLOMBIANA - CRÉDITO BID CUNDINAMARCA"/>
        <s v="PROGRAMA PARA DESARROLLAR HABILIDADES DEL SIGLO 21 EN LA ADOLESCENCIA Y LA JUVENTUD COLOMBIANA - CRÉDITO BID HUILA"/>
        <s v="PROGRAMA PARA DESARROLLAR HABILIDADES DEL SIGLO 21 EN LA ADOLESCENCIA Y LA JUVENTUD COLOMBIANA - CRÉDITO BID MAGDALENA"/>
        <s v="PROGRAMA PARA DESARROLLAR HABILIDADES DEL SIGLO 21 EN LA ADOLESCENCIA Y LA JUVENTUD COLOMBIANA - CRÉDITO BID META"/>
        <s v="PROGRAMA PARA DESARROLLAR HABILIDADES DEL SIGLO 21 EN LA ADOLESCENCIA Y LA JUVENTUD COLOMBIANA - CRÉDITO BID NARIÑO"/>
        <s v="PROGRAMA PARA DESARROLLAR HABILIDADES DEL SIGLO 21 EN LA ADOLESCENCIA Y LA JUVENTUD COLOMBIANA - CRÉDITO BID NORTE DE SANTANDER"/>
        <s v="PROGRAMA PARA DESARROLLAR HABILIDADES DEL SIGLO 21 EN LA ADOLESCENCIA Y LA JUVENTUD COLOMBIANA - CRÉDITO BID TOLIMA"/>
        <s v="PROGRAMA PARA DESARROLLAR HABILIDADES DEL SIGLO 21 EN LA ADOLESCENCIA Y LA JUVENTUD COLOMBIANA - CRÉDITO BID VALLE DEL CAUCA"/>
        <s v="PROGRAMA PARA DESARROLLAR HABILIDADES DEL SIGLO 21 EN LA ADOLESCENCIA Y LA JUVENTUD COLOMBIANA - CRÉDITO BID BOGOTÁ"/>
        <s v="PROGRAMA PARA DESARROLLAR HABILIDADES DEL SIGLO 21 EN LA ADOLESCENCIA Y LA JUVENTUD COLOMBIANA - CRÉDITO BID RISARAL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481354000000"/>
    </cacheField>
    <cacheField name="APR. ADICIONADA" numFmtId="164">
      <sharedItems containsSemiMixedTypes="0" containsString="0" containsNumber="1" minValue="0" maxValue="654095734209.31995"/>
    </cacheField>
    <cacheField name="APR. REDUCIDA" numFmtId="164">
      <sharedItems containsSemiMixedTypes="0" containsString="0" containsNumber="1" minValue="0" maxValue="667275516107.78003"/>
    </cacheField>
    <cacheField name="APR. VIGENTE" numFmtId="164">
      <sharedItems containsSemiMixedTypes="0" containsString="0" containsNumber="1" containsInteger="1" minValue="0" maxValue="534458809561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510824993780.59998"/>
    </cacheField>
    <cacheField name="APR. DISPONIBLE" numFmtId="164">
      <sharedItems containsSemiMixedTypes="0" containsString="0" containsNumber="1" minValue="0" maxValue="76282026327.240005"/>
    </cacheField>
    <cacheField name="COMPROMISO" numFmtId="164">
      <sharedItems containsSemiMixedTypes="0" containsString="0" containsNumber="1" minValue="0" maxValue="472875415903.85999"/>
    </cacheField>
    <cacheField name="OBLIGACION" numFmtId="164">
      <sharedItems containsSemiMixedTypes="0" containsString="0" containsNumber="1" minValue="0" maxValue="351816937637"/>
    </cacheField>
    <cacheField name="ORDEN PAGO" numFmtId="164">
      <sharedItems containsSemiMixedTypes="0" containsString="0" containsNumber="1" minValue="0" maxValue="351816937637"/>
    </cacheField>
    <cacheField name="PAGOS" numFmtId="164">
      <sharedItems containsSemiMixedTypes="0" containsString="0" containsNumber="1" minValue="0" maxValue="3518169376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1">
  <r>
    <x v="0"/>
    <x v="0"/>
    <s v="A-01-01-01"/>
    <s v="A"/>
    <s v="01"/>
    <s v="01"/>
    <s v="01"/>
    <m/>
    <m/>
    <m/>
    <m/>
    <m/>
    <s v="Propios"/>
    <s v="27"/>
    <s v="CSF"/>
    <s v="SALARIO"/>
    <n v="481354000000"/>
    <n v="1100000000"/>
    <n v="1100000000"/>
    <n v="481354000000"/>
    <n v="0"/>
    <n v="481354000000"/>
    <n v="0"/>
    <n v="271449990732"/>
    <n v="271415776564"/>
    <n v="271415776564"/>
    <n v="271415776564"/>
  </r>
  <r>
    <x v="0"/>
    <x v="0"/>
    <s v="A-01-01-02"/>
    <s v="A"/>
    <s v="01"/>
    <s v="01"/>
    <s v="02"/>
    <m/>
    <m/>
    <m/>
    <m/>
    <m/>
    <s v="Propios"/>
    <s v="27"/>
    <s v="CSF"/>
    <s v="CONTRIBUCIONES INHERENTES A LA NÓMINA"/>
    <n v="165942000000"/>
    <n v="0"/>
    <n v="0"/>
    <n v="165942000000"/>
    <n v="0"/>
    <n v="165942000000"/>
    <n v="0"/>
    <n v="68526950380"/>
    <n v="68526912680"/>
    <n v="68526912680"/>
    <n v="68526912680"/>
  </r>
  <r>
    <x v="0"/>
    <x v="0"/>
    <s v="A-01-01-03"/>
    <s v="A"/>
    <s v="01"/>
    <s v="01"/>
    <s v="03"/>
    <m/>
    <m/>
    <m/>
    <m/>
    <m/>
    <s v="Propios"/>
    <s v="27"/>
    <s v="CSF"/>
    <s v="REMUNERACIONES NO CONSTITUTIVAS DE FACTOR SALARIAL"/>
    <n v="36743000000"/>
    <n v="1000000000"/>
    <n v="1000000000"/>
    <n v="36743000000"/>
    <n v="0"/>
    <n v="36743000000"/>
    <n v="0"/>
    <n v="16993059688"/>
    <n v="16993059688"/>
    <n v="16993059688"/>
    <n v="16993059688"/>
  </r>
  <r>
    <x v="0"/>
    <x v="0"/>
    <s v="A-02"/>
    <s v="A"/>
    <s v="02"/>
    <m/>
    <m/>
    <m/>
    <m/>
    <m/>
    <m/>
    <m/>
    <s v="Propios"/>
    <s v="27"/>
    <s v="CSF"/>
    <s v="ADQUISICIÓN DE BIENES  Y SERVICIOS"/>
    <n v="39923543345"/>
    <n v="1498460592"/>
    <n v="6128592373"/>
    <n v="35293411564"/>
    <n v="0"/>
    <n v="31843521673.029999"/>
    <n v="3449889890.9699998"/>
    <n v="27436429600.029999"/>
    <n v="18125524480.799999"/>
    <n v="18125524480.799999"/>
    <n v="18125524480.799999"/>
  </r>
  <r>
    <x v="0"/>
    <x v="0"/>
    <s v="A-03-03-01-015"/>
    <s v="A"/>
    <s v="03"/>
    <s v="03"/>
    <s v="01"/>
    <s v="015"/>
    <m/>
    <m/>
    <m/>
    <m/>
    <s v="Propios"/>
    <s v="27"/>
    <s v="CSF"/>
    <s v="ADJUDICACIÓN Y LIBERACIÓN JUDICIAL"/>
    <n v="0"/>
    <n v="475101526"/>
    <n v="0"/>
    <n v="475101526"/>
    <n v="0"/>
    <n v="475101526"/>
    <n v="0"/>
    <n v="0"/>
    <n v="0"/>
    <n v="0"/>
    <n v="0"/>
  </r>
  <r>
    <x v="0"/>
    <x v="0"/>
    <s v="A-03-04-02-001"/>
    <s v="A"/>
    <s v="03"/>
    <s v="04"/>
    <s v="02"/>
    <s v="001"/>
    <m/>
    <m/>
    <m/>
    <m/>
    <s v="Propios"/>
    <s v="27"/>
    <s v="CSF"/>
    <s v="MESADAS PENSIONALES (DE PENSIONES)"/>
    <n v="98333664"/>
    <n v="0"/>
    <n v="0"/>
    <n v="98333664"/>
    <n v="0"/>
    <n v="98333664"/>
    <n v="0"/>
    <n v="27300000"/>
    <n v="27300000"/>
    <n v="27300000"/>
    <n v="27300000"/>
  </r>
  <r>
    <x v="0"/>
    <x v="0"/>
    <s v="A-03-04-02-012"/>
    <s v="A"/>
    <s v="03"/>
    <s v="04"/>
    <s v="02"/>
    <s v="012"/>
    <m/>
    <m/>
    <m/>
    <m/>
    <s v="Propios"/>
    <s v="27"/>
    <s v="CSF"/>
    <s v="INCAPACIDADES Y LICENCIAS DE MATERNIDAD Y PATERNIDAD (NO DE PENSIONES)"/>
    <n v="5502000000"/>
    <n v="0"/>
    <n v="0"/>
    <n v="5502000000"/>
    <n v="0"/>
    <n v="5502000000"/>
    <n v="0"/>
    <n v="2337637289"/>
    <n v="2337637289"/>
    <n v="2337637289"/>
    <n v="2337637289"/>
  </r>
  <r>
    <x v="0"/>
    <x v="0"/>
    <s v="A-03-10"/>
    <s v="A"/>
    <s v="03"/>
    <s v="10"/>
    <m/>
    <m/>
    <m/>
    <m/>
    <m/>
    <m/>
    <s v="Propios"/>
    <s v="27"/>
    <s v="CSF"/>
    <s v="SENTENCIAS Y CONCILIACIONES"/>
    <n v="6937250286"/>
    <n v="0"/>
    <n v="0"/>
    <n v="6937250286"/>
    <n v="0"/>
    <n v="6500000000"/>
    <n v="437250286"/>
    <n v="2790898074.9899998"/>
    <n v="2790898074.9899998"/>
    <n v="2790898074.9899998"/>
    <n v="2790898074.9899998"/>
  </r>
  <r>
    <x v="0"/>
    <x v="0"/>
    <s v="A-06-01-04-004"/>
    <s v="A"/>
    <s v="06"/>
    <s v="01"/>
    <s v="04"/>
    <s v="004"/>
    <m/>
    <m/>
    <m/>
    <m/>
    <s v="Propios"/>
    <s v="27"/>
    <s v="CSF"/>
    <s v="PRÉSTAMOS POR CALAMIDAD DOMÉSTICA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s v="IMPUESTOS"/>
    <n v="0"/>
    <n v="1137038574"/>
    <n v="0"/>
    <n v="1137038574"/>
    <n v="0"/>
    <n v="1131530094"/>
    <n v="5508480"/>
    <n v="1117235286"/>
    <n v="1117235286"/>
    <n v="1117235286"/>
    <n v="1117235286"/>
  </r>
  <r>
    <x v="0"/>
    <x v="0"/>
    <s v="A-08-04-01"/>
    <s v="A"/>
    <s v="08"/>
    <s v="04"/>
    <s v="01"/>
    <m/>
    <m/>
    <m/>
    <m/>
    <m/>
    <s v="Propios"/>
    <s v="27"/>
    <s v="CSF"/>
    <s v="CUOTA DE FISCALIZACIÓN Y AUDITAJE"/>
    <n v="22565944200"/>
    <n v="0"/>
    <n v="0"/>
    <n v="22565944200"/>
    <n v="0"/>
    <n v="0"/>
    <n v="22565944200"/>
    <n v="0"/>
    <n v="0"/>
    <n v="0"/>
    <n v="0"/>
  </r>
  <r>
    <x v="0"/>
    <x v="0"/>
    <s v="A-08-04-03"/>
    <s v="A"/>
    <s v="08"/>
    <s v="04"/>
    <s v="03"/>
    <m/>
    <m/>
    <m/>
    <m/>
    <m/>
    <s v="Propios"/>
    <s v="27"/>
    <s v="CSF"/>
    <s v="CONTRIBUCIÓN NACIONAL DE VALORIZACIÓN"/>
    <n v="454355200"/>
    <n v="0"/>
    <n v="454355200"/>
    <n v="0"/>
    <n v="0"/>
    <n v="0"/>
    <n v="0"/>
    <n v="0"/>
    <n v="0"/>
    <n v="0"/>
    <n v="0"/>
  </r>
  <r>
    <x v="0"/>
    <x v="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269641629"/>
    <n v="0"/>
    <n v="0"/>
    <n v="31269641629"/>
    <n v="0"/>
    <n v="31269641628.860001"/>
    <n v="0.14000000000000001"/>
    <n v="31269641628.860001"/>
    <n v="17795659032.619999"/>
    <n v="17795659032.619999"/>
    <n v="17795659032.619999"/>
  </r>
  <r>
    <x v="0"/>
    <x v="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887794988"/>
    <n v="0"/>
    <n v="0"/>
    <n v="7887794988"/>
    <n v="0"/>
    <n v="7887794986.3999996"/>
    <n v="1.6"/>
    <n v="7887794986.3999996"/>
    <n v="7840374665.1700001"/>
    <n v="7840374665.1700001"/>
    <n v="7840374665.1700001"/>
  </r>
  <r>
    <x v="0"/>
    <x v="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827150000"/>
    <n v="250000"/>
    <n v="603279500"/>
    <n v="12224120500"/>
    <n v="0"/>
    <n v="5968927250"/>
    <n v="6255193250"/>
    <n v="4478562112"/>
    <n v="1936919473"/>
    <n v="1936919473"/>
    <n v="1936919473"/>
  </r>
  <r>
    <x v="0"/>
    <x v="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39249194587"/>
    <n v="29199638272"/>
    <n v="22936290685"/>
    <n v="245512542174"/>
    <n v="0"/>
    <n v="230866797304"/>
    <n v="14645744870"/>
    <n v="227561530628"/>
    <n v="37124781185"/>
    <n v="37124781185"/>
    <n v="37124781185"/>
  </r>
  <r>
    <x v="0"/>
    <x v="0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835090852"/>
    <n v="835090852"/>
    <n v="835090852"/>
    <n v="835090852"/>
    <n v="0"/>
    <n v="835090852"/>
    <n v="0"/>
    <n v="720546780.26999998"/>
    <n v="379419082.57999998"/>
    <n v="379419082.57999998"/>
    <n v="379419082.57999998"/>
  </r>
  <r>
    <x v="0"/>
    <x v="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86915624560"/>
    <n v="628169157210.78003"/>
    <n v="508125195894.78003"/>
    <n v="306959585876"/>
    <n v="0"/>
    <n v="74270085014.220001"/>
    <n v="232689500861.78"/>
    <n v="64403633117.720001"/>
    <n v="34360993299.410004"/>
    <n v="34360993299.410004"/>
    <n v="34360993299.410004"/>
  </r>
  <r>
    <x v="0"/>
    <x v="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658487214"/>
    <n v="249438283"/>
    <n v="2409048931"/>
    <n v="0"/>
    <n v="409048931"/>
    <n v="2000000000"/>
    <n v="34263244"/>
    <n v="22654367"/>
    <n v="22654367"/>
    <n v="22654367"/>
  </r>
  <r>
    <x v="0"/>
    <x v="0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25862000000"/>
    <n v="0"/>
    <n v="125862000000"/>
    <n v="0"/>
    <n v="125862000000"/>
    <n v="0"/>
    <n v="34426788000"/>
    <n v="34426788000"/>
    <n v="34426788000"/>
    <n v="34426788000"/>
  </r>
  <r>
    <x v="0"/>
    <x v="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589679237"/>
    <n v="29414082116"/>
    <n v="1019598601"/>
    <n v="52984162752"/>
    <n v="0"/>
    <n v="31226449920"/>
    <n v="21757712832"/>
    <n v="25012431653"/>
    <n v="11836696983.139999"/>
    <n v="11836696983.139999"/>
    <n v="11836696983.139999"/>
  </r>
  <r>
    <x v="0"/>
    <x v="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966024000"/>
    <n v="0"/>
    <n v="5802489834"/>
    <n v="16163534166"/>
    <n v="0"/>
    <n v="3876724103"/>
    <n v="12286810063"/>
    <n v="0"/>
    <n v="0"/>
    <n v="0"/>
    <n v="0"/>
  </r>
  <r>
    <x v="0"/>
    <x v="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33976000"/>
    <n v="120742985382"/>
    <n v="17439937721"/>
    <n v="107537023661"/>
    <n v="0"/>
    <n v="79489486140"/>
    <n v="28047537521"/>
    <n v="75712283741.619995"/>
    <n v="34342709928.669998"/>
    <n v="34342709928.669998"/>
    <n v="34342709928.669998"/>
  </r>
  <r>
    <x v="0"/>
    <x v="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23372591"/>
    <n v="15141949719"/>
    <n v="0"/>
    <n v="33665322310"/>
    <n v="0"/>
    <n v="32725688913"/>
    <n v="939633397"/>
    <n v="22991840032"/>
    <n v="12174683904.01"/>
    <n v="12174683904.01"/>
    <n v="12174683904.01"/>
  </r>
  <r>
    <x v="0"/>
    <x v="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7834277380"/>
    <n v="10837315804"/>
    <n v="16127374090"/>
    <n v="132544219094"/>
    <n v="0"/>
    <n v="88160127088.580002"/>
    <n v="44384092005.419998"/>
    <n v="71302100227.160004"/>
    <n v="40687369676"/>
    <n v="40687369676"/>
    <n v="40687369676"/>
  </r>
  <r>
    <x v="0"/>
    <x v="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403214447998"/>
    <n v="9251491482"/>
    <n v="75757504076"/>
    <n v="336708435404"/>
    <n v="0"/>
    <n v="291528383865.28003"/>
    <n v="45180051538.720001"/>
    <n v="254984569515.82001"/>
    <n v="88037221247.929993"/>
    <n v="88037221247.929993"/>
    <n v="88037221247.929993"/>
  </r>
  <r>
    <x v="1"/>
    <x v="1"/>
    <s v="A-02"/>
    <s v="A"/>
    <s v="02"/>
    <m/>
    <m/>
    <m/>
    <m/>
    <m/>
    <m/>
    <m/>
    <s v="Propios"/>
    <s v="27"/>
    <s v="CSF"/>
    <s v="ADQUISICIÓN DE BIENES  Y SERVICIOS"/>
    <n v="811599089"/>
    <n v="206690877"/>
    <n v="7000000"/>
    <n v="1011289966"/>
    <n v="0"/>
    <n v="778721390"/>
    <n v="232568576"/>
    <n v="582528892.44000006"/>
    <n v="397800850.44"/>
    <n v="397800850.44"/>
    <n v="397800850.44"/>
  </r>
  <r>
    <x v="1"/>
    <x v="1"/>
    <s v="A-08-01"/>
    <s v="A"/>
    <s v="08"/>
    <s v="01"/>
    <m/>
    <m/>
    <m/>
    <m/>
    <m/>
    <m/>
    <s v="Propios"/>
    <s v="27"/>
    <s v="CSF"/>
    <s v="IMPUESTOS"/>
    <n v="0"/>
    <n v="421084978"/>
    <n v="0"/>
    <n v="421084978"/>
    <n v="0"/>
    <n v="421084978"/>
    <n v="0"/>
    <n v="407306756.19999999"/>
    <n v="404806763.60000002"/>
    <n v="404806763.60000002"/>
    <n v="404806763.60000002"/>
  </r>
  <r>
    <x v="1"/>
    <x v="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5581750362"/>
    <n v="0"/>
    <n v="1238766337"/>
    <n v="34342984025"/>
    <n v="0"/>
    <n v="34342244914"/>
    <n v="739111"/>
    <n v="34337753825"/>
    <n v="33034406627"/>
    <n v="33034406627"/>
    <n v="33034406627"/>
  </r>
  <r>
    <x v="1"/>
    <x v="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53075278"/>
    <n v="0"/>
    <n v="116246829"/>
    <n v="7636828449"/>
    <n v="0"/>
    <n v="7617479596"/>
    <n v="19348853"/>
    <n v="7617479596"/>
    <n v="7375554687"/>
    <n v="7375554687"/>
    <n v="7375554687"/>
  </r>
  <r>
    <x v="1"/>
    <x v="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089700000"/>
    <n v="60010000"/>
    <n v="0"/>
    <n v="1149710000"/>
    <n v="0"/>
    <n v="1093026665"/>
    <n v="56683335"/>
    <n v="970564068.30999994"/>
    <n v="338942203.31"/>
    <n v="338942203.31"/>
    <n v="338942203.31"/>
  </r>
  <r>
    <x v="1"/>
    <x v="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810509"/>
    <n v="3488773361"/>
    <n v="0"/>
    <n v="3502583870"/>
    <n v="0"/>
    <n v="176662726"/>
    <n v="3325921144"/>
    <n v="63743242"/>
    <n v="46197262"/>
    <n v="46197262"/>
    <n v="46197262"/>
  </r>
  <r>
    <x v="1"/>
    <x v="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1691806884"/>
    <n v="0"/>
    <n v="31691806884"/>
    <n v="0"/>
    <n v="0"/>
    <n v="0"/>
    <n v="0"/>
    <n v="0"/>
    <n v="0"/>
    <n v="0"/>
    <n v="0"/>
  </r>
  <r>
    <x v="1"/>
    <x v="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50072775724"/>
    <n v="96794387864"/>
    <n v="453278387860"/>
    <n v="0"/>
    <n v="451760481554"/>
    <n v="1517906306"/>
    <n v="419580700386"/>
    <n v="184324083909"/>
    <n v="184324083909"/>
    <n v="184324083909"/>
  </r>
  <r>
    <x v="1"/>
    <x v="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"/>
    <x v="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903264292"/>
    <n v="81860582188"/>
    <n v="27688213639"/>
    <n v="86075632841"/>
    <n v="0"/>
    <n v="83123769833"/>
    <n v="2951863008"/>
    <n v="75967926718.309998"/>
    <n v="43631428564.309998"/>
    <n v="43631428564.309998"/>
    <n v="43631428564.309998"/>
  </r>
  <r>
    <x v="1"/>
    <x v="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9063392"/>
    <n v="22748222332"/>
    <n v="0"/>
    <n v="23027285724"/>
    <n v="0"/>
    <n v="22900652318"/>
    <n v="126633406"/>
    <n v="22390956111"/>
    <n v="7853592578"/>
    <n v="7853592578"/>
    <n v="7853592578"/>
  </r>
  <r>
    <x v="1"/>
    <x v="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92441125"/>
    <n v="88955894535"/>
    <n v="0"/>
    <n v="89848335660"/>
    <n v="0"/>
    <n v="79010240079"/>
    <n v="10838095581"/>
    <n v="77836068007"/>
    <n v="33234998263"/>
    <n v="33234998263"/>
    <n v="33234998263"/>
  </r>
  <r>
    <x v="1"/>
    <x v="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540476502"/>
    <n v="7208159720"/>
    <n v="0"/>
    <n v="16748636222"/>
    <n v="0"/>
    <n v="16473169089"/>
    <n v="275467133"/>
    <n v="13955638880.66"/>
    <n v="5015901481.6599998"/>
    <n v="5015901481.6599998"/>
    <n v="5015901481.6599998"/>
  </r>
  <r>
    <x v="1"/>
    <x v="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5034595"/>
    <n v="0"/>
    <n v="0"/>
    <n v="185034595"/>
    <n v="0"/>
    <n v="182160270"/>
    <n v="2874325"/>
    <n v="174774944"/>
    <n v="65554533"/>
    <n v="65554533"/>
    <n v="65554533"/>
  </r>
  <r>
    <x v="1"/>
    <x v="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234786993"/>
    <n v="337681960"/>
    <n v="0"/>
    <n v="6572468953"/>
    <n v="0"/>
    <n v="6388459485"/>
    <n v="184009468"/>
    <n v="5047877595.46"/>
    <n v="2352606088.6100001"/>
    <n v="2352606088.6100001"/>
    <n v="2352606088.6100001"/>
  </r>
  <r>
    <x v="2"/>
    <x v="2"/>
    <s v="A-02"/>
    <s v="A"/>
    <s v="02"/>
    <m/>
    <m/>
    <m/>
    <m/>
    <m/>
    <m/>
    <m/>
    <s v="Propios"/>
    <s v="27"/>
    <s v="CSF"/>
    <s v="ADQUISICIÓN DE BIENES  Y SERVICIOS"/>
    <n v="722148106"/>
    <n v="42240137"/>
    <n v="0"/>
    <n v="764388243"/>
    <n v="0"/>
    <n v="761388243"/>
    <n v="3000000"/>
    <n v="719010018"/>
    <n v="289917434"/>
    <n v="289917434"/>
    <n v="289917434"/>
  </r>
  <r>
    <x v="2"/>
    <x v="2"/>
    <s v="A-08-01"/>
    <s v="A"/>
    <s v="08"/>
    <s v="01"/>
    <m/>
    <m/>
    <m/>
    <m/>
    <m/>
    <m/>
    <s v="Propios"/>
    <s v="27"/>
    <s v="CSF"/>
    <s v="IMPUESTOS"/>
    <n v="0"/>
    <n v="207230878"/>
    <n v="33267417"/>
    <n v="173963461"/>
    <n v="0"/>
    <n v="173826825"/>
    <n v="136636"/>
    <n v="173826825"/>
    <n v="173826825"/>
    <n v="173826825"/>
    <n v="173826825"/>
  </r>
  <r>
    <x v="2"/>
    <x v="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518537939"/>
    <n v="0"/>
    <n v="7903998"/>
    <n v="7510633941"/>
    <n v="0"/>
    <n v="7504486387"/>
    <n v="6147554"/>
    <n v="7504486387"/>
    <n v="6734905109"/>
    <n v="6734905109"/>
    <n v="6734905109"/>
  </r>
  <r>
    <x v="2"/>
    <x v="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34375171"/>
    <n v="0"/>
    <n v="36056124"/>
    <n v="1698319047"/>
    <n v="0"/>
    <n v="1698319047"/>
    <n v="0"/>
    <n v="1698319047"/>
    <n v="1568860029"/>
    <n v="1568860029"/>
    <n v="1568860029"/>
  </r>
  <r>
    <x v="2"/>
    <x v="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7300000"/>
    <n v="10000000"/>
    <n v="0"/>
    <n v="337300000"/>
    <n v="0"/>
    <n v="263750000"/>
    <n v="73550000"/>
    <n v="137229391"/>
    <n v="80501955"/>
    <n v="80501955"/>
    <n v="80501955"/>
  </r>
  <r>
    <x v="2"/>
    <x v="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3611085"/>
    <n v="1996052280"/>
    <n v="0"/>
    <n v="2089663365"/>
    <n v="0"/>
    <n v="2085252874"/>
    <n v="4410491"/>
    <n v="858266733"/>
    <n v="28720925"/>
    <n v="28720925"/>
    <n v="28720925"/>
  </r>
  <r>
    <x v="2"/>
    <x v="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5391274010"/>
    <n v="0"/>
    <n v="22948677"/>
    <n v="35368325333"/>
    <n v="0"/>
    <n v="35368325333"/>
    <n v="0"/>
    <n v="35368325333"/>
    <n v="35315202818"/>
    <n v="35315202818"/>
    <n v="35315202818"/>
  </r>
  <r>
    <x v="2"/>
    <x v="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93353486925"/>
    <n v="87032375390"/>
    <n v="206321111535"/>
    <n v="0"/>
    <n v="205188868766"/>
    <n v="1132242769"/>
    <n v="199447655692"/>
    <n v="88813494410.690002"/>
    <n v="88813494410.690002"/>
    <n v="88813494410.690002"/>
  </r>
  <r>
    <x v="2"/>
    <x v="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"/>
    <x v="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068498413"/>
    <n v="57465027079"/>
    <n v="0"/>
    <n v="60533525492"/>
    <n v="0"/>
    <n v="50254509901.300003"/>
    <n v="10279015590.700001"/>
    <n v="43520293322.300003"/>
    <n v="13295332996.299999"/>
    <n v="13295332996.299999"/>
    <n v="13295332996.299999"/>
  </r>
  <r>
    <x v="2"/>
    <x v="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708552662"/>
    <n v="0"/>
    <n v="4708552662"/>
    <n v="0"/>
    <n v="4538487208"/>
    <n v="170065454"/>
    <n v="4538487208"/>
    <n v="1099498826"/>
    <n v="1099498826"/>
    <n v="1099498826"/>
  </r>
  <r>
    <x v="2"/>
    <x v="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66103603"/>
    <n v="22374391316"/>
    <n v="0"/>
    <n v="22740494919"/>
    <n v="0"/>
    <n v="21884219495"/>
    <n v="856275424"/>
    <n v="21197559537"/>
    <n v="6089654917"/>
    <n v="6089654917"/>
    <n v="6089654917"/>
  </r>
  <r>
    <x v="2"/>
    <x v="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80035960"/>
    <n v="120000000"/>
    <n v="0"/>
    <n v="2700035960"/>
    <n v="0"/>
    <n v="2492565565.5"/>
    <n v="207470394.5"/>
    <n v="1552186014"/>
    <n v="874893699"/>
    <n v="874893699"/>
    <n v="874893699"/>
  </r>
  <r>
    <x v="2"/>
    <x v="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3184119"/>
    <n v="0"/>
    <n v="0"/>
    <n v="183184119"/>
    <n v="0"/>
    <n v="176330942"/>
    <n v="6853177"/>
    <n v="170155409"/>
    <n v="66963875"/>
    <n v="66963875"/>
    <n v="66963875"/>
  </r>
  <r>
    <x v="2"/>
    <x v="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73441823"/>
    <n v="221712335"/>
    <n v="22076635"/>
    <n v="2773077523"/>
    <n v="0"/>
    <n v="2592922503"/>
    <n v="180155020"/>
    <n v="1834762526.5599999"/>
    <n v="1164364465.5599999"/>
    <n v="1164364465.5599999"/>
    <n v="1164364465.5599999"/>
  </r>
  <r>
    <x v="3"/>
    <x v="3"/>
    <s v="A-02"/>
    <s v="A"/>
    <s v="02"/>
    <m/>
    <m/>
    <m/>
    <m/>
    <m/>
    <m/>
    <m/>
    <s v="Propios"/>
    <s v="27"/>
    <s v="CSF"/>
    <s v="ADQUISICIÓN DE BIENES  Y SERVICIOS"/>
    <n v="2315445786"/>
    <n v="212164044"/>
    <n v="3903811"/>
    <n v="2523706019"/>
    <n v="0"/>
    <n v="2523706019"/>
    <n v="0"/>
    <n v="1199260553"/>
    <n v="582403757"/>
    <n v="582403757"/>
    <n v="582403757"/>
  </r>
  <r>
    <x v="3"/>
    <x v="3"/>
    <s v="A-03-03-01-015"/>
    <s v="A"/>
    <s v="03"/>
    <s v="03"/>
    <s v="01"/>
    <s v="015"/>
    <m/>
    <m/>
    <m/>
    <m/>
    <s v="Propios"/>
    <s v="27"/>
    <s v="CSF"/>
    <s v="ADJUDICACIÓN Y LIBERACIÓN JUDICIAL"/>
    <n v="0"/>
    <n v="74083273"/>
    <n v="0"/>
    <n v="74083273"/>
    <n v="0"/>
    <n v="70804912.099999994"/>
    <n v="3278360.9"/>
    <n v="19989640"/>
    <n v="19989640"/>
    <n v="19989640"/>
    <n v="19989640"/>
  </r>
  <r>
    <x v="3"/>
    <x v="3"/>
    <s v="A-08-01"/>
    <s v="A"/>
    <s v="08"/>
    <s v="01"/>
    <m/>
    <m/>
    <m/>
    <m/>
    <m/>
    <m/>
    <s v="Propios"/>
    <s v="27"/>
    <s v="CSF"/>
    <s v="IMPUESTOS"/>
    <n v="0"/>
    <n v="542042572"/>
    <n v="0"/>
    <n v="542042572"/>
    <n v="0"/>
    <n v="541954180"/>
    <n v="88392"/>
    <n v="541954180"/>
    <n v="537593250"/>
    <n v="537593250"/>
    <n v="537593250"/>
  </r>
  <r>
    <x v="3"/>
    <x v="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505986621"/>
    <n v="0"/>
    <n v="648809946"/>
    <n v="35857176675"/>
    <n v="0"/>
    <n v="35593306837"/>
    <n v="263869838"/>
    <n v="35593306837"/>
    <n v="33867601878"/>
    <n v="33867601878"/>
    <n v="33867601878"/>
  </r>
  <r>
    <x v="3"/>
    <x v="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442546450"/>
    <n v="0"/>
    <n v="0"/>
    <n v="5442546450"/>
    <n v="0"/>
    <n v="5442546450"/>
    <n v="0"/>
    <n v="5442546450"/>
    <n v="4646391607"/>
    <n v="4646391607"/>
    <n v="4646391607"/>
  </r>
  <r>
    <x v="3"/>
    <x v="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0050000"/>
    <n v="4142500"/>
    <n v="0"/>
    <n v="174192500"/>
    <n v="0"/>
    <n v="174192500"/>
    <n v="0"/>
    <n v="83792500"/>
    <n v="68892500"/>
    <n v="68892500"/>
    <n v="68892500"/>
  </r>
  <r>
    <x v="3"/>
    <x v="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0282474"/>
    <n v="1918827141"/>
    <n v="270000"/>
    <n v="1998839615"/>
    <n v="0"/>
    <n v="87032000"/>
    <n v="1911807615"/>
    <n v="39560000"/>
    <n v="31648000"/>
    <n v="31648000"/>
    <n v="31648000"/>
  </r>
  <r>
    <x v="3"/>
    <x v="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158004835"/>
    <n v="0"/>
    <n v="30277653"/>
    <n v="30127727182"/>
    <n v="0"/>
    <n v="30127727182"/>
    <n v="0"/>
    <n v="30127727182"/>
    <n v="29994916750.619999"/>
    <n v="29994916750.619999"/>
    <n v="29994916750.619999"/>
  </r>
  <r>
    <x v="3"/>
    <x v="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35807732964"/>
    <n v="63406136567"/>
    <n v="272401596397"/>
    <n v="0"/>
    <n v="267803390099"/>
    <n v="4598206298"/>
    <n v="267222174770"/>
    <n v="125734813137"/>
    <n v="125734813137"/>
    <n v="125734813137"/>
  </r>
  <r>
    <x v="3"/>
    <x v="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3447488353"/>
    <n v="7122518446"/>
    <n v="117521059"/>
    <n v="70452485740"/>
    <n v="0"/>
    <n v="69098298374"/>
    <n v="1354187366"/>
    <n v="60791455765"/>
    <n v="48397794883"/>
    <n v="48397794883"/>
    <n v="48397794883"/>
  </r>
  <r>
    <x v="3"/>
    <x v="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978157079"/>
    <n v="0"/>
    <n v="17978157079"/>
    <n v="0"/>
    <n v="16517401303"/>
    <n v="1460755776"/>
    <n v="14983638249"/>
    <n v="5005492269"/>
    <n v="5005492269"/>
    <n v="5005492269"/>
  </r>
  <r>
    <x v="3"/>
    <x v="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243830140"/>
    <n v="8054823874"/>
    <n v="0"/>
    <n v="9298654014"/>
    <n v="0"/>
    <n v="4950519139"/>
    <n v="4348134875"/>
    <n v="872902252"/>
    <n v="753919157"/>
    <n v="753919157"/>
    <n v="753919157"/>
  </r>
  <r>
    <x v="3"/>
    <x v="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3938642783"/>
    <n v="101942263481"/>
    <n v="475633381"/>
    <n v="115405272883"/>
    <n v="0"/>
    <n v="115233965111"/>
    <n v="171307772"/>
    <n v="107256288604"/>
    <n v="41431832363"/>
    <n v="41431832363"/>
    <n v="41431832363"/>
  </r>
  <r>
    <x v="3"/>
    <x v="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73294341"/>
    <n v="0"/>
    <n v="8244000"/>
    <n v="265050341"/>
    <n v="0"/>
    <n v="263751000"/>
    <n v="1299341"/>
    <n v="126723000"/>
    <n v="103885000"/>
    <n v="103885000"/>
    <n v="103885000"/>
  </r>
  <r>
    <x v="3"/>
    <x v="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1167347434"/>
    <n v="2926568705"/>
    <n v="451850312"/>
    <n v="13642065827"/>
    <n v="0"/>
    <n v="13480152863.5"/>
    <n v="161912963.5"/>
    <n v="7913172924.5"/>
    <n v="4526607919.8699999"/>
    <n v="4526607919.8699999"/>
    <n v="4526607919.8699999"/>
  </r>
  <r>
    <x v="4"/>
    <x v="4"/>
    <s v="A-02"/>
    <s v="A"/>
    <s v="02"/>
    <m/>
    <m/>
    <m/>
    <m/>
    <m/>
    <m/>
    <m/>
    <s v="Propios"/>
    <s v="27"/>
    <s v="CSF"/>
    <s v="ADQUISICIÓN DE BIENES  Y SERVICIOS"/>
    <n v="11150059"/>
    <n v="101561324"/>
    <n v="1619120"/>
    <n v="111092263"/>
    <n v="0"/>
    <n v="111092263"/>
    <n v="0"/>
    <n v="74254982"/>
    <n v="42736982"/>
    <n v="42736982"/>
    <n v="42736982"/>
  </r>
  <r>
    <x v="4"/>
    <x v="4"/>
    <s v="A-08-01"/>
    <s v="A"/>
    <s v="08"/>
    <s v="01"/>
    <m/>
    <m/>
    <m/>
    <m/>
    <m/>
    <m/>
    <s v="Propios"/>
    <s v="27"/>
    <s v="CSF"/>
    <s v="IMPUESTOS"/>
    <n v="0"/>
    <n v="186306901"/>
    <n v="833699"/>
    <n v="185473202"/>
    <n v="0"/>
    <n v="185473202"/>
    <n v="0"/>
    <n v="185473202"/>
    <n v="185473202"/>
    <n v="185473202"/>
    <n v="185473202"/>
  </r>
  <r>
    <x v="4"/>
    <x v="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934444767"/>
    <n v="0"/>
    <n v="0"/>
    <n v="6934444767"/>
    <n v="0"/>
    <n v="6927858102"/>
    <n v="6586665"/>
    <n v="6927858102"/>
    <n v="6570187701"/>
    <n v="6570187701"/>
    <n v="6570187701"/>
  </r>
  <r>
    <x v="4"/>
    <x v="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51107589"/>
    <n v="0"/>
    <n v="0"/>
    <n v="1251107589"/>
    <n v="0"/>
    <n v="1251107589"/>
    <n v="0"/>
    <n v="1251107589"/>
    <n v="1129960992.49"/>
    <n v="1129960992.49"/>
    <n v="1129960992.49"/>
  </r>
  <r>
    <x v="4"/>
    <x v="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10250000"/>
    <n v="30000000"/>
    <n v="0"/>
    <n v="540250000"/>
    <n v="0"/>
    <n v="526710670"/>
    <n v="13539330"/>
    <n v="214177973"/>
    <n v="162126140"/>
    <n v="162126140"/>
    <n v="162126140"/>
  </r>
  <r>
    <x v="4"/>
    <x v="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42776151"/>
    <n v="6593805826"/>
    <n v="0"/>
    <n v="6836581977"/>
    <n v="0"/>
    <n v="119088027"/>
    <n v="6717493950"/>
    <n v="110992652"/>
    <n v="87827344"/>
    <n v="87827344"/>
    <n v="87827344"/>
  </r>
  <r>
    <x v="4"/>
    <x v="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2442160963"/>
    <n v="9640430"/>
    <n v="0"/>
    <n v="32451801393"/>
    <n v="0"/>
    <n v="32451801393"/>
    <n v="0"/>
    <n v="32451801393"/>
    <n v="32447834703"/>
    <n v="32447834703"/>
    <n v="32447834703"/>
  </r>
  <r>
    <x v="4"/>
    <x v="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52506237722"/>
    <n v="40822135818"/>
    <n v="311684101904"/>
    <n v="0"/>
    <n v="310477879175"/>
    <n v="1206222729"/>
    <n v="296167379509"/>
    <n v="131202788300.47"/>
    <n v="131202788300.47"/>
    <n v="131202788300.47"/>
  </r>
  <r>
    <x v="4"/>
    <x v="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4"/>
    <x v="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734592513"/>
    <n v="6690524092"/>
    <n v="0"/>
    <n v="9425116605"/>
    <n v="0"/>
    <n v="8220592710"/>
    <n v="1204523895"/>
    <n v="1367851797"/>
    <n v="1039067881"/>
    <n v="1039067881"/>
    <n v="1039067881"/>
  </r>
  <r>
    <x v="4"/>
    <x v="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70227627"/>
    <n v="0"/>
    <n v="4170227627"/>
    <n v="0"/>
    <n v="3336286904"/>
    <n v="833940723"/>
    <n v="3336286904"/>
    <n v="831534518"/>
    <n v="831534518"/>
    <n v="831534518"/>
  </r>
  <r>
    <x v="4"/>
    <x v="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7409566"/>
    <n v="2354819047"/>
    <n v="4630000"/>
    <n v="2457598613"/>
    <n v="0"/>
    <n v="1492322091"/>
    <n v="965276522"/>
    <n v="523166840"/>
    <n v="163200251"/>
    <n v="163200251"/>
    <n v="163200251"/>
  </r>
  <r>
    <x v="4"/>
    <x v="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135397863"/>
    <n v="18656853372"/>
    <n v="0"/>
    <n v="21792251235"/>
    <n v="0"/>
    <n v="21557068740"/>
    <n v="235182495"/>
    <n v="20344665680"/>
    <n v="6686347899"/>
    <n v="6686347899"/>
    <n v="6686347899"/>
  </r>
  <r>
    <x v="4"/>
    <x v="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487099"/>
    <n v="0"/>
    <n v="0"/>
    <n v="127487099"/>
    <n v="0"/>
    <n v="126762812"/>
    <n v="724287"/>
    <n v="56405359"/>
    <n v="46434522"/>
    <n v="46434522"/>
    <n v="46434522"/>
  </r>
  <r>
    <x v="4"/>
    <x v="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03671642"/>
    <n v="1692224048"/>
    <n v="27529836"/>
    <n v="4168365854"/>
    <n v="0"/>
    <n v="3048377670"/>
    <n v="1119988184"/>
    <n v="1754575640.8299999"/>
    <n v="1098044612.8699999"/>
    <n v="1098044612.8699999"/>
    <n v="1098044612.8699999"/>
  </r>
  <r>
    <x v="5"/>
    <x v="5"/>
    <s v="A-02"/>
    <s v="A"/>
    <s v="02"/>
    <m/>
    <m/>
    <m/>
    <m/>
    <m/>
    <m/>
    <m/>
    <s v="Propios"/>
    <s v="27"/>
    <s v="CSF"/>
    <s v="ADQUISICIÓN DE BIENES  Y SERVICIOS"/>
    <n v="17840094"/>
    <n v="69563654"/>
    <n v="0"/>
    <n v="87403748"/>
    <n v="0"/>
    <n v="62403748"/>
    <n v="25000000"/>
    <n v="21220508"/>
    <n v="8276576"/>
    <n v="8276576"/>
    <n v="8276576"/>
  </r>
  <r>
    <x v="5"/>
    <x v="5"/>
    <s v="A-08-01"/>
    <s v="A"/>
    <s v="08"/>
    <s v="01"/>
    <m/>
    <m/>
    <m/>
    <m/>
    <m/>
    <m/>
    <s v="Propios"/>
    <s v="27"/>
    <s v="CSF"/>
    <s v="IMPUESTOS"/>
    <n v="0"/>
    <n v="121045138"/>
    <n v="0"/>
    <n v="121045138"/>
    <n v="0"/>
    <n v="112159421.70999999"/>
    <n v="8885716.2899999991"/>
    <n v="112159347.70999999"/>
    <n v="112159347.70999999"/>
    <n v="112159347.70999999"/>
    <n v="112159347.70999999"/>
  </r>
  <r>
    <x v="5"/>
    <x v="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56005077"/>
    <n v="0"/>
    <n v="515061131"/>
    <n v="4640943946"/>
    <n v="0"/>
    <n v="4640943946"/>
    <n v="0"/>
    <n v="4640943946"/>
    <n v="4477869671"/>
    <n v="4477869671"/>
    <n v="4477869671"/>
  </r>
  <r>
    <x v="5"/>
    <x v="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19688392"/>
    <n v="0"/>
    <n v="0"/>
    <n v="1119688392"/>
    <n v="0"/>
    <n v="1119688392"/>
    <n v="0"/>
    <n v="1119688392"/>
    <n v="1043528679"/>
    <n v="1043528679"/>
    <n v="1043528679"/>
  </r>
  <r>
    <x v="5"/>
    <x v="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833550000"/>
    <n v="20050000"/>
    <n v="0"/>
    <n v="853600000"/>
    <n v="0"/>
    <n v="799000000"/>
    <n v="54600000"/>
    <n v="361337979"/>
    <n v="248392285.31"/>
    <n v="248392285.31"/>
    <n v="248392285.31"/>
  </r>
  <r>
    <x v="5"/>
    <x v="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53582260"/>
    <n v="1579550676"/>
    <n v="62231940"/>
    <n v="1770900996"/>
    <n v="0"/>
    <n v="529094743"/>
    <n v="1241806253"/>
    <n v="48916522"/>
    <n v="36388028"/>
    <n v="36388028"/>
    <n v="36388028"/>
  </r>
  <r>
    <x v="5"/>
    <x v="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4214016839"/>
    <n v="0"/>
    <n v="0"/>
    <n v="14214016839"/>
    <n v="0"/>
    <n v="14214016839"/>
    <n v="0"/>
    <n v="14214016839"/>
    <n v="14120320060"/>
    <n v="14120320060"/>
    <n v="14120320060"/>
  </r>
  <r>
    <x v="5"/>
    <x v="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21167544344"/>
    <n v="14968191243"/>
    <n v="106199353101"/>
    <n v="0"/>
    <n v="104890255654"/>
    <n v="1309097447"/>
    <n v="94780241363"/>
    <n v="48273226723.230003"/>
    <n v="48273226723.230003"/>
    <n v="48273226723.230003"/>
  </r>
  <r>
    <x v="5"/>
    <x v="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5"/>
    <x v="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97463115"/>
    <n v="4284506194"/>
    <n v="0"/>
    <n v="6781969309"/>
    <n v="0"/>
    <n v="3752820742"/>
    <n v="3029148567"/>
    <n v="1128318141"/>
    <n v="815609439.91999996"/>
    <n v="815609439.91999996"/>
    <n v="815609439.91999996"/>
  </r>
  <r>
    <x v="5"/>
    <x v="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202563568"/>
    <n v="0"/>
    <n v="3202563568"/>
    <n v="0"/>
    <n v="3202563568"/>
    <n v="0"/>
    <n v="3158963737"/>
    <n v="1116696634"/>
    <n v="1116696634"/>
    <n v="1116696634"/>
  </r>
  <r>
    <x v="5"/>
    <x v="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12686751"/>
    <n v="1514808420"/>
    <n v="0"/>
    <n v="1927495171"/>
    <n v="0"/>
    <n v="1911538064"/>
    <n v="15957107"/>
    <n v="612452811"/>
    <n v="608395811"/>
    <n v="608395811"/>
    <n v="608395811"/>
  </r>
  <r>
    <x v="5"/>
    <x v="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34102017"/>
    <n v="14324653376"/>
    <n v="531598532"/>
    <n v="16227156861"/>
    <n v="0"/>
    <n v="15946064252"/>
    <n v="281092609"/>
    <n v="15074236350"/>
    <n v="5215434312.8599997"/>
    <n v="5215434312.8599997"/>
    <n v="5215434312.8599997"/>
  </r>
  <r>
    <x v="5"/>
    <x v="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631628"/>
    <n v="7000"/>
    <n v="0"/>
    <n v="131638628"/>
    <n v="0"/>
    <n v="124127290"/>
    <n v="7511338"/>
    <n v="58838127"/>
    <n v="48360394.439999998"/>
    <n v="48360394.439999998"/>
    <n v="48360394.439999998"/>
  </r>
  <r>
    <x v="5"/>
    <x v="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246311927"/>
    <n v="505216370"/>
    <n v="0"/>
    <n v="2751528297"/>
    <n v="0"/>
    <n v="2101996243"/>
    <n v="649532054"/>
    <n v="1492695719"/>
    <n v="749798819"/>
    <n v="749798819"/>
    <n v="749798819"/>
  </r>
  <r>
    <x v="6"/>
    <x v="6"/>
    <s v="A-02"/>
    <s v="A"/>
    <s v="02"/>
    <m/>
    <m/>
    <m/>
    <m/>
    <m/>
    <m/>
    <m/>
    <s v="Propios"/>
    <s v="27"/>
    <s v="CSF"/>
    <s v="ADQUISICIÓN DE BIENES  Y SERVICIOS"/>
    <n v="15495077"/>
    <n v="101146368"/>
    <n v="0"/>
    <n v="116641445"/>
    <n v="0"/>
    <n v="113641445"/>
    <n v="3000000"/>
    <n v="11212125"/>
    <n v="3810470"/>
    <n v="3810470"/>
    <n v="3810470"/>
  </r>
  <r>
    <x v="6"/>
    <x v="6"/>
    <s v="A-03-03-01-015"/>
    <s v="A"/>
    <s v="03"/>
    <s v="03"/>
    <s v="01"/>
    <s v="015"/>
    <m/>
    <m/>
    <m/>
    <m/>
    <s v="Propios"/>
    <s v="27"/>
    <s v="CSF"/>
    <s v="ADJUDICACIÓN Y LIBERACIÓN JUDICIAL"/>
    <n v="0"/>
    <n v="742205"/>
    <n v="0"/>
    <n v="742205"/>
    <n v="0"/>
    <n v="500000"/>
    <n v="242205"/>
    <n v="427704"/>
    <n v="427704"/>
    <n v="427704"/>
    <n v="427704"/>
  </r>
  <r>
    <x v="6"/>
    <x v="6"/>
    <s v="A-08-01"/>
    <s v="A"/>
    <s v="08"/>
    <s v="01"/>
    <m/>
    <m/>
    <m/>
    <m/>
    <m/>
    <m/>
    <s v="Propios"/>
    <s v="27"/>
    <s v="CSF"/>
    <s v="IMPUESTOS"/>
    <n v="0"/>
    <n v="100182883"/>
    <n v="2525427"/>
    <n v="97657456"/>
    <n v="0"/>
    <n v="97596678"/>
    <n v="60778"/>
    <n v="97596678"/>
    <n v="97594833"/>
    <n v="97594833"/>
    <n v="97594833"/>
  </r>
  <r>
    <x v="6"/>
    <x v="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979875305"/>
    <n v="31980614"/>
    <n v="11592531"/>
    <n v="14000263388"/>
    <n v="0"/>
    <n v="14000263388"/>
    <n v="0"/>
    <n v="14000263388"/>
    <n v="12842373297"/>
    <n v="12842373297"/>
    <n v="12842373297"/>
  </r>
  <r>
    <x v="6"/>
    <x v="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76042055"/>
    <n v="14872432"/>
    <n v="10958921"/>
    <n v="1979955566"/>
    <n v="0"/>
    <n v="1979955566"/>
    <n v="0"/>
    <n v="1979955566"/>
    <n v="1840356798"/>
    <n v="1840356798"/>
    <n v="1840356798"/>
  </r>
  <r>
    <x v="6"/>
    <x v="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20008500"/>
    <n v="0"/>
    <n v="406058500"/>
    <n v="0"/>
    <n v="393855167"/>
    <n v="12203333"/>
    <n v="190917488"/>
    <n v="156068812"/>
    <n v="156068812"/>
    <n v="156068812"/>
  </r>
  <r>
    <x v="6"/>
    <x v="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4361060"/>
    <n v="424220186"/>
    <n v="0"/>
    <n v="528581246"/>
    <n v="0"/>
    <n v="523646612"/>
    <n v="4934634"/>
    <n v="42996188"/>
    <n v="33949404"/>
    <n v="33949404"/>
    <n v="33949404"/>
  </r>
  <r>
    <x v="6"/>
    <x v="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89142402"/>
    <n v="568658981"/>
    <n v="4005945"/>
    <n v="2253795438"/>
    <n v="0"/>
    <n v="2249789493"/>
    <n v="4005945"/>
    <n v="2249789493"/>
    <n v="2249789493"/>
    <n v="2249789493"/>
    <n v="2249789493"/>
  </r>
  <r>
    <x v="6"/>
    <x v="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4954572318"/>
    <n v="18335630832"/>
    <n v="86618941486"/>
    <n v="0"/>
    <n v="84998374197"/>
    <n v="1620567289"/>
    <n v="80392605127"/>
    <n v="36900229182"/>
    <n v="36900229182"/>
    <n v="36900229182"/>
  </r>
  <r>
    <x v="6"/>
    <x v="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6"/>
    <x v="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4331346370"/>
    <n v="0"/>
    <n v="5701894460"/>
    <n v="0"/>
    <n v="5064600927"/>
    <n v="637293533"/>
    <n v="660759121"/>
    <n v="532866163"/>
    <n v="532866163"/>
    <n v="532866163"/>
  </r>
  <r>
    <x v="6"/>
    <x v="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390183296"/>
    <n v="0"/>
    <n v="5390183296"/>
    <n v="0"/>
    <n v="5287911778"/>
    <n v="102271518"/>
    <n v="5287911778"/>
    <n v="1860855761"/>
    <n v="1860855761"/>
    <n v="1860855761"/>
  </r>
  <r>
    <x v="6"/>
    <x v="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5384399"/>
    <n v="38845791985"/>
    <n v="0"/>
    <n v="39431176384"/>
    <n v="0"/>
    <n v="38971626223"/>
    <n v="459550161"/>
    <n v="37815070984"/>
    <n v="13489269323"/>
    <n v="13489269323"/>
    <n v="13489269323"/>
  </r>
  <r>
    <x v="6"/>
    <x v="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660825929"/>
    <n v="92215721"/>
    <n v="0"/>
    <n v="2753041650"/>
    <n v="0"/>
    <n v="2690643044"/>
    <n v="62398606"/>
    <n v="1738317406"/>
    <n v="1173186789"/>
    <n v="1173186789"/>
    <n v="1173186789"/>
  </r>
  <r>
    <x v="6"/>
    <x v="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536664"/>
    <n v="3500"/>
    <n v="0"/>
    <n v="133540164"/>
    <n v="0"/>
    <n v="128123257"/>
    <n v="5416907"/>
    <n v="62504261"/>
    <n v="52028597"/>
    <n v="52028597"/>
    <n v="52028597"/>
  </r>
  <r>
    <x v="6"/>
    <x v="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47695931"/>
    <n v="423106500"/>
    <n v="0"/>
    <n v="2270802431"/>
    <n v="0"/>
    <n v="2181153546"/>
    <n v="89648885"/>
    <n v="1009565051"/>
    <n v="643211392"/>
    <n v="643211392"/>
    <n v="643211392"/>
  </r>
  <r>
    <x v="7"/>
    <x v="7"/>
    <s v="A-02"/>
    <s v="A"/>
    <s v="02"/>
    <m/>
    <m/>
    <m/>
    <m/>
    <m/>
    <m/>
    <m/>
    <s v="Propios"/>
    <s v="27"/>
    <s v="CSF"/>
    <s v="ADQUISICIÓN DE BIENES  Y SERVICIOS"/>
    <n v="13380071"/>
    <n v="24907323"/>
    <n v="0"/>
    <n v="38287394"/>
    <n v="0"/>
    <n v="38287394"/>
    <n v="0"/>
    <n v="3489709"/>
    <n v="2826655"/>
    <n v="2826655"/>
    <n v="2826655"/>
  </r>
  <r>
    <x v="7"/>
    <x v="7"/>
    <s v="A-08-01"/>
    <s v="A"/>
    <s v="08"/>
    <s v="01"/>
    <m/>
    <m/>
    <m/>
    <m/>
    <m/>
    <m/>
    <s v="Propios"/>
    <s v="27"/>
    <s v="CSF"/>
    <s v="IMPUESTOS"/>
    <n v="0"/>
    <n v="45641410"/>
    <n v="0"/>
    <n v="45641410"/>
    <n v="0"/>
    <n v="45641410"/>
    <n v="0"/>
    <n v="45641410"/>
    <n v="45641410"/>
    <n v="45641410"/>
    <n v="45641410"/>
  </r>
  <r>
    <x v="7"/>
    <x v="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29527270"/>
    <n v="0"/>
    <n v="90755543"/>
    <n v="1638771727"/>
    <n v="0"/>
    <n v="1488798945.98"/>
    <n v="149972781.02000001"/>
    <n v="1488798945.98"/>
    <n v="1488798945.98"/>
    <n v="1488798945.98"/>
    <n v="1488798945.98"/>
  </r>
  <r>
    <x v="7"/>
    <x v="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0562315"/>
    <n v="0"/>
    <n v="0"/>
    <n v="200562315"/>
    <n v="0"/>
    <n v="176885216"/>
    <n v="23677099"/>
    <n v="176885216"/>
    <n v="176885216"/>
    <n v="176885216"/>
    <n v="176885216"/>
  </r>
  <r>
    <x v="7"/>
    <x v="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1550000"/>
    <n v="10020000"/>
    <n v="0"/>
    <n v="291570000"/>
    <n v="0"/>
    <n v="281820000"/>
    <n v="9750000"/>
    <n v="129987041"/>
    <n v="102510428.58"/>
    <n v="102510428.58"/>
    <n v="102510428.58"/>
  </r>
  <r>
    <x v="7"/>
    <x v="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057189"/>
    <n v="2089246420"/>
    <n v="0"/>
    <n v="2221303609"/>
    <n v="0"/>
    <n v="2213326840"/>
    <n v="7976769"/>
    <n v="1306148549"/>
    <n v="43268498.390000001"/>
    <n v="43268498.390000001"/>
    <n v="43268498.390000001"/>
  </r>
  <r>
    <x v="7"/>
    <x v="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979165683"/>
    <n v="433449869"/>
    <n v="0"/>
    <n v="1412615552"/>
    <n v="0"/>
    <n v="1412615552"/>
    <n v="0"/>
    <n v="1412615552"/>
    <n v="1412615552"/>
    <n v="1412615552"/>
    <n v="1412615552"/>
  </r>
  <r>
    <x v="7"/>
    <x v="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86123786106"/>
    <n v="5836221380"/>
    <n v="80287564726"/>
    <n v="0"/>
    <n v="76460771747"/>
    <n v="3826792979"/>
    <n v="74183877714"/>
    <n v="31156598666.360001"/>
    <n v="31156598666.360001"/>
    <n v="31156598666.360001"/>
  </r>
  <r>
    <x v="7"/>
    <x v="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7"/>
    <x v="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018536626"/>
    <n v="3995919980"/>
    <n v="0"/>
    <n v="5014456606"/>
    <n v="0"/>
    <n v="4141823404"/>
    <n v="872633202"/>
    <n v="610541985"/>
    <n v="384796012.88"/>
    <n v="384796012.88"/>
    <n v="384796012.88"/>
  </r>
  <r>
    <x v="7"/>
    <x v="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60034207"/>
    <n v="0"/>
    <n v="560034207"/>
    <n v="0"/>
    <n v="537353007"/>
    <n v="22681200"/>
    <n v="534832840"/>
    <n v="186274123"/>
    <n v="186274123"/>
    <n v="186274123"/>
  </r>
  <r>
    <x v="7"/>
    <x v="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003643"/>
    <n v="5252601975"/>
    <n v="0"/>
    <n v="5294605618"/>
    <n v="0"/>
    <n v="4908439068"/>
    <n v="386166550"/>
    <n v="4874015971"/>
    <n v="1725163839"/>
    <n v="1724992699"/>
    <n v="1724992699"/>
  </r>
  <r>
    <x v="7"/>
    <x v="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12095192"/>
    <n v="2602400"/>
    <n v="0"/>
    <n v="1714697592"/>
    <n v="0"/>
    <n v="1705969027"/>
    <n v="8728565"/>
    <n v="856766860"/>
    <n v="656245632.12"/>
    <n v="656245632.12"/>
    <n v="656245632.12"/>
  </r>
  <r>
    <x v="7"/>
    <x v="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2656892"/>
    <n v="11000"/>
    <n v="4893298"/>
    <n v="127774594"/>
    <n v="0"/>
    <n v="127774594"/>
    <n v="0"/>
    <n v="60599932"/>
    <n v="49670999.780000001"/>
    <n v="49670999.780000001"/>
    <n v="49670999.780000001"/>
  </r>
  <r>
    <x v="7"/>
    <x v="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34703178"/>
    <n v="145458500"/>
    <n v="0"/>
    <n v="1180161678"/>
    <n v="0"/>
    <n v="542897077"/>
    <n v="637264601"/>
    <n v="326663897"/>
    <n v="281384844.81"/>
    <n v="281384844.81"/>
    <n v="281384844.81"/>
  </r>
  <r>
    <x v="8"/>
    <x v="8"/>
    <s v="A-02"/>
    <s v="A"/>
    <s v="02"/>
    <m/>
    <m/>
    <m/>
    <m/>
    <m/>
    <m/>
    <m/>
    <s v="Propios"/>
    <s v="27"/>
    <s v="CSF"/>
    <s v="ADQUISICIÓN DE BIENES  Y SERVICIOS"/>
    <n v="27875148"/>
    <n v="76373872"/>
    <n v="0"/>
    <n v="104249020"/>
    <n v="0"/>
    <n v="104249020"/>
    <n v="0"/>
    <n v="71206741"/>
    <n v="1382994"/>
    <n v="1382994"/>
    <n v="1382994"/>
  </r>
  <r>
    <x v="8"/>
    <x v="8"/>
    <s v="A-08-01"/>
    <s v="A"/>
    <s v="08"/>
    <s v="01"/>
    <m/>
    <m/>
    <m/>
    <m/>
    <m/>
    <m/>
    <s v="Propios"/>
    <s v="27"/>
    <s v="CSF"/>
    <s v="IMPUESTOS"/>
    <n v="0"/>
    <n v="71949583"/>
    <n v="4324801"/>
    <n v="67624782"/>
    <n v="0"/>
    <n v="67624782"/>
    <n v="0"/>
    <n v="67624782"/>
    <n v="67624782"/>
    <n v="67624782"/>
    <n v="67624782"/>
  </r>
  <r>
    <x v="8"/>
    <x v="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836227471"/>
    <n v="0"/>
    <n v="60922709"/>
    <n v="5775304762"/>
    <n v="0"/>
    <n v="5772339074"/>
    <n v="2965688"/>
    <n v="5772339074"/>
    <n v="5302782486"/>
    <n v="5302782486"/>
    <n v="5302782486"/>
  </r>
  <r>
    <x v="8"/>
    <x v="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4936246"/>
    <n v="0"/>
    <n v="34097544"/>
    <n v="2060838702"/>
    <n v="0"/>
    <n v="1905174181"/>
    <n v="155664521"/>
    <n v="1905174181"/>
    <n v="1740550566"/>
    <n v="1740550566"/>
    <n v="1740550566"/>
  </r>
  <r>
    <x v="8"/>
    <x v="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28450000"/>
    <n v="30000000"/>
    <n v="0"/>
    <n v="458450000"/>
    <n v="0"/>
    <n v="427400000"/>
    <n v="31050000"/>
    <n v="210735589"/>
    <n v="168496295"/>
    <n v="168496295"/>
    <n v="168496295"/>
  </r>
  <r>
    <x v="8"/>
    <x v="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95332182"/>
    <n v="3543311156"/>
    <n v="1000000000"/>
    <n v="2738643338"/>
    <n v="0"/>
    <n v="2263397825"/>
    <n v="475245513"/>
    <n v="2202003424"/>
    <n v="71875174"/>
    <n v="71875174"/>
    <n v="71875174"/>
  </r>
  <r>
    <x v="8"/>
    <x v="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1214269233"/>
    <n v="6353347"/>
    <n v="0"/>
    <n v="21220622580"/>
    <n v="0"/>
    <n v="21220622580"/>
    <n v="0"/>
    <n v="21220622580"/>
    <n v="21066987263"/>
    <n v="21066987263"/>
    <n v="21066987263"/>
  </r>
  <r>
    <x v="8"/>
    <x v="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92631344786"/>
    <n v="79727285929"/>
    <n v="212904058857"/>
    <n v="0"/>
    <n v="211343545449"/>
    <n v="1560513408"/>
    <n v="197786469657"/>
    <n v="87285710375"/>
    <n v="87285710375"/>
    <n v="87285710375"/>
  </r>
  <r>
    <x v="8"/>
    <x v="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4330033"/>
    <n v="1669967"/>
    <n v="0"/>
    <n v="1669967"/>
    <n v="0"/>
    <n v="1669967"/>
    <n v="1669967"/>
    <n v="1669967"/>
    <n v="1669967"/>
  </r>
  <r>
    <x v="8"/>
    <x v="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85207543"/>
    <n v="14383502090"/>
    <n v="5339477575"/>
    <n v="12229232058"/>
    <n v="0"/>
    <n v="7890401068"/>
    <n v="4338830990"/>
    <n v="1801445985"/>
    <n v="1424123978"/>
    <n v="1424123978"/>
    <n v="1424123978"/>
  </r>
  <r>
    <x v="8"/>
    <x v="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995838835"/>
    <n v="0"/>
    <n v="5995838835"/>
    <n v="0"/>
    <n v="5974623035"/>
    <n v="21215800"/>
    <n v="5583985416"/>
    <n v="1976163331"/>
    <n v="1976163331"/>
    <n v="1976163331"/>
  </r>
  <r>
    <x v="8"/>
    <x v="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04690531"/>
    <n v="1199116518"/>
    <n v="0"/>
    <n v="1403807049"/>
    <n v="0"/>
    <n v="820308354"/>
    <n v="583498695"/>
    <n v="447058306"/>
    <n v="447058306"/>
    <n v="447058306"/>
    <n v="447058306"/>
  </r>
  <r>
    <x v="8"/>
    <x v="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934524203"/>
    <n v="16053423698"/>
    <n v="0"/>
    <n v="18987947901"/>
    <n v="0"/>
    <n v="14828139876"/>
    <n v="4159808025"/>
    <n v="13212234164"/>
    <n v="6629009829"/>
    <n v="6629009829"/>
    <n v="6629009829"/>
  </r>
  <r>
    <x v="8"/>
    <x v="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99187663"/>
    <n v="514175"/>
    <n v="0"/>
    <n v="199701838"/>
    <n v="0"/>
    <n v="199701838"/>
    <n v="0"/>
    <n v="97369078"/>
    <n v="79178997"/>
    <n v="79178997"/>
    <n v="79178997"/>
  </r>
  <r>
    <x v="8"/>
    <x v="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39179185"/>
    <n v="759805944"/>
    <n v="0"/>
    <n v="2298985129"/>
    <n v="0"/>
    <n v="1889225025"/>
    <n v="409760104"/>
    <n v="809708880"/>
    <n v="494096610"/>
    <n v="494096610"/>
    <n v="494096610"/>
  </r>
  <r>
    <x v="9"/>
    <x v="9"/>
    <s v="A-02"/>
    <s v="A"/>
    <s v="02"/>
    <m/>
    <m/>
    <m/>
    <m/>
    <m/>
    <m/>
    <m/>
    <s v="Propios"/>
    <s v="27"/>
    <s v="CSF"/>
    <s v="ADQUISICIÓN DE BIENES  Y SERVICIOS"/>
    <n v="27875148"/>
    <n v="24623450"/>
    <n v="4966725"/>
    <n v="47531873"/>
    <n v="0"/>
    <n v="47331873"/>
    <n v="200000"/>
    <n v="26482237"/>
    <n v="10925804"/>
    <n v="10925804"/>
    <n v="10925804"/>
  </r>
  <r>
    <x v="9"/>
    <x v="9"/>
    <s v="A-08-01"/>
    <s v="A"/>
    <s v="08"/>
    <s v="01"/>
    <m/>
    <m/>
    <m/>
    <m/>
    <m/>
    <m/>
    <s v="Propios"/>
    <s v="27"/>
    <s v="CSF"/>
    <s v="IMPUESTOS"/>
    <n v="0"/>
    <n v="119433540"/>
    <n v="0"/>
    <n v="119433540"/>
    <n v="0"/>
    <n v="119433539.56"/>
    <n v="0.44"/>
    <n v="81371783.560000002"/>
    <n v="81371783.560000002"/>
    <n v="81371783.560000002"/>
    <n v="81371783.560000002"/>
  </r>
  <r>
    <x v="9"/>
    <x v="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093881965"/>
    <n v="0"/>
    <n v="0"/>
    <n v="5093881965"/>
    <n v="0"/>
    <n v="4821763820"/>
    <n v="272118145"/>
    <n v="4806719548"/>
    <n v="4675529461"/>
    <n v="4675529461"/>
    <n v="4675529461"/>
  </r>
  <r>
    <x v="9"/>
    <x v="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27607762"/>
    <n v="0"/>
    <n v="0"/>
    <n v="527607762"/>
    <n v="0"/>
    <n v="527607762"/>
    <n v="0"/>
    <n v="527607762"/>
    <n v="481859260"/>
    <n v="481859260"/>
    <n v="481859260"/>
  </r>
  <r>
    <x v="9"/>
    <x v="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16950000"/>
    <n v="20005000"/>
    <n v="0"/>
    <n v="336955000"/>
    <n v="0"/>
    <n v="261930000"/>
    <n v="75025000"/>
    <n v="182379278"/>
    <n v="100840678"/>
    <n v="100840678"/>
    <n v="100840678"/>
  </r>
  <r>
    <x v="9"/>
    <x v="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692300854"/>
    <n v="10125679295"/>
    <n v="0"/>
    <n v="10817980149"/>
    <n v="0"/>
    <n v="9959516187"/>
    <n v="858463962"/>
    <n v="9899397492"/>
    <n v="451678009"/>
    <n v="451678009"/>
    <n v="451678009"/>
  </r>
  <r>
    <x v="9"/>
    <x v="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686836352"/>
    <n v="12007976"/>
    <n v="12007976"/>
    <n v="16686836352"/>
    <n v="0"/>
    <n v="16674828376"/>
    <n v="12007976"/>
    <n v="16674828376"/>
    <n v="16674828374"/>
    <n v="16674828374"/>
    <n v="16674828374"/>
  </r>
  <r>
    <x v="9"/>
    <x v="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31542794912"/>
    <n v="29672114355"/>
    <n v="201870680557"/>
    <n v="0"/>
    <n v="201463407571"/>
    <n v="407272986"/>
    <n v="192948022375"/>
    <n v="88222612835"/>
    <n v="88222612835"/>
    <n v="88222612835"/>
  </r>
  <r>
    <x v="9"/>
    <x v="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9"/>
    <x v="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94257252"/>
    <n v="5114202621"/>
    <n v="0"/>
    <n v="7108459873"/>
    <n v="0"/>
    <n v="5036113452"/>
    <n v="2072346421"/>
    <n v="1711577440"/>
    <n v="672903873"/>
    <n v="672903873"/>
    <n v="672903873"/>
  </r>
  <r>
    <x v="9"/>
    <x v="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0100000"/>
    <n v="1499732654"/>
    <n v="0"/>
    <n v="1709832654"/>
    <n v="0"/>
    <n v="1637431319"/>
    <n v="72401335"/>
    <n v="1446568176"/>
    <n v="364299511"/>
    <n v="364299511"/>
    <n v="364299511"/>
  </r>
  <r>
    <x v="9"/>
    <x v="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31142852"/>
    <n v="16608641300"/>
    <n v="0"/>
    <n v="16739784152"/>
    <n v="0"/>
    <n v="16015568634"/>
    <n v="724215518"/>
    <n v="15172847788"/>
    <n v="4063572897"/>
    <n v="4063572897"/>
    <n v="4063572897"/>
  </r>
  <r>
    <x v="9"/>
    <x v="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97041671"/>
    <n v="170197298"/>
    <n v="0"/>
    <n v="1967238969"/>
    <n v="0"/>
    <n v="1964203559"/>
    <n v="3035410"/>
    <n v="1405220151"/>
    <n v="764772813"/>
    <n v="764772813"/>
    <n v="764772813"/>
  </r>
  <r>
    <x v="9"/>
    <x v="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8200520"/>
    <n v="0"/>
    <n v="0"/>
    <n v="68200520"/>
    <n v="0"/>
    <n v="65753871"/>
    <n v="2446649"/>
    <n v="29765621"/>
    <n v="23562369"/>
    <n v="23562369"/>
    <n v="23562369"/>
  </r>
  <r>
    <x v="9"/>
    <x v="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88454816"/>
    <n v="1166533125"/>
    <n v="0"/>
    <n v="2754987941"/>
    <n v="0"/>
    <n v="2616774234"/>
    <n v="138213707"/>
    <n v="949716352"/>
    <n v="437801052.63999999"/>
    <n v="437801052.63999999"/>
    <n v="437801052.63999999"/>
  </r>
  <r>
    <x v="10"/>
    <x v="10"/>
    <s v="A-02"/>
    <s v="A"/>
    <s v="02"/>
    <m/>
    <m/>
    <m/>
    <m/>
    <m/>
    <m/>
    <m/>
    <s v="Propios"/>
    <s v="27"/>
    <s v="CSF"/>
    <s v="ADQUISICIÓN DE BIENES  Y SERVICIOS"/>
    <n v="28990153"/>
    <n v="54312125"/>
    <n v="0"/>
    <n v="83302278"/>
    <n v="0"/>
    <n v="83302278"/>
    <n v="0"/>
    <n v="23148514"/>
    <n v="14771956"/>
    <n v="14771956"/>
    <n v="14771956"/>
  </r>
  <r>
    <x v="10"/>
    <x v="10"/>
    <s v="A-08-01"/>
    <s v="A"/>
    <s v="08"/>
    <s v="01"/>
    <m/>
    <m/>
    <m/>
    <m/>
    <m/>
    <m/>
    <s v="Propios"/>
    <s v="27"/>
    <s v="CSF"/>
    <s v="IMPUESTOS"/>
    <n v="0"/>
    <n v="68550683"/>
    <n v="0"/>
    <n v="68550683"/>
    <n v="0"/>
    <n v="68550683"/>
    <n v="0"/>
    <n v="62949584"/>
    <n v="62949584"/>
    <n v="62949584"/>
    <n v="62949584"/>
  </r>
  <r>
    <x v="10"/>
    <x v="1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02027547"/>
    <n v="0"/>
    <n v="0"/>
    <n v="5102027547"/>
    <n v="0"/>
    <n v="5072336518"/>
    <n v="29691029"/>
    <n v="5072336518"/>
    <n v="4752709286"/>
    <n v="4752709286"/>
    <n v="4752709286"/>
  </r>
  <r>
    <x v="10"/>
    <x v="1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92062606"/>
    <n v="0"/>
    <n v="0"/>
    <n v="592062606"/>
    <n v="0"/>
    <n v="592062606"/>
    <n v="0"/>
    <n v="592062606"/>
    <n v="520355935"/>
    <n v="520355935"/>
    <n v="520355935"/>
  </r>
  <r>
    <x v="10"/>
    <x v="1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19000000"/>
    <n v="10000000"/>
    <n v="0"/>
    <n v="429000000"/>
    <n v="0"/>
    <n v="304186665"/>
    <n v="124813335"/>
    <n v="191599623"/>
    <n v="96841018"/>
    <n v="96841018"/>
    <n v="96841018"/>
  </r>
  <r>
    <x v="10"/>
    <x v="1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89702091"/>
    <n v="4505902806"/>
    <n v="0"/>
    <n v="4895604897"/>
    <n v="0"/>
    <n v="2005276684"/>
    <n v="2890328213"/>
    <n v="479737710"/>
    <n v="324774804"/>
    <n v="324774804"/>
    <n v="324774804"/>
  </r>
  <r>
    <x v="10"/>
    <x v="1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756851801"/>
    <n v="0"/>
    <n v="0"/>
    <n v="34756851801"/>
    <n v="0"/>
    <n v="34756851801"/>
    <n v="0"/>
    <n v="34756851801"/>
    <n v="34414648512"/>
    <n v="34414648512"/>
    <n v="34414648512"/>
  </r>
  <r>
    <x v="10"/>
    <x v="1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80346222389"/>
    <n v="31891692897"/>
    <n v="248454529492"/>
    <n v="0"/>
    <n v="247429895211"/>
    <n v="1024634281"/>
    <n v="239041043543"/>
    <n v="105769300870"/>
    <n v="105769300870"/>
    <n v="105769300870"/>
  </r>
  <r>
    <x v="10"/>
    <x v="1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5772376"/>
    <n v="227624"/>
    <n v="0"/>
    <n v="227624"/>
    <n v="0"/>
    <n v="227624"/>
    <n v="227624"/>
    <n v="227624"/>
    <n v="227624"/>
  </r>
  <r>
    <x v="10"/>
    <x v="1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520891348"/>
    <n v="8141703248"/>
    <n v="0"/>
    <n v="10662594596"/>
    <n v="0"/>
    <n v="6604353055"/>
    <n v="4058241541"/>
    <n v="1139543981"/>
    <n v="703929378"/>
    <n v="703929378"/>
    <n v="703929378"/>
  </r>
  <r>
    <x v="10"/>
    <x v="1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000822971"/>
    <n v="0"/>
    <n v="2000822971"/>
    <n v="0"/>
    <n v="1781286609"/>
    <n v="219536362"/>
    <n v="1578833616"/>
    <n v="529310592"/>
    <n v="529310592"/>
    <n v="529310592"/>
  </r>
  <r>
    <x v="10"/>
    <x v="1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3291431"/>
    <n v="1814015012"/>
    <n v="0"/>
    <n v="1877306443"/>
    <n v="0"/>
    <n v="725772294"/>
    <n v="1151534149"/>
    <n v="480896469"/>
    <n v="144981469"/>
    <n v="144981469"/>
    <n v="144981469"/>
  </r>
  <r>
    <x v="10"/>
    <x v="1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039836189"/>
    <n v="14045646304"/>
    <n v="0"/>
    <n v="16085482493"/>
    <n v="0"/>
    <n v="15198992311"/>
    <n v="886490182"/>
    <n v="15042678047"/>
    <n v="5487776831"/>
    <n v="5487776831"/>
    <n v="5487776831"/>
  </r>
  <r>
    <x v="10"/>
    <x v="1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4996618"/>
    <n v="0"/>
    <n v="0"/>
    <n v="124996618"/>
    <n v="0"/>
    <n v="121921575"/>
    <n v="3075043"/>
    <n v="59206188"/>
    <n v="47996412"/>
    <n v="47996412"/>
    <n v="47996412"/>
  </r>
  <r>
    <x v="10"/>
    <x v="1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327978482"/>
    <n v="498907500"/>
    <n v="0"/>
    <n v="2826885982"/>
    <n v="0"/>
    <n v="2542841539"/>
    <n v="284044443"/>
    <n v="1675288054.1500001"/>
    <n v="996539321.87"/>
    <n v="996539321.87"/>
    <n v="996539321.87"/>
  </r>
  <r>
    <x v="11"/>
    <x v="11"/>
    <s v="A-02"/>
    <s v="A"/>
    <s v="02"/>
    <m/>
    <m/>
    <m/>
    <m/>
    <m/>
    <m/>
    <m/>
    <s v="Propios"/>
    <s v="27"/>
    <s v="CSF"/>
    <s v="ADQUISICIÓN DE BIENES  Y SERVICIOS"/>
    <n v="232668116"/>
    <n v="112794522"/>
    <n v="0"/>
    <n v="345462638"/>
    <n v="0"/>
    <n v="302530306"/>
    <n v="42932332"/>
    <n v="81602382"/>
    <n v="62958590"/>
    <n v="62958590"/>
    <n v="62958590"/>
  </r>
  <r>
    <x v="11"/>
    <x v="11"/>
    <s v="A-08-01"/>
    <s v="A"/>
    <s v="08"/>
    <s v="01"/>
    <m/>
    <m/>
    <m/>
    <m/>
    <m/>
    <m/>
    <s v="Propios"/>
    <s v="27"/>
    <s v="CSF"/>
    <s v="IMPUESTOS"/>
    <n v="0"/>
    <n v="73352796"/>
    <n v="0"/>
    <n v="73352796"/>
    <n v="0"/>
    <n v="73352796"/>
    <n v="0"/>
    <n v="28878895"/>
    <n v="28878895"/>
    <n v="28878895"/>
    <n v="28878895"/>
  </r>
  <r>
    <x v="11"/>
    <x v="1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291595239"/>
    <n v="16560246"/>
    <n v="0"/>
    <n v="19308155485"/>
    <n v="0"/>
    <n v="19246035915"/>
    <n v="62119570"/>
    <n v="19246035915"/>
    <n v="16915006927"/>
    <n v="16915006927"/>
    <n v="16915006927"/>
  </r>
  <r>
    <x v="11"/>
    <x v="1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2321170"/>
    <n v="0"/>
    <n v="1"/>
    <n v="2092321169"/>
    <n v="0"/>
    <n v="2092321169"/>
    <n v="0"/>
    <n v="2092321169"/>
    <n v="1729277171"/>
    <n v="1729277171"/>
    <n v="1729277171"/>
  </r>
  <r>
    <x v="11"/>
    <x v="1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56600000"/>
    <n v="30010000"/>
    <n v="0"/>
    <n v="686610000"/>
    <n v="0"/>
    <n v="660880367"/>
    <n v="25729633"/>
    <n v="482455370.5"/>
    <n v="246860840.5"/>
    <n v="246860840.5"/>
    <n v="246860840.5"/>
  </r>
  <r>
    <x v="11"/>
    <x v="1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9809699"/>
    <n v="2257691772"/>
    <n v="0"/>
    <n v="2307501471"/>
    <n v="0"/>
    <n v="422808099"/>
    <n v="1884693372"/>
    <n v="19958242"/>
    <n v="15300892"/>
    <n v="15300892"/>
    <n v="15300892"/>
  </r>
  <r>
    <x v="11"/>
    <x v="1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831400880"/>
    <n v="1140893957"/>
    <n v="45433858"/>
    <n v="9926860979"/>
    <n v="0"/>
    <n v="9881427121"/>
    <n v="45433858"/>
    <n v="9881427121"/>
    <n v="9542599255"/>
    <n v="9542599255"/>
    <n v="9542599255"/>
  </r>
  <r>
    <x v="11"/>
    <x v="1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96789315146"/>
    <n v="29349611818"/>
    <n v="167439703328"/>
    <n v="0"/>
    <n v="165904139188"/>
    <n v="1535564140"/>
    <n v="151717631310"/>
    <n v="62333482247"/>
    <n v="62333482247"/>
    <n v="62333482247"/>
  </r>
  <r>
    <x v="11"/>
    <x v="1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1"/>
    <x v="1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954599678"/>
    <n v="6358264249"/>
    <n v="0"/>
    <n v="9312863927"/>
    <n v="0"/>
    <n v="8831384519"/>
    <n v="481479408"/>
    <n v="1649842519.52"/>
    <n v="998824681.51999998"/>
    <n v="998824681.51999998"/>
    <n v="998824681.51999998"/>
  </r>
  <r>
    <x v="11"/>
    <x v="1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758908712"/>
    <n v="0"/>
    <n v="6758908712"/>
    <n v="0"/>
    <n v="5841540112"/>
    <n v="917368600"/>
    <n v="5841540112"/>
    <n v="2062708103"/>
    <n v="2062708103"/>
    <n v="2062708103"/>
  </r>
  <r>
    <x v="11"/>
    <x v="1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4244915"/>
    <n v="3141974303"/>
    <n v="0"/>
    <n v="3726219218"/>
    <n v="0"/>
    <n v="1838691976"/>
    <n v="1887527242"/>
    <n v="1709264546"/>
    <n v="682670102"/>
    <n v="682670102"/>
    <n v="682670102"/>
  </r>
  <r>
    <x v="11"/>
    <x v="1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971286958"/>
    <n v="51713429239"/>
    <n v="0"/>
    <n v="57684716197"/>
    <n v="0"/>
    <n v="56683613669"/>
    <n v="1001102528"/>
    <n v="54241935826.980003"/>
    <n v="19658674038.98"/>
    <n v="19658674038.98"/>
    <n v="19658674038.98"/>
  </r>
  <r>
    <x v="11"/>
    <x v="1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884930"/>
    <n v="0"/>
    <n v="0"/>
    <n v="127884930"/>
    <n v="0"/>
    <n v="114322536"/>
    <n v="13562394"/>
    <n v="81354415"/>
    <n v="38634609"/>
    <n v="38634609"/>
    <n v="38634609"/>
  </r>
  <r>
    <x v="11"/>
    <x v="1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518393523"/>
    <n v="293784474"/>
    <n v="0"/>
    <n v="6812177997"/>
    <n v="0"/>
    <n v="6474827330"/>
    <n v="337350667"/>
    <n v="5421357399.6700001"/>
    <n v="2984500077.3499999"/>
    <n v="2984500077.3499999"/>
    <n v="2984500077.3499999"/>
  </r>
  <r>
    <x v="12"/>
    <x v="12"/>
    <s v="A-02"/>
    <s v="A"/>
    <s v="02"/>
    <m/>
    <m/>
    <m/>
    <m/>
    <m/>
    <m/>
    <m/>
    <s v="Propios"/>
    <s v="27"/>
    <s v="CSF"/>
    <s v="ADQUISICIÓN DE BIENES  Y SERVICIOS"/>
    <n v="15610083"/>
    <n v="27272698"/>
    <n v="0"/>
    <n v="42882781"/>
    <n v="0"/>
    <n v="42882698"/>
    <n v="83"/>
    <n v="24943526"/>
    <n v="12727260"/>
    <n v="12727260"/>
    <n v="12727260"/>
  </r>
  <r>
    <x v="12"/>
    <x v="12"/>
    <s v="A-08-01"/>
    <s v="A"/>
    <s v="08"/>
    <s v="01"/>
    <m/>
    <m/>
    <m/>
    <m/>
    <m/>
    <m/>
    <s v="Propios"/>
    <s v="27"/>
    <s v="CSF"/>
    <s v="IMPUESTOS"/>
    <n v="0"/>
    <n v="57541550"/>
    <n v="0"/>
    <n v="57541550"/>
    <n v="0"/>
    <n v="57541550"/>
    <n v="0"/>
    <n v="47155153"/>
    <n v="47155153"/>
    <n v="47155153"/>
    <n v="47155153"/>
  </r>
  <r>
    <x v="12"/>
    <x v="1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87011187"/>
    <n v="0"/>
    <n v="0"/>
    <n v="1087011187"/>
    <n v="0"/>
    <n v="1078836968"/>
    <n v="8174219"/>
    <n v="1060295819"/>
    <n v="995224102"/>
    <n v="995224102"/>
    <n v="995224102"/>
  </r>
  <r>
    <x v="12"/>
    <x v="1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18358961"/>
    <n v="0"/>
    <n v="0"/>
    <n v="718358961"/>
    <n v="0"/>
    <n v="718358911"/>
    <n v="50"/>
    <n v="718358911"/>
    <n v="632501636"/>
    <n v="632501636"/>
    <n v="632501636"/>
  </r>
  <r>
    <x v="12"/>
    <x v="1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5850000"/>
    <n v="30000000"/>
    <n v="0"/>
    <n v="495850000"/>
    <n v="0"/>
    <n v="471630000"/>
    <n v="24220000"/>
    <n v="210383162"/>
    <n v="164832626"/>
    <n v="164832626"/>
    <n v="164832626"/>
  </r>
  <r>
    <x v="12"/>
    <x v="1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161481267"/>
    <n v="13034277628"/>
    <n v="0"/>
    <n v="14195758895"/>
    <n v="0"/>
    <n v="9176640573"/>
    <n v="5019118322"/>
    <n v="8929011607"/>
    <n v="777646509"/>
    <n v="777646509"/>
    <n v="777646509"/>
  </r>
  <r>
    <x v="12"/>
    <x v="1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573895699"/>
    <n v="25209948"/>
    <n v="0"/>
    <n v="8599105647"/>
    <n v="0"/>
    <n v="8599105647"/>
    <n v="0"/>
    <n v="8599105647"/>
    <n v="8596578828"/>
    <n v="8596578828"/>
    <n v="8596578828"/>
  </r>
  <r>
    <x v="12"/>
    <x v="1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02392697985"/>
    <n v="19224471822"/>
    <n v="183168226163"/>
    <n v="0"/>
    <n v="182091294044"/>
    <n v="1076932119"/>
    <n v="180626369130"/>
    <n v="77229133479"/>
    <n v="77229133479"/>
    <n v="77229133479"/>
  </r>
  <r>
    <x v="12"/>
    <x v="1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2"/>
    <x v="1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964688"/>
    <n v="10659985541"/>
    <n v="0"/>
    <n v="12302950229"/>
    <n v="0"/>
    <n v="3608685998"/>
    <n v="8694264231"/>
    <n v="868953854"/>
    <n v="633980387"/>
    <n v="633980387"/>
    <n v="633980387"/>
  </r>
  <r>
    <x v="12"/>
    <x v="1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0600000"/>
    <n v="2948184766"/>
    <n v="0"/>
    <n v="3218784766"/>
    <n v="0"/>
    <n v="2498314566"/>
    <n v="720470200"/>
    <n v="2498314566"/>
    <n v="574037058"/>
    <n v="574037058"/>
    <n v="574037058"/>
  </r>
  <r>
    <x v="12"/>
    <x v="1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214468"/>
    <n v="506866099"/>
    <n v="0"/>
    <n v="513080567"/>
    <n v="0"/>
    <n v="496804980"/>
    <n v="16275587"/>
    <n v="109440000"/>
    <n v="11440000"/>
    <n v="11440000"/>
    <n v="11440000"/>
  </r>
  <r>
    <x v="12"/>
    <x v="1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90012537"/>
    <n v="6185422021"/>
    <n v="1327179870"/>
    <n v="6548254688"/>
    <n v="0"/>
    <n v="6432866599"/>
    <n v="115388089"/>
    <n v="5769392320"/>
    <n v="2359407332"/>
    <n v="2359407332"/>
    <n v="2359407332"/>
  </r>
  <r>
    <x v="12"/>
    <x v="1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6435693"/>
    <n v="0"/>
    <n v="0"/>
    <n v="126435693"/>
    <n v="0"/>
    <n v="120602090"/>
    <n v="5833603"/>
    <n v="58064947"/>
    <n v="46491160"/>
    <n v="46491160"/>
    <n v="46491160"/>
  </r>
  <r>
    <x v="12"/>
    <x v="1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01708980"/>
    <n v="518752711"/>
    <n v="11122212"/>
    <n v="2309339479"/>
    <n v="0"/>
    <n v="1741669792"/>
    <n v="567669687"/>
    <n v="1040471274"/>
    <n v="663482526.44000006"/>
    <n v="663482526.44000006"/>
    <n v="663482526.44000006"/>
  </r>
  <r>
    <x v="13"/>
    <x v="13"/>
    <s v="A-02"/>
    <s v="A"/>
    <s v="02"/>
    <m/>
    <m/>
    <m/>
    <m/>
    <m/>
    <m/>
    <m/>
    <s v="Propios"/>
    <s v="27"/>
    <s v="CSF"/>
    <s v="ADQUISICIÓN DE BIENES  Y SERVICIOS"/>
    <n v="315481383"/>
    <n v="66555926"/>
    <n v="0"/>
    <n v="382037309"/>
    <n v="0"/>
    <n v="380251309"/>
    <n v="1786000"/>
    <n v="370243466"/>
    <n v="101022089"/>
    <n v="101022089"/>
    <n v="101022089"/>
  </r>
  <r>
    <x v="13"/>
    <x v="13"/>
    <s v="A-08-01"/>
    <s v="A"/>
    <s v="08"/>
    <s v="01"/>
    <m/>
    <m/>
    <m/>
    <m/>
    <m/>
    <m/>
    <s v="Propios"/>
    <s v="27"/>
    <s v="CSF"/>
    <s v="IMPUESTOS"/>
    <n v="0"/>
    <n v="94875700"/>
    <n v="0"/>
    <n v="94875700"/>
    <n v="0"/>
    <n v="94875700"/>
    <n v="0"/>
    <n v="94875700"/>
    <n v="94875700"/>
    <n v="94875700"/>
    <n v="94875700"/>
  </r>
  <r>
    <x v="13"/>
    <x v="1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91250771"/>
    <n v="8676210"/>
    <n v="424464594"/>
    <n v="2475462387"/>
    <n v="0"/>
    <n v="2475462387"/>
    <n v="0"/>
    <n v="2475462387"/>
    <n v="2475462387"/>
    <n v="2475462387"/>
    <n v="2475462387"/>
  </r>
  <r>
    <x v="13"/>
    <x v="1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42258573"/>
    <n v="0"/>
    <n v="113324522"/>
    <n v="1128934051"/>
    <n v="0"/>
    <n v="1128934051"/>
    <n v="0"/>
    <n v="1128934051"/>
    <n v="1128934051"/>
    <n v="1128934051"/>
    <n v="1128934051"/>
  </r>
  <r>
    <x v="13"/>
    <x v="1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75700000"/>
    <n v="30000000"/>
    <n v="0"/>
    <n v="405700000"/>
    <n v="0"/>
    <n v="400396667"/>
    <n v="5303333"/>
    <n v="382364981"/>
    <n v="146134902"/>
    <n v="146134902"/>
    <n v="146134902"/>
  </r>
  <r>
    <x v="13"/>
    <x v="1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5729724"/>
    <n v="1256725413"/>
    <n v="0"/>
    <n v="1352455137"/>
    <n v="0"/>
    <n v="80049866"/>
    <n v="1272405271"/>
    <n v="77234929"/>
    <n v="30089929"/>
    <n v="30089929"/>
    <n v="30089929"/>
  </r>
  <r>
    <x v="13"/>
    <x v="1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3276920238"/>
    <n v="0"/>
    <n v="0"/>
    <n v="13276920238"/>
    <n v="0"/>
    <n v="13276920238"/>
    <n v="0"/>
    <n v="13276920238"/>
    <n v="13276920238"/>
    <n v="13276920238"/>
    <n v="13276920238"/>
  </r>
  <r>
    <x v="13"/>
    <x v="1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60997667908"/>
    <n v="20112797668"/>
    <n v="140884870240"/>
    <n v="0"/>
    <n v="139251274805"/>
    <n v="1633595435"/>
    <n v="134073651016"/>
    <n v="56900290034"/>
    <n v="56900290034"/>
    <n v="56900290034"/>
  </r>
  <r>
    <x v="13"/>
    <x v="1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3"/>
    <x v="1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857148653"/>
    <n v="4698640787"/>
    <n v="0"/>
    <n v="6555789440"/>
    <n v="0"/>
    <n v="3535120868"/>
    <n v="3020668572"/>
    <n v="1782961889"/>
    <n v="709770883"/>
    <n v="709770883"/>
    <n v="709770883"/>
  </r>
  <r>
    <x v="13"/>
    <x v="1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972075496"/>
    <n v="0"/>
    <n v="3972075496"/>
    <n v="0"/>
    <n v="3972075496"/>
    <n v="0"/>
    <n v="3336689528"/>
    <n v="1183584402"/>
    <n v="1183584402"/>
    <n v="1183584402"/>
  </r>
  <r>
    <x v="13"/>
    <x v="1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69512238"/>
    <n v="9479143960"/>
    <n v="3222399"/>
    <n v="9645433799"/>
    <n v="0"/>
    <n v="8916565299"/>
    <n v="728868500"/>
    <n v="8205056930"/>
    <n v="2959727962"/>
    <n v="2959727962"/>
    <n v="2959727962"/>
  </r>
  <r>
    <x v="13"/>
    <x v="1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7702714"/>
    <n v="117582291"/>
    <n v="0"/>
    <n v="1975285005"/>
    <n v="0"/>
    <n v="1940964065"/>
    <n v="34320940"/>
    <n v="1633386283"/>
    <n v="732593068"/>
    <n v="732593068"/>
    <n v="732593068"/>
  </r>
  <r>
    <x v="13"/>
    <x v="1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53413409"/>
    <n v="1920466"/>
    <n v="1920466"/>
    <n v="53413409"/>
    <n v="0"/>
    <n v="51492943"/>
    <n v="1920466"/>
    <n v="49306809"/>
    <n v="20452655"/>
    <n v="20452655"/>
    <n v="20452655"/>
  </r>
  <r>
    <x v="13"/>
    <x v="1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86330235"/>
    <n v="1490788838"/>
    <n v="20605697"/>
    <n v="3456513376"/>
    <n v="0"/>
    <n v="3455762600"/>
    <n v="750776"/>
    <n v="1972565576"/>
    <n v="849215747"/>
    <n v="849215747"/>
    <n v="849215747"/>
  </r>
  <r>
    <x v="14"/>
    <x v="14"/>
    <s v="A-02"/>
    <s v="A"/>
    <s v="02"/>
    <m/>
    <m/>
    <m/>
    <m/>
    <m/>
    <m/>
    <m/>
    <s v="Propios"/>
    <s v="27"/>
    <s v="CSF"/>
    <s v="ADQUISICIÓN DE BIENES  Y SERVICIOS"/>
    <n v="14495077"/>
    <n v="50798175"/>
    <n v="0"/>
    <n v="65293252"/>
    <n v="0"/>
    <n v="60338478"/>
    <n v="4954774"/>
    <n v="4088766"/>
    <n v="3589448"/>
    <n v="3589448"/>
    <n v="3589448"/>
  </r>
  <r>
    <x v="14"/>
    <x v="14"/>
    <s v="A-08-01"/>
    <s v="A"/>
    <s v="08"/>
    <s v="01"/>
    <m/>
    <m/>
    <m/>
    <m/>
    <m/>
    <m/>
    <s v="Propios"/>
    <s v="27"/>
    <s v="CSF"/>
    <s v="IMPUESTOS"/>
    <n v="0"/>
    <n v="86643167"/>
    <n v="5137519"/>
    <n v="81505648"/>
    <n v="0"/>
    <n v="81505648"/>
    <n v="0"/>
    <n v="81505648"/>
    <n v="81505648"/>
    <n v="81505648"/>
    <n v="81505648"/>
  </r>
  <r>
    <x v="14"/>
    <x v="1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85061683"/>
    <n v="0"/>
    <n v="0"/>
    <n v="1785061683"/>
    <n v="0"/>
    <n v="1712031468"/>
    <n v="73030215"/>
    <n v="1712031468"/>
    <n v="1425270976"/>
    <n v="1425270976"/>
    <n v="1425270976"/>
  </r>
  <r>
    <x v="14"/>
    <x v="1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7225851"/>
    <n v="0"/>
    <n v="0"/>
    <n v="427225851"/>
    <n v="0"/>
    <n v="339041017"/>
    <n v="88184834"/>
    <n v="339041017"/>
    <n v="308443326"/>
    <n v="308443326"/>
    <n v="308443326"/>
  </r>
  <r>
    <x v="14"/>
    <x v="1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10000000"/>
    <n v="0"/>
    <n v="396050000"/>
    <n v="0"/>
    <n v="104054490"/>
    <n v="291995510"/>
    <n v="67972853"/>
    <n v="36971313"/>
    <n v="36971313"/>
    <n v="36971313"/>
  </r>
  <r>
    <x v="14"/>
    <x v="1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6928668296"/>
    <n v="48105001187"/>
    <n v="0"/>
    <n v="65033669483"/>
    <n v="0"/>
    <n v="64801476250.400002"/>
    <n v="232193232.59999999"/>
    <n v="62214743002.800003"/>
    <n v="11302701572.799999"/>
    <n v="11302701572.799999"/>
    <n v="11302701572.799999"/>
  </r>
  <r>
    <x v="14"/>
    <x v="1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43338804827"/>
    <n v="3156630172"/>
    <n v="26707227907"/>
    <n v="19788207092"/>
    <n v="0"/>
    <n v="19788207092"/>
    <n v="0"/>
    <n v="19788207092"/>
    <n v="15328487703"/>
    <n v="15328487703"/>
    <n v="15328487703"/>
  </r>
  <r>
    <x v="14"/>
    <x v="1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87880796523.31995"/>
    <n v="119636924648.32001"/>
    <n v="468243871875"/>
    <n v="0"/>
    <n v="445620090759.67999"/>
    <n v="22623781115.32"/>
    <n v="366742871607.46002"/>
    <n v="63773988197.5"/>
    <n v="63773988197.5"/>
    <n v="63773988197.5"/>
  </r>
  <r>
    <x v="14"/>
    <x v="1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4"/>
    <x v="1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29416817"/>
    <n v="75198749872"/>
    <n v="0"/>
    <n v="77628166689"/>
    <n v="0"/>
    <n v="73000235417.289993"/>
    <n v="4627931271.71"/>
    <n v="56867565261.910004"/>
    <n v="6172007254.9300003"/>
    <n v="6172007254.9300003"/>
    <n v="6172007254.9300003"/>
  </r>
  <r>
    <x v="14"/>
    <x v="1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555470435"/>
    <n v="0"/>
    <n v="1555470435"/>
    <n v="0"/>
    <n v="1211011283"/>
    <n v="344459152"/>
    <n v="1120308932"/>
    <n v="330138624"/>
    <n v="330138624"/>
    <n v="330138624"/>
  </r>
  <r>
    <x v="14"/>
    <x v="1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592"/>
    <n v="1035722366"/>
    <n v="0"/>
    <n v="1036377958"/>
    <n v="0"/>
    <n v="205296164"/>
    <n v="831081794"/>
    <n v="106084036"/>
    <n v="80450000"/>
    <n v="80450000"/>
    <n v="80450000"/>
  </r>
  <r>
    <x v="14"/>
    <x v="1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82442369"/>
    <n v="4912460694"/>
    <n v="0"/>
    <n v="6594903063"/>
    <n v="0"/>
    <n v="6345325554"/>
    <n v="249577509"/>
    <n v="5409633864"/>
    <n v="1178671316"/>
    <n v="1178671316"/>
    <n v="1178671316"/>
  </r>
  <r>
    <x v="14"/>
    <x v="1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491246"/>
    <n v="0"/>
    <n v="0"/>
    <n v="67491246"/>
    <n v="0"/>
    <n v="53680380"/>
    <n v="13810866"/>
    <n v="22263888"/>
    <n v="16599221"/>
    <n v="16599221"/>
    <n v="16599221"/>
  </r>
  <r>
    <x v="14"/>
    <x v="1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757400863"/>
    <n v="847588141"/>
    <n v="0"/>
    <n v="2604989004"/>
    <n v="0"/>
    <n v="2012948547"/>
    <n v="592040457"/>
    <n v="1205894017.76"/>
    <n v="539573437.75999999"/>
    <n v="539573437.75999999"/>
    <n v="539573437.75999999"/>
  </r>
  <r>
    <x v="15"/>
    <x v="15"/>
    <s v="A-02"/>
    <s v="A"/>
    <s v="02"/>
    <m/>
    <m/>
    <m/>
    <m/>
    <m/>
    <m/>
    <m/>
    <s v="Propios"/>
    <s v="27"/>
    <s v="CSF"/>
    <s v="ADQUISICIÓN DE BIENES  Y SERVICIOS"/>
    <n v="14495077"/>
    <n v="56501195"/>
    <n v="0"/>
    <n v="70996272"/>
    <n v="0"/>
    <n v="56501195"/>
    <n v="14495077"/>
    <n v="34245403"/>
    <n v="0"/>
    <n v="0"/>
    <n v="0"/>
  </r>
  <r>
    <x v="15"/>
    <x v="15"/>
    <s v="A-08-01"/>
    <s v="A"/>
    <s v="08"/>
    <s v="01"/>
    <m/>
    <m/>
    <m/>
    <m/>
    <m/>
    <m/>
    <s v="Propios"/>
    <s v="27"/>
    <s v="CSF"/>
    <s v="IMPUESTOS"/>
    <n v="0"/>
    <n v="72344653"/>
    <n v="129809"/>
    <n v="72214844"/>
    <n v="0"/>
    <n v="72214844"/>
    <n v="0"/>
    <n v="72214844"/>
    <n v="72214844"/>
    <n v="72214844"/>
    <n v="72214844"/>
  </r>
  <r>
    <x v="15"/>
    <x v="1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019040886"/>
    <n v="7692218"/>
    <n v="0"/>
    <n v="3026733104"/>
    <n v="0"/>
    <n v="3026733104"/>
    <n v="0"/>
    <n v="3026733104"/>
    <n v="2737599963"/>
    <n v="2737599963"/>
    <n v="2737599963"/>
  </r>
  <r>
    <x v="15"/>
    <x v="1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61859480"/>
    <n v="0"/>
    <n v="0"/>
    <n v="461859480"/>
    <n v="0"/>
    <n v="461859480"/>
    <n v="0"/>
    <n v="461859480"/>
    <n v="416750927"/>
    <n v="416750927"/>
    <n v="416750927"/>
  </r>
  <r>
    <x v="15"/>
    <x v="1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3850000"/>
    <n v="10000000"/>
    <n v="0"/>
    <n v="473850000"/>
    <n v="0"/>
    <n v="431553332"/>
    <n v="42296668"/>
    <n v="163195328"/>
    <n v="120569133"/>
    <n v="120569133"/>
    <n v="120569133"/>
  </r>
  <r>
    <x v="15"/>
    <x v="1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2338232"/>
    <n v="6046465505"/>
    <n v="0"/>
    <n v="6138803737"/>
    <n v="0"/>
    <n v="492863800"/>
    <n v="5645939937"/>
    <n v="39180000"/>
    <n v="31344000"/>
    <n v="31344000"/>
    <n v="31344000"/>
  </r>
  <r>
    <x v="15"/>
    <x v="1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6362955381"/>
    <n v="0"/>
    <n v="0"/>
    <n v="26362955381"/>
    <n v="0"/>
    <n v="26362955381"/>
    <n v="0"/>
    <n v="26362955381"/>
    <n v="26348221961"/>
    <n v="26348221961"/>
    <n v="26348221961"/>
  </r>
  <r>
    <x v="15"/>
    <x v="1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51292146817"/>
    <n v="32575558957"/>
    <n v="218716587860"/>
    <n v="0"/>
    <n v="205268990178"/>
    <n v="13447597682"/>
    <n v="198653502847"/>
    <n v="84676157722"/>
    <n v="84676157722"/>
    <n v="84676157722"/>
  </r>
  <r>
    <x v="15"/>
    <x v="1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5"/>
    <x v="1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00074583"/>
    <n v="4418580384"/>
    <n v="0"/>
    <n v="6718654967"/>
    <n v="0"/>
    <n v="5868396703"/>
    <n v="850258264"/>
    <n v="1082225799"/>
    <n v="724149190"/>
    <n v="724149190"/>
    <n v="724149190"/>
  </r>
  <r>
    <x v="15"/>
    <x v="1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647080529"/>
    <n v="0"/>
    <n v="1647080529"/>
    <n v="0"/>
    <n v="1565103428"/>
    <n v="81977101"/>
    <n v="1529496880"/>
    <n v="523258150"/>
    <n v="523258150"/>
    <n v="523258150"/>
  </r>
  <r>
    <x v="15"/>
    <x v="1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98211"/>
    <n v="924124333"/>
    <n v="0"/>
    <n v="989722544"/>
    <n v="0"/>
    <n v="406724211"/>
    <n v="582998333"/>
    <n v="404481708"/>
    <n v="144417708"/>
    <n v="144417708"/>
    <n v="144417708"/>
  </r>
  <r>
    <x v="15"/>
    <x v="1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01180077"/>
    <n v="8401200882"/>
    <n v="0"/>
    <n v="10202380959"/>
    <n v="0"/>
    <n v="10160819935"/>
    <n v="41561024"/>
    <n v="8217558087"/>
    <n v="3142792292"/>
    <n v="3142792292"/>
    <n v="3142792292"/>
  </r>
  <r>
    <x v="15"/>
    <x v="1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18881002"/>
    <n v="0"/>
    <n v="0"/>
    <n v="118881002"/>
    <n v="0"/>
    <n v="59290091"/>
    <n v="59590911"/>
    <n v="54125495"/>
    <n v="44911378"/>
    <n v="44911378"/>
    <n v="44911378"/>
  </r>
  <r>
    <x v="15"/>
    <x v="1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93769072"/>
    <n v="424517248"/>
    <n v="0"/>
    <n v="3118286320"/>
    <n v="0"/>
    <n v="2230872755"/>
    <n v="887413565"/>
    <n v="1414319617"/>
    <n v="877785773.41999996"/>
    <n v="877785773.41999996"/>
    <n v="877785773.41999996"/>
  </r>
  <r>
    <x v="16"/>
    <x v="16"/>
    <s v="A-02"/>
    <s v="A"/>
    <s v="02"/>
    <m/>
    <m/>
    <m/>
    <m/>
    <m/>
    <m/>
    <m/>
    <s v="Propios"/>
    <s v="27"/>
    <s v="CSF"/>
    <s v="ADQUISICIÓN DE BIENES  Y SERVICIOS"/>
    <n v="22800118"/>
    <n v="47857199"/>
    <n v="0"/>
    <n v="70657317"/>
    <n v="0"/>
    <n v="59776871"/>
    <n v="10880446"/>
    <n v="51435529"/>
    <n v="27453042.579999998"/>
    <n v="27453042.579999998"/>
    <n v="27453042.579999998"/>
  </r>
  <r>
    <x v="16"/>
    <x v="16"/>
    <s v="A-08-01"/>
    <s v="A"/>
    <s v="08"/>
    <s v="01"/>
    <m/>
    <m/>
    <m/>
    <m/>
    <m/>
    <m/>
    <s v="Propios"/>
    <s v="27"/>
    <s v="CSF"/>
    <s v="IMPUESTOS"/>
    <n v="0"/>
    <n v="42066302"/>
    <n v="0"/>
    <n v="42066302"/>
    <n v="0"/>
    <n v="42066302"/>
    <n v="0"/>
    <n v="37898485"/>
    <n v="37898485"/>
    <n v="37898485"/>
    <n v="37898485"/>
  </r>
  <r>
    <x v="16"/>
    <x v="1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563429911"/>
    <n v="0"/>
    <n v="52493803"/>
    <n v="8510936108"/>
    <n v="0"/>
    <n v="8510936108"/>
    <n v="0"/>
    <n v="8510936108"/>
    <n v="7397665978"/>
    <n v="7397665978"/>
    <n v="7397665978"/>
  </r>
  <r>
    <x v="16"/>
    <x v="1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36634328"/>
    <n v="0"/>
    <n v="0"/>
    <n v="1336634328"/>
    <n v="0"/>
    <n v="1336634328"/>
    <n v="0"/>
    <n v="1336634328"/>
    <n v="1194886209"/>
    <n v="1194886209"/>
    <n v="1194886209"/>
  </r>
  <r>
    <x v="16"/>
    <x v="1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1950000"/>
    <n v="30020000"/>
    <n v="0"/>
    <n v="351970000"/>
    <n v="0"/>
    <n v="343370000"/>
    <n v="8600000"/>
    <n v="153326353"/>
    <n v="120929193"/>
    <n v="120929193"/>
    <n v="120929193"/>
  </r>
  <r>
    <x v="16"/>
    <x v="1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7297886"/>
    <n v="5104545099"/>
    <n v="0"/>
    <n v="5371842985"/>
    <n v="0"/>
    <n v="258926468"/>
    <n v="5112916517"/>
    <n v="113861068"/>
    <n v="90277436"/>
    <n v="90277436"/>
    <n v="90277436"/>
  </r>
  <r>
    <x v="16"/>
    <x v="1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6563463060"/>
    <n v="2086608"/>
    <n v="0"/>
    <n v="6565549668"/>
    <n v="0"/>
    <n v="6565549668"/>
    <n v="0"/>
    <n v="6565549668"/>
    <n v="6565549668"/>
    <n v="6565549668"/>
    <n v="6565549668"/>
  </r>
  <r>
    <x v="16"/>
    <x v="1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6977032561"/>
    <n v="9970063154"/>
    <n v="87006969407"/>
    <n v="0"/>
    <n v="86034384731"/>
    <n v="972584676"/>
    <n v="82303625455"/>
    <n v="38288260979"/>
    <n v="38288260979"/>
    <n v="38288260979"/>
  </r>
  <r>
    <x v="16"/>
    <x v="1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6"/>
    <x v="1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4376955009"/>
    <n v="0"/>
    <n v="5747503099"/>
    <n v="0"/>
    <n v="5074011241"/>
    <n v="673491858"/>
    <n v="692457799"/>
    <n v="497609327"/>
    <n v="497609327"/>
    <n v="497609327"/>
  </r>
  <r>
    <x v="16"/>
    <x v="1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89828424"/>
    <n v="297017650"/>
    <n v="3892810774"/>
    <n v="0"/>
    <n v="3791718633"/>
    <n v="101092141"/>
    <n v="3742640608"/>
    <n v="1230666700"/>
    <n v="1230666700"/>
    <n v="1230666700"/>
  </r>
  <r>
    <x v="16"/>
    <x v="1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32104984"/>
    <n v="2160470124"/>
    <n v="0"/>
    <n v="2492575108"/>
    <n v="0"/>
    <n v="1592172119"/>
    <n v="900402989"/>
    <n v="1541156215"/>
    <n v="799490994"/>
    <n v="799490994"/>
    <n v="799490994"/>
  </r>
  <r>
    <x v="16"/>
    <x v="1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45611037"/>
    <n v="23826680168"/>
    <n v="0"/>
    <n v="26272291205"/>
    <n v="0"/>
    <n v="26272291205"/>
    <n v="0"/>
    <n v="24959234718"/>
    <n v="9061758597.2199993"/>
    <n v="9061758597.2199993"/>
    <n v="9061758597.2199993"/>
  </r>
  <r>
    <x v="16"/>
    <x v="1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03389569"/>
    <n v="13000"/>
    <n v="2055176"/>
    <n v="101347393"/>
    <n v="0"/>
    <n v="101347393"/>
    <n v="0"/>
    <n v="50357209"/>
    <n v="41507847"/>
    <n v="41507847"/>
    <n v="41507847"/>
  </r>
  <r>
    <x v="16"/>
    <x v="1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489683470"/>
    <n v="347508125"/>
    <n v="92532499"/>
    <n v="2744659096"/>
    <n v="0"/>
    <n v="2426974317"/>
    <n v="317684779"/>
    <n v="1894672695.4300001"/>
    <n v="1092232524.55"/>
    <n v="1092232524.55"/>
    <n v="1092232524.55"/>
  </r>
  <r>
    <x v="17"/>
    <x v="17"/>
    <s v="A-02"/>
    <s v="A"/>
    <s v="02"/>
    <m/>
    <m/>
    <m/>
    <m/>
    <m/>
    <m/>
    <m/>
    <s v="Propios"/>
    <s v="27"/>
    <s v="CSF"/>
    <s v="ADQUISICIÓN DE BIENES  Y SERVICIOS"/>
    <n v="22300118"/>
    <n v="63002217"/>
    <n v="0"/>
    <n v="85302335"/>
    <n v="0"/>
    <n v="85302335"/>
    <n v="0"/>
    <n v="72929921"/>
    <n v="12044600"/>
    <n v="12044600"/>
    <n v="12044600"/>
  </r>
  <r>
    <x v="17"/>
    <x v="17"/>
    <s v="A-08-01"/>
    <s v="A"/>
    <s v="08"/>
    <s v="01"/>
    <m/>
    <m/>
    <m/>
    <m/>
    <m/>
    <m/>
    <s v="Propios"/>
    <s v="27"/>
    <s v="CSF"/>
    <s v="IMPUESTOS"/>
    <n v="0"/>
    <n v="17370908"/>
    <n v="0"/>
    <n v="17370908"/>
    <n v="0"/>
    <n v="16495538"/>
    <n v="875370"/>
    <n v="16495538"/>
    <n v="16495538"/>
    <n v="16495538"/>
    <n v="16495538"/>
  </r>
  <r>
    <x v="17"/>
    <x v="1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626492149"/>
    <n v="0"/>
    <n v="70087813"/>
    <n v="11556404336"/>
    <n v="0"/>
    <n v="11556404336"/>
    <n v="0"/>
    <n v="11556404336"/>
    <n v="11218901769"/>
    <n v="11218901769"/>
    <n v="11218901769"/>
  </r>
  <r>
    <x v="17"/>
    <x v="1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34594965"/>
    <n v="0"/>
    <n v="280799804"/>
    <n v="953795161"/>
    <n v="0"/>
    <n v="953795161"/>
    <n v="0"/>
    <n v="953795161"/>
    <n v="904823383"/>
    <n v="904823383"/>
    <n v="904823383"/>
  </r>
  <r>
    <x v="17"/>
    <x v="1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06900000"/>
    <n v="10000000"/>
    <n v="0"/>
    <n v="716900000"/>
    <n v="0"/>
    <n v="457066553"/>
    <n v="259833447"/>
    <n v="197296973"/>
    <n v="148224772"/>
    <n v="148224772"/>
    <n v="148224772"/>
  </r>
  <r>
    <x v="17"/>
    <x v="1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88580242"/>
    <n v="7925241711"/>
    <n v="0"/>
    <n v="8513821953"/>
    <n v="0"/>
    <n v="8464274415"/>
    <n v="49547538"/>
    <n v="583174787"/>
    <n v="422400927"/>
    <n v="422400927"/>
    <n v="422400927"/>
  </r>
  <r>
    <x v="17"/>
    <x v="1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2030871469"/>
    <n v="16949610"/>
    <n v="0"/>
    <n v="22047821079"/>
    <n v="0"/>
    <n v="22047821079"/>
    <n v="0"/>
    <n v="22047821079"/>
    <n v="22047821079"/>
    <n v="22047821079"/>
    <n v="22047821079"/>
  </r>
  <r>
    <x v="17"/>
    <x v="1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8779487432"/>
    <n v="26578045261"/>
    <n v="202201442171"/>
    <n v="0"/>
    <n v="195558659891"/>
    <n v="6642782280"/>
    <n v="183778951039"/>
    <n v="85813099087"/>
    <n v="85813099087"/>
    <n v="85813099087"/>
  </r>
  <r>
    <x v="17"/>
    <x v="1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7"/>
    <x v="1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833196079"/>
    <n v="13193353642"/>
    <n v="0"/>
    <n v="16026549721"/>
    <n v="0"/>
    <n v="7254008672"/>
    <n v="8772541049"/>
    <n v="1327065508"/>
    <n v="903782322"/>
    <n v="903782322"/>
    <n v="903782322"/>
  </r>
  <r>
    <x v="17"/>
    <x v="1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52500000"/>
    <n v="6301563989"/>
    <n v="0"/>
    <n v="6854063989"/>
    <n v="0"/>
    <n v="5064864819"/>
    <n v="1789199170"/>
    <n v="2733492526"/>
    <n v="1501204055"/>
    <n v="1501204055"/>
    <n v="1501204055"/>
  </r>
  <r>
    <x v="17"/>
    <x v="1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01838654"/>
    <n v="32424380087"/>
    <n v="0"/>
    <n v="32826218741"/>
    <n v="0"/>
    <n v="31657854307"/>
    <n v="1168364434"/>
    <n v="31099123920"/>
    <n v="11442253122"/>
    <n v="11442253122"/>
    <n v="11442253122"/>
  </r>
  <r>
    <x v="17"/>
    <x v="1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34008283"/>
    <n v="1139409944"/>
    <n v="0"/>
    <n v="5573418227"/>
    <n v="0"/>
    <n v="4561066732"/>
    <n v="1012351495"/>
    <n v="2365066195"/>
    <n v="1757590604"/>
    <n v="1757590604"/>
    <n v="1757590604"/>
  </r>
  <r>
    <x v="17"/>
    <x v="1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416178"/>
    <n v="0"/>
    <n v="0"/>
    <n v="133416178"/>
    <n v="0"/>
    <n v="119359737"/>
    <n v="14056441"/>
    <n v="55194899"/>
    <n v="41055275"/>
    <n v="41055275"/>
    <n v="41055275"/>
  </r>
  <r>
    <x v="17"/>
    <x v="1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42183170"/>
    <n v="443568510"/>
    <n v="0"/>
    <n v="3085751680"/>
    <n v="0"/>
    <n v="2817489344"/>
    <n v="268262336"/>
    <n v="1772737374.3699999"/>
    <n v="967162305.37"/>
    <n v="967162305.37"/>
    <n v="967162305.37"/>
  </r>
  <r>
    <x v="18"/>
    <x v="18"/>
    <s v="A-02"/>
    <s v="A"/>
    <s v="02"/>
    <m/>
    <m/>
    <m/>
    <m/>
    <m/>
    <m/>
    <m/>
    <s v="Propios"/>
    <s v="27"/>
    <s v="CSF"/>
    <s v="ADQUISICIÓN DE BIENES  Y SERVICIOS"/>
    <n v="16725089"/>
    <n v="41919947"/>
    <n v="0"/>
    <n v="58645036"/>
    <n v="0"/>
    <n v="58645036"/>
    <n v="0"/>
    <n v="49518906"/>
    <n v="7489063"/>
    <n v="7489063"/>
    <n v="7489063"/>
  </r>
  <r>
    <x v="18"/>
    <x v="18"/>
    <s v="A-08-01"/>
    <s v="A"/>
    <s v="08"/>
    <s v="01"/>
    <m/>
    <m/>
    <m/>
    <m/>
    <m/>
    <m/>
    <s v="Propios"/>
    <s v="27"/>
    <s v="CSF"/>
    <s v="IMPUESTOS"/>
    <n v="0"/>
    <n v="174677176"/>
    <n v="0"/>
    <n v="174677176"/>
    <n v="0"/>
    <n v="174677176"/>
    <n v="0"/>
    <n v="159335403"/>
    <n v="159335403"/>
    <n v="159335403"/>
    <n v="159335403"/>
  </r>
  <r>
    <x v="18"/>
    <x v="1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44964372"/>
    <n v="11436000"/>
    <n v="176471516"/>
    <n v="4079928856"/>
    <n v="0"/>
    <n v="4079528856"/>
    <n v="400000"/>
    <n v="4079528856"/>
    <n v="4079528856"/>
    <n v="4079528856"/>
    <n v="4079528856"/>
  </r>
  <r>
    <x v="18"/>
    <x v="1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33045357"/>
    <n v="0"/>
    <n v="92345427"/>
    <n v="1740699930"/>
    <n v="0"/>
    <n v="1740699930"/>
    <n v="0"/>
    <n v="1740699930"/>
    <n v="1740699930"/>
    <n v="1740699930"/>
    <n v="1740699930"/>
  </r>
  <r>
    <x v="18"/>
    <x v="1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8050000"/>
    <n v="74850000"/>
    <n v="0"/>
    <n v="462900000"/>
    <n v="0"/>
    <n v="462593332"/>
    <n v="306668"/>
    <n v="448246508"/>
    <n v="180146188"/>
    <n v="180146188"/>
    <n v="180146188"/>
  </r>
  <r>
    <x v="18"/>
    <x v="1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00231842"/>
    <n v="3165382480"/>
    <n v="0"/>
    <n v="3565614322"/>
    <n v="0"/>
    <n v="564264542"/>
    <n v="3001349780"/>
    <n v="562492574"/>
    <n v="309259450"/>
    <n v="309259450"/>
    <n v="309259450"/>
  </r>
  <r>
    <x v="18"/>
    <x v="1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5043452013"/>
    <n v="0"/>
    <n v="0"/>
    <n v="15043452013"/>
    <n v="0"/>
    <n v="15043452013"/>
    <n v="0"/>
    <n v="15043452013"/>
    <n v="15043452013"/>
    <n v="15043452013"/>
    <n v="15043452013"/>
  </r>
  <r>
    <x v="18"/>
    <x v="1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66003130544"/>
    <n v="18972959649"/>
    <n v="147030170895"/>
    <n v="0"/>
    <n v="146874220756"/>
    <n v="155950139"/>
    <n v="139907654348"/>
    <n v="68159411901"/>
    <n v="68159411901"/>
    <n v="68159411901"/>
  </r>
  <r>
    <x v="18"/>
    <x v="1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8"/>
    <x v="1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86568152"/>
    <n v="5508098459"/>
    <n v="0"/>
    <n v="7494666611"/>
    <n v="0"/>
    <n v="6003049876"/>
    <n v="1491616735"/>
    <n v="1969003030"/>
    <n v="796953331.96000004"/>
    <n v="796953331.96000004"/>
    <n v="796953331.96000004"/>
  </r>
  <r>
    <x v="18"/>
    <x v="1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972800624"/>
    <n v="0"/>
    <n v="4972800624"/>
    <n v="0"/>
    <n v="4875650278"/>
    <n v="97150346"/>
    <n v="4815535531"/>
    <n v="1779916016"/>
    <n v="1779916016"/>
    <n v="1779916016"/>
  </r>
  <r>
    <x v="18"/>
    <x v="1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17886069"/>
    <n v="2514818996"/>
    <n v="0"/>
    <n v="3332705065"/>
    <n v="0"/>
    <n v="2064661352"/>
    <n v="1268043713"/>
    <n v="1412567548"/>
    <n v="1210638926"/>
    <n v="1210638926"/>
    <n v="1210638926"/>
  </r>
  <r>
    <x v="18"/>
    <x v="1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00073899"/>
    <n v="11572013526"/>
    <n v="0"/>
    <n v="14072087425"/>
    <n v="0"/>
    <n v="12971593493"/>
    <n v="1100493932"/>
    <n v="12881085487"/>
    <n v="5361068226"/>
    <n v="5361068226"/>
    <n v="5361068226"/>
  </r>
  <r>
    <x v="18"/>
    <x v="1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8460078"/>
    <n v="5145"/>
    <n v="0"/>
    <n v="128465223"/>
    <n v="0"/>
    <n v="122133755"/>
    <n v="6331468"/>
    <n v="117807557"/>
    <n v="45859683"/>
    <n v="45859683"/>
    <n v="45859683"/>
  </r>
  <r>
    <x v="18"/>
    <x v="1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83547323"/>
    <n v="457957492"/>
    <n v="37652174"/>
    <n v="1903852641"/>
    <n v="0"/>
    <n v="1895073830"/>
    <n v="8778811"/>
    <n v="1418524216"/>
    <n v="634436917"/>
    <n v="634436917"/>
    <n v="634436917"/>
  </r>
  <r>
    <x v="19"/>
    <x v="19"/>
    <s v="A-02"/>
    <s v="A"/>
    <s v="02"/>
    <m/>
    <m/>
    <m/>
    <m/>
    <m/>
    <m/>
    <m/>
    <s v="Propios"/>
    <s v="27"/>
    <s v="CSF"/>
    <s v="ADQUISICIÓN DE BIENES  Y SERVICIOS"/>
    <n v="8920047"/>
    <n v="22005303"/>
    <n v="0"/>
    <n v="30925350"/>
    <n v="0"/>
    <n v="30925350"/>
    <n v="0"/>
    <n v="0"/>
    <n v="0"/>
    <n v="0"/>
    <n v="0"/>
  </r>
  <r>
    <x v="19"/>
    <x v="19"/>
    <s v="A-08-01"/>
    <s v="A"/>
    <s v="08"/>
    <s v="01"/>
    <m/>
    <m/>
    <m/>
    <m/>
    <m/>
    <m/>
    <s v="Propios"/>
    <s v="27"/>
    <s v="CSF"/>
    <s v="IMPUESTOS"/>
    <n v="0"/>
    <n v="53898376"/>
    <n v="0"/>
    <n v="53898376"/>
    <n v="0"/>
    <n v="53898376"/>
    <n v="0"/>
    <n v="48265577"/>
    <n v="48265577"/>
    <n v="48265577"/>
    <n v="48265577"/>
  </r>
  <r>
    <x v="19"/>
    <x v="1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774491227"/>
    <n v="14160000"/>
    <n v="36448545"/>
    <n v="5752202682"/>
    <n v="0"/>
    <n v="5051977386"/>
    <n v="700225296"/>
    <n v="5051977386"/>
    <n v="5026373715"/>
    <n v="5026373715"/>
    <n v="5026373715"/>
  </r>
  <r>
    <x v="19"/>
    <x v="1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0809817"/>
    <n v="0"/>
    <n v="0"/>
    <n v="1440809817"/>
    <n v="0"/>
    <n v="1275041132"/>
    <n v="165768685"/>
    <n v="1275041132"/>
    <n v="1269467629"/>
    <n v="1269467629"/>
    <n v="1269467629"/>
  </r>
  <r>
    <x v="19"/>
    <x v="1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5000000"/>
    <n v="0"/>
    <n v="228800000"/>
    <n v="0"/>
    <n v="228800000"/>
    <n v="0"/>
    <n v="221988108"/>
    <n v="85488108"/>
    <n v="85488108"/>
    <n v="85488108"/>
  </r>
  <r>
    <x v="19"/>
    <x v="1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255478"/>
    <n v="0"/>
    <n v="0"/>
    <n v="132255478"/>
    <n v="0"/>
    <n v="129411441"/>
    <n v="2844037"/>
    <n v="81273872"/>
    <n v="48535706"/>
    <n v="48535706"/>
    <n v="48535706"/>
  </r>
  <r>
    <x v="19"/>
    <x v="1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317458062"/>
    <n v="0"/>
    <n v="0"/>
    <n v="2317458062"/>
    <n v="0"/>
    <n v="2317458062"/>
    <n v="0"/>
    <n v="2317458062"/>
    <n v="2317458062"/>
    <n v="2317458062"/>
    <n v="2317458062"/>
  </r>
  <r>
    <x v="19"/>
    <x v="1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46622115551"/>
    <n v="6392429460"/>
    <n v="40229686091"/>
    <n v="0"/>
    <n v="40179859106"/>
    <n v="49826985"/>
    <n v="40009107696"/>
    <n v="16743464435"/>
    <n v="16743464435"/>
    <n v="16743464435"/>
  </r>
  <r>
    <x v="19"/>
    <x v="1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9"/>
    <x v="1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2223461"/>
    <n v="2007852765"/>
    <n v="0"/>
    <n v="2800076226"/>
    <n v="0"/>
    <n v="1773706485"/>
    <n v="1026369741"/>
    <n v="544082276"/>
    <n v="276660318"/>
    <n v="276660318"/>
    <n v="276660318"/>
  </r>
  <r>
    <x v="19"/>
    <x v="1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380600464"/>
    <n v="0"/>
    <n v="4380600464"/>
    <n v="0"/>
    <n v="4061435116"/>
    <n v="319165348"/>
    <n v="4054935116"/>
    <n v="1339940520"/>
    <n v="1339940520"/>
    <n v="1339940520"/>
  </r>
  <r>
    <x v="19"/>
    <x v="1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40982360"/>
    <n v="971161947"/>
    <n v="0"/>
    <n v="1312144307"/>
    <n v="0"/>
    <n v="774457374"/>
    <n v="537686933"/>
    <n v="774457374"/>
    <n v="664004474"/>
    <n v="664004474"/>
    <n v="664004474"/>
  </r>
  <r>
    <x v="19"/>
    <x v="1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292751294"/>
    <n v="15732999097"/>
    <n v="200959608"/>
    <n v="17824790783"/>
    <n v="0"/>
    <n v="17752330793"/>
    <n v="72459990"/>
    <n v="16993960647"/>
    <n v="6439459842"/>
    <n v="6439459842"/>
    <n v="6439459842"/>
  </r>
  <r>
    <x v="19"/>
    <x v="1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1187750"/>
    <n v="0"/>
    <n v="0"/>
    <n v="121187750"/>
    <n v="0"/>
    <n v="119420466"/>
    <n v="1767284"/>
    <n v="117547256"/>
    <n v="44743435"/>
    <n v="44743435"/>
    <n v="44743435"/>
  </r>
  <r>
    <x v="19"/>
    <x v="1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25830833"/>
    <n v="455251197"/>
    <n v="0"/>
    <n v="1881082030"/>
    <n v="0"/>
    <n v="1859644792"/>
    <n v="21437238"/>
    <n v="907899614.88999999"/>
    <n v="455082194.88999999"/>
    <n v="455082194.88999999"/>
    <n v="455082194.88999999"/>
  </r>
  <r>
    <x v="20"/>
    <x v="20"/>
    <s v="A-02"/>
    <s v="A"/>
    <s v="02"/>
    <m/>
    <m/>
    <m/>
    <m/>
    <m/>
    <m/>
    <m/>
    <s v="Propios"/>
    <s v="27"/>
    <s v="CSF"/>
    <s v="ADQUISICIÓN DE BIENES  Y SERVICIOS"/>
    <n v="13380071"/>
    <n v="44619238"/>
    <n v="25792"/>
    <n v="57973517"/>
    <n v="0"/>
    <n v="57973517"/>
    <n v="0"/>
    <n v="9496918"/>
    <n v="9281242"/>
    <n v="9281242"/>
    <n v="9281242"/>
  </r>
  <r>
    <x v="20"/>
    <x v="20"/>
    <s v="A-08-01"/>
    <s v="A"/>
    <s v="08"/>
    <s v="01"/>
    <m/>
    <m/>
    <m/>
    <m/>
    <m/>
    <m/>
    <s v="Propios"/>
    <s v="27"/>
    <s v="CSF"/>
    <s v="IMPUESTOS"/>
    <n v="0"/>
    <n v="98807381"/>
    <n v="9037948"/>
    <n v="89769433"/>
    <n v="0"/>
    <n v="89769433"/>
    <n v="0"/>
    <n v="89769433"/>
    <n v="89769433"/>
    <n v="89769433"/>
    <n v="89769433"/>
  </r>
  <r>
    <x v="20"/>
    <x v="2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489697956"/>
    <n v="55291704"/>
    <n v="1756444"/>
    <n v="6543233216"/>
    <n v="0"/>
    <n v="6543233216"/>
    <n v="0"/>
    <n v="6543233216"/>
    <n v="6054880318"/>
    <n v="6054880318"/>
    <n v="6054880318"/>
  </r>
  <r>
    <x v="20"/>
    <x v="2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3781659"/>
    <n v="0"/>
    <n v="0"/>
    <n v="1503781659"/>
    <n v="0"/>
    <n v="1503781659"/>
    <n v="0"/>
    <n v="1503781659"/>
    <n v="1389372497"/>
    <n v="1389372497"/>
    <n v="1389372497"/>
  </r>
  <r>
    <x v="20"/>
    <x v="2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14875000"/>
    <n v="0"/>
    <n v="238675000"/>
    <n v="0"/>
    <n v="238675000"/>
    <n v="0"/>
    <n v="112258541"/>
    <n v="91476616"/>
    <n v="91476616"/>
    <n v="91476616"/>
  </r>
  <r>
    <x v="20"/>
    <x v="2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82852290"/>
    <n v="1402510666"/>
    <n v="0"/>
    <n v="1685362956"/>
    <n v="0"/>
    <n v="842318077"/>
    <n v="843044879"/>
    <n v="818605737"/>
    <n v="280300869"/>
    <n v="280300869"/>
    <n v="280300869"/>
  </r>
  <r>
    <x v="20"/>
    <x v="2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539204335"/>
    <n v="11512115"/>
    <n v="4637356"/>
    <n v="5546079094"/>
    <n v="0"/>
    <n v="5546079094"/>
    <n v="0"/>
    <n v="5546079094"/>
    <n v="5521694392"/>
    <n v="5521694392"/>
    <n v="5521694392"/>
  </r>
  <r>
    <x v="20"/>
    <x v="2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2632494573"/>
    <n v="12503030231"/>
    <n v="80129464342"/>
    <n v="0"/>
    <n v="76728353317"/>
    <n v="3401111025"/>
    <n v="72565023968"/>
    <n v="30727800456"/>
    <n v="30727800456"/>
    <n v="30727800456"/>
  </r>
  <r>
    <x v="20"/>
    <x v="2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0"/>
    <x v="2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106539492"/>
    <n v="4224357808"/>
    <n v="0"/>
    <n v="5330897300"/>
    <n v="0"/>
    <n v="4227316033"/>
    <n v="1103581267"/>
    <n v="638330382"/>
    <n v="455104483"/>
    <n v="455104483"/>
    <n v="455104483"/>
  </r>
  <r>
    <x v="20"/>
    <x v="2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19818220"/>
    <n v="0"/>
    <n v="4119818220"/>
    <n v="0"/>
    <n v="3225524031"/>
    <n v="894294189"/>
    <n v="3198244275"/>
    <n v="1444583410"/>
    <n v="1444583410"/>
    <n v="1444583410"/>
  </r>
  <r>
    <x v="20"/>
    <x v="2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74823915"/>
    <n v="1696439428"/>
    <n v="0"/>
    <n v="2371263343"/>
    <n v="0"/>
    <n v="1698114827"/>
    <n v="673148516"/>
    <n v="622307512"/>
    <n v="622307512"/>
    <n v="622307512"/>
    <n v="622307512"/>
  </r>
  <r>
    <x v="20"/>
    <x v="2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178628975"/>
    <n v="18061677282"/>
    <n v="0"/>
    <n v="20240306257"/>
    <n v="0"/>
    <n v="20111108908"/>
    <n v="129197349"/>
    <n v="19119070372"/>
    <n v="7098603878"/>
    <n v="7098603878"/>
    <n v="7098603878"/>
  </r>
  <r>
    <x v="20"/>
    <x v="2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680610"/>
    <n v="0"/>
    <n v="0"/>
    <n v="127680610"/>
    <n v="0"/>
    <n v="122787312"/>
    <n v="4893298"/>
    <n v="59142531"/>
    <n v="48171782"/>
    <n v="48171782"/>
    <n v="48171782"/>
  </r>
  <r>
    <x v="20"/>
    <x v="2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35716792"/>
    <n v="534653808"/>
    <n v="10478640"/>
    <n v="2459891960"/>
    <n v="0"/>
    <n v="2400380481"/>
    <n v="59511479"/>
    <n v="1279253579.46"/>
    <n v="779402331.46000004"/>
    <n v="779402331.46000004"/>
    <n v="779402331.46000004"/>
  </r>
  <r>
    <x v="21"/>
    <x v="21"/>
    <s v="A-02"/>
    <s v="A"/>
    <s v="02"/>
    <m/>
    <m/>
    <m/>
    <m/>
    <m/>
    <m/>
    <m/>
    <s v="Propios"/>
    <s v="27"/>
    <s v="CSF"/>
    <s v="ADQUISICIÓN DE BIENES  Y SERVICIOS"/>
    <n v="276133608"/>
    <n v="69437065"/>
    <n v="0"/>
    <n v="345570673"/>
    <n v="0"/>
    <n v="344070673"/>
    <n v="1500000"/>
    <n v="256048965"/>
    <n v="36119245"/>
    <n v="36119245"/>
    <n v="36119245"/>
  </r>
  <r>
    <x v="21"/>
    <x v="21"/>
    <s v="A-03-03-01-015"/>
    <s v="A"/>
    <s v="03"/>
    <s v="03"/>
    <s v="01"/>
    <s v="015"/>
    <m/>
    <m/>
    <m/>
    <m/>
    <s v="Propios"/>
    <s v="27"/>
    <s v="CSF"/>
    <s v="ADJUDICACIÓN Y LIBERACIÓN JUDICIAL"/>
    <n v="0"/>
    <n v="8966178"/>
    <n v="0"/>
    <n v="8966178"/>
    <n v="0"/>
    <n v="8966178"/>
    <n v="0"/>
    <n v="8966178"/>
    <n v="8966178"/>
    <n v="8966178"/>
    <n v="8966178"/>
  </r>
  <r>
    <x v="21"/>
    <x v="21"/>
    <s v="A-08-01"/>
    <s v="A"/>
    <s v="08"/>
    <s v="01"/>
    <m/>
    <m/>
    <m/>
    <m/>
    <m/>
    <m/>
    <s v="Propios"/>
    <s v="27"/>
    <s v="CSF"/>
    <s v="IMPUESTOS"/>
    <n v="0"/>
    <n v="142511701"/>
    <n v="0"/>
    <n v="142511701"/>
    <n v="0"/>
    <n v="142511701"/>
    <n v="0"/>
    <n v="142007930"/>
    <n v="141918431"/>
    <n v="141918431"/>
    <n v="141918431"/>
  </r>
  <r>
    <x v="21"/>
    <x v="2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682011439"/>
    <n v="0"/>
    <n v="232466242"/>
    <n v="8449545197"/>
    <n v="0"/>
    <n v="8420947220"/>
    <n v="28597977"/>
    <n v="8420947220"/>
    <n v="8041664239"/>
    <n v="8041664239"/>
    <n v="8041664239"/>
  </r>
  <r>
    <x v="21"/>
    <x v="2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291821532"/>
    <n v="0"/>
    <n v="0"/>
    <n v="3291821532"/>
    <n v="0"/>
    <n v="3291821532"/>
    <n v="0"/>
    <n v="3291821532"/>
    <n v="3135447615"/>
    <n v="3135447615"/>
    <n v="3135447615"/>
  </r>
  <r>
    <x v="21"/>
    <x v="2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4150000"/>
    <n v="20000000"/>
    <n v="0"/>
    <n v="614150000"/>
    <n v="0"/>
    <n v="478675000"/>
    <n v="135475000"/>
    <n v="211389309"/>
    <n v="131471395"/>
    <n v="131471395"/>
    <n v="131471395"/>
  </r>
  <r>
    <x v="21"/>
    <x v="2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59151328"/>
    <n v="2686120793"/>
    <n v="0"/>
    <n v="2845272121"/>
    <n v="0"/>
    <n v="2813455378"/>
    <n v="31816743"/>
    <n v="58296493"/>
    <n v="44476809"/>
    <n v="44476809"/>
    <n v="44476809"/>
  </r>
  <r>
    <x v="21"/>
    <x v="2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987818586"/>
    <n v="6987113968"/>
    <n v="6987113968"/>
    <n v="16987818586"/>
    <n v="0"/>
    <n v="10000704618"/>
    <n v="6987113968"/>
    <n v="10000704618"/>
    <n v="10000421566"/>
    <n v="10000421566"/>
    <n v="10000421566"/>
  </r>
  <r>
    <x v="21"/>
    <x v="2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7465840740"/>
    <n v="37081281638"/>
    <n v="180384559102"/>
    <n v="0"/>
    <n v="168459298054"/>
    <n v="11925261048"/>
    <n v="153998676624"/>
    <n v="68816163672"/>
    <n v="68816163672"/>
    <n v="68816163672"/>
  </r>
  <r>
    <x v="21"/>
    <x v="2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1"/>
    <x v="2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55404750"/>
    <n v="5166126041"/>
    <n v="0"/>
    <n v="7521530791"/>
    <n v="0"/>
    <n v="6550233726"/>
    <n v="971297065"/>
    <n v="1048887973"/>
    <n v="761392961"/>
    <n v="761392961"/>
    <n v="761392961"/>
  </r>
  <r>
    <x v="21"/>
    <x v="2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168955506"/>
    <n v="0"/>
    <n v="6168955506"/>
    <n v="0"/>
    <n v="5666383722"/>
    <n v="502571784"/>
    <n v="5564202202"/>
    <n v="2050664668"/>
    <n v="2050664668"/>
    <n v="2050664668"/>
  </r>
  <r>
    <x v="21"/>
    <x v="2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752448485"/>
    <n v="17769615157"/>
    <n v="0"/>
    <n v="18522063642"/>
    <n v="0"/>
    <n v="17945612075"/>
    <n v="576451567"/>
    <n v="16575709783"/>
    <n v="6116615485.5"/>
    <n v="6116615485.5"/>
    <n v="6116615485.5"/>
  </r>
  <r>
    <x v="21"/>
    <x v="2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96868257"/>
    <n v="12005708563"/>
    <n v="14308466"/>
    <n v="16488268354"/>
    <n v="0"/>
    <n v="16446884043"/>
    <n v="41384311"/>
    <n v="13469323577"/>
    <n v="6166888692"/>
    <n v="6166888692"/>
    <n v="6166888692"/>
  </r>
  <r>
    <x v="21"/>
    <x v="2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537113"/>
    <n v="0"/>
    <n v="0"/>
    <n v="127537113"/>
    <n v="0"/>
    <n v="121703510"/>
    <n v="5833603"/>
    <n v="54336890"/>
    <n v="44366053"/>
    <n v="44366053"/>
    <n v="44366053"/>
  </r>
  <r>
    <x v="21"/>
    <x v="2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715336738"/>
    <n v="1077704196"/>
    <n v="0"/>
    <n v="3793040934"/>
    <n v="0"/>
    <n v="3480504935"/>
    <n v="312535999"/>
    <n v="1512388342"/>
    <n v="984676346"/>
    <n v="984676346"/>
    <n v="984676346"/>
  </r>
  <r>
    <x v="22"/>
    <x v="22"/>
    <s v="A-02"/>
    <s v="A"/>
    <s v="02"/>
    <m/>
    <m/>
    <m/>
    <m/>
    <m/>
    <m/>
    <m/>
    <s v="Propios"/>
    <s v="27"/>
    <s v="CSF"/>
    <s v="ADQUISICIÓN DE BIENES  Y SERVICIOS"/>
    <n v="21185112"/>
    <n v="21553487"/>
    <n v="0"/>
    <n v="42738599"/>
    <n v="0"/>
    <n v="42738599"/>
    <n v="0"/>
    <n v="9993911"/>
    <n v="5875714"/>
    <n v="5875714"/>
    <n v="5875714"/>
  </r>
  <r>
    <x v="22"/>
    <x v="22"/>
    <s v="A-08-01"/>
    <s v="A"/>
    <s v="08"/>
    <s v="01"/>
    <m/>
    <m/>
    <m/>
    <m/>
    <m/>
    <m/>
    <s v="Propios"/>
    <s v="27"/>
    <s v="CSF"/>
    <s v="IMPUESTOS"/>
    <n v="0"/>
    <n v="64162552"/>
    <n v="8627922"/>
    <n v="55534630"/>
    <n v="0"/>
    <n v="55534630"/>
    <n v="0"/>
    <n v="55534630"/>
    <n v="55534630"/>
    <n v="55534630"/>
    <n v="55534630"/>
  </r>
  <r>
    <x v="22"/>
    <x v="2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70466086"/>
    <n v="0"/>
    <n v="111229499"/>
    <n v="759236587"/>
    <n v="0"/>
    <n v="759236587"/>
    <n v="0"/>
    <n v="759236587"/>
    <n v="664506095"/>
    <n v="664506095"/>
    <n v="664506095"/>
  </r>
  <r>
    <x v="22"/>
    <x v="2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956595"/>
    <n v="0"/>
    <n v="0"/>
    <n v="150956595"/>
    <n v="0"/>
    <n v="150956595"/>
    <n v="0"/>
    <n v="150956595"/>
    <n v="147033961"/>
    <n v="147033961"/>
    <n v="147033961"/>
  </r>
  <r>
    <x v="22"/>
    <x v="2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17000000"/>
    <n v="20000000"/>
    <n v="0"/>
    <n v="237000000"/>
    <n v="0"/>
    <n v="194680000"/>
    <n v="42320000"/>
    <n v="155507686"/>
    <n v="76174806"/>
    <n v="76174806"/>
    <n v="76174806"/>
  </r>
  <r>
    <x v="22"/>
    <x v="2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46459494"/>
    <n v="2908773322"/>
    <n v="0"/>
    <n v="3055232816"/>
    <n v="0"/>
    <n v="116029037"/>
    <n v="2939203779"/>
    <n v="85773535"/>
    <n v="28802694"/>
    <n v="28802694"/>
    <n v="28802694"/>
  </r>
  <r>
    <x v="22"/>
    <x v="2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669558784"/>
    <n v="249650536"/>
    <n v="249650536"/>
    <n v="19669558784"/>
    <n v="0"/>
    <n v="19419908248"/>
    <n v="249650536"/>
    <n v="19419908248"/>
    <n v="19419908248"/>
    <n v="19419908248"/>
    <n v="19419908248"/>
  </r>
  <r>
    <x v="22"/>
    <x v="2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56557646740"/>
    <n v="21763138979"/>
    <n v="134794507761"/>
    <n v="0"/>
    <n v="130141137685"/>
    <n v="4653370076"/>
    <n v="128872677228"/>
    <n v="52445154829"/>
    <n v="52445154829"/>
    <n v="52445154829"/>
  </r>
  <r>
    <x v="22"/>
    <x v="2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2"/>
    <x v="2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155088"/>
    <n v="6620659533"/>
    <n v="0"/>
    <n v="8262814621"/>
    <n v="0"/>
    <n v="5378169668.6899996"/>
    <n v="2884644952.3099999"/>
    <n v="1060747546.6900001"/>
    <n v="502065876.69"/>
    <n v="502065876.69"/>
    <n v="502065876.69"/>
  </r>
  <r>
    <x v="22"/>
    <x v="2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20771522"/>
    <n v="0"/>
    <n v="420771522"/>
    <n v="0"/>
    <n v="402550920"/>
    <n v="18220602"/>
    <n v="402550920"/>
    <n v="143372041"/>
    <n v="143372041"/>
    <n v="143372041"/>
  </r>
  <r>
    <x v="22"/>
    <x v="2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2920549"/>
    <n v="479013162"/>
    <n v="0"/>
    <n v="501933711"/>
    <n v="0"/>
    <n v="280293484"/>
    <n v="221640227"/>
    <n v="268747484"/>
    <n v="18747484"/>
    <n v="18747484"/>
    <n v="18747484"/>
  </r>
  <r>
    <x v="22"/>
    <x v="2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504250737"/>
    <n v="2495357716"/>
    <n v="58553119"/>
    <n v="3941055334"/>
    <n v="0"/>
    <n v="3718129238"/>
    <n v="222926096"/>
    <n v="3307390455"/>
    <n v="1333965130"/>
    <n v="1333965130"/>
    <n v="1333965130"/>
  </r>
  <r>
    <x v="22"/>
    <x v="2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78750232"/>
    <n v="0"/>
    <n v="0"/>
    <n v="178750232"/>
    <n v="0"/>
    <n v="167127445"/>
    <n v="11622787"/>
    <n v="124080583"/>
    <n v="53857375"/>
    <n v="53857375"/>
    <n v="53857375"/>
  </r>
  <r>
    <x v="22"/>
    <x v="2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92640618"/>
    <n v="1281794163"/>
    <n v="0"/>
    <n v="3174434781"/>
    <n v="0"/>
    <n v="1732534252.9200001"/>
    <n v="1441900528.0799999"/>
    <n v="1337612647.9200001"/>
    <n v="718332158.11000001"/>
    <n v="718332158.11000001"/>
    <n v="718332158.11000001"/>
  </r>
  <r>
    <x v="23"/>
    <x v="23"/>
    <s v="A-02"/>
    <s v="A"/>
    <s v="02"/>
    <m/>
    <m/>
    <m/>
    <m/>
    <m/>
    <m/>
    <m/>
    <s v="Propios"/>
    <s v="27"/>
    <s v="CSF"/>
    <s v="ADQUISICIÓN DE BIENES  Y SERVICIOS"/>
    <n v="13380071"/>
    <n v="109180062"/>
    <n v="0"/>
    <n v="122560133"/>
    <n v="0"/>
    <n v="114968746"/>
    <n v="7591387"/>
    <n v="97678675"/>
    <n v="35882514"/>
    <n v="35882514"/>
    <n v="35882514"/>
  </r>
  <r>
    <x v="23"/>
    <x v="23"/>
    <s v="A-03-03-01-015"/>
    <s v="A"/>
    <s v="03"/>
    <s v="03"/>
    <s v="01"/>
    <s v="015"/>
    <m/>
    <m/>
    <m/>
    <m/>
    <s v="Propios"/>
    <s v="27"/>
    <s v="CSF"/>
    <s v="ADJUDICACIÓN Y LIBERACIÓN JUDICIAL"/>
    <n v="0"/>
    <n v="40240000"/>
    <n v="0"/>
    <n v="40240000"/>
    <n v="0"/>
    <n v="0"/>
    <n v="40240000"/>
    <n v="0"/>
    <n v="0"/>
    <n v="0"/>
    <n v="0"/>
  </r>
  <r>
    <x v="23"/>
    <x v="23"/>
    <s v="A-08-01"/>
    <s v="A"/>
    <s v="08"/>
    <s v="01"/>
    <m/>
    <m/>
    <m/>
    <m/>
    <m/>
    <m/>
    <s v="Propios"/>
    <s v="27"/>
    <s v="CSF"/>
    <s v="IMPUESTOS"/>
    <n v="0"/>
    <n v="164245242"/>
    <n v="0"/>
    <n v="164245242"/>
    <n v="0"/>
    <n v="164245242"/>
    <n v="0"/>
    <n v="142923650"/>
    <n v="114422308.12"/>
    <n v="114422308.12"/>
    <n v="114422308.12"/>
  </r>
  <r>
    <x v="23"/>
    <x v="2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9622929543"/>
    <n v="0"/>
    <n v="519694857"/>
    <n v="9103234686"/>
    <n v="0"/>
    <n v="9102691686"/>
    <n v="543000"/>
    <n v="9102691686"/>
    <n v="8910088597"/>
    <n v="8910088597"/>
    <n v="8910088597"/>
  </r>
  <r>
    <x v="23"/>
    <x v="2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92794342"/>
    <n v="0"/>
    <n v="72085911"/>
    <n v="820708431"/>
    <n v="0"/>
    <n v="820708431"/>
    <n v="0"/>
    <n v="820708431"/>
    <n v="786075179"/>
    <n v="786075179"/>
    <n v="786075179"/>
  </r>
  <r>
    <x v="23"/>
    <x v="2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6050000"/>
    <n v="20006000"/>
    <n v="0"/>
    <n v="616056000"/>
    <n v="0"/>
    <n v="585588129"/>
    <n v="30467871"/>
    <n v="294967505"/>
    <n v="203863392.47999999"/>
    <n v="203863392.47999999"/>
    <n v="203863392.47999999"/>
  </r>
  <r>
    <x v="23"/>
    <x v="2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8243951"/>
    <n v="1972682272"/>
    <n v="0"/>
    <n v="2080926223"/>
    <n v="0"/>
    <n v="2080926223"/>
    <n v="0"/>
    <n v="2000711640"/>
    <n v="53970113"/>
    <n v="53970113"/>
    <n v="53970113"/>
  </r>
  <r>
    <x v="23"/>
    <x v="2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08481785"/>
    <n v="1495257660"/>
    <n v="32339957"/>
    <n v="4871399488"/>
    <n v="0"/>
    <n v="4871399488"/>
    <n v="0"/>
    <n v="4871399488"/>
    <n v="4720449973.21"/>
    <n v="4720449973.21"/>
    <n v="4720449973.21"/>
  </r>
  <r>
    <x v="23"/>
    <x v="2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66347894126"/>
    <n v="14513279553"/>
    <n v="151834614573"/>
    <n v="0"/>
    <n v="150662817767"/>
    <n v="1171796806"/>
    <n v="141008205220"/>
    <n v="48227346241"/>
    <n v="48227346241"/>
    <n v="48227346241"/>
  </r>
  <r>
    <x v="23"/>
    <x v="2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3"/>
    <x v="2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033963985"/>
    <n v="6500713627"/>
    <n v="230000"/>
    <n v="8534447612"/>
    <n v="0"/>
    <n v="4453648877"/>
    <n v="4080798735"/>
    <n v="1110719270"/>
    <n v="721669681.45000005"/>
    <n v="721669681.45000005"/>
    <n v="721669681.45000005"/>
  </r>
  <r>
    <x v="23"/>
    <x v="2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775798748"/>
    <n v="15423688"/>
    <n v="2760375060"/>
    <n v="0"/>
    <n v="2580610584"/>
    <n v="179764476"/>
    <n v="2580610584"/>
    <n v="841928751"/>
    <n v="841928751"/>
    <n v="841928751"/>
  </r>
  <r>
    <x v="23"/>
    <x v="2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35941697"/>
    <n v="27279163193"/>
    <n v="262756568"/>
    <n v="27552348322"/>
    <n v="0"/>
    <n v="26283564251"/>
    <n v="1268784071"/>
    <n v="26017791472"/>
    <n v="9488598465"/>
    <n v="9488598465"/>
    <n v="9488598465"/>
  </r>
  <r>
    <x v="23"/>
    <x v="2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594755334"/>
    <n v="645198468"/>
    <n v="22062353"/>
    <n v="5217891449"/>
    <n v="0"/>
    <n v="5162351180"/>
    <n v="55540269"/>
    <n v="2788702265"/>
    <n v="1843482653.52"/>
    <n v="1843482653.52"/>
    <n v="1843482653.52"/>
  </r>
  <r>
    <x v="23"/>
    <x v="2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322304"/>
    <n v="0"/>
    <n v="0"/>
    <n v="201322304"/>
    <n v="0"/>
    <n v="187437254"/>
    <n v="13885050"/>
    <n v="89951461"/>
    <n v="72416485"/>
    <n v="72416485"/>
    <n v="72416485"/>
  </r>
  <r>
    <x v="23"/>
    <x v="2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861854818"/>
    <n v="1660448274"/>
    <n v="0"/>
    <n v="4522303092"/>
    <n v="0"/>
    <n v="4239848057"/>
    <n v="282455035"/>
    <n v="2345704685"/>
    <n v="1285492379.5"/>
    <n v="1285492379.5"/>
    <n v="1285492379.5"/>
  </r>
  <r>
    <x v="24"/>
    <x v="24"/>
    <s v="A-02"/>
    <s v="A"/>
    <s v="02"/>
    <m/>
    <m/>
    <m/>
    <m/>
    <m/>
    <m/>
    <m/>
    <s v="Propios"/>
    <s v="27"/>
    <s v="CSF"/>
    <s v="ADQUISICIÓN DE BIENES  Y SERVICIOS"/>
    <n v="1474072436"/>
    <n v="140327372"/>
    <n v="8538963"/>
    <n v="1605860845"/>
    <n v="0"/>
    <n v="1233388645"/>
    <n v="372472200"/>
    <n v="1077346647"/>
    <n v="157754251"/>
    <n v="157754251"/>
    <n v="157754251"/>
  </r>
  <r>
    <x v="24"/>
    <x v="24"/>
    <s v="A-03-03-01-015"/>
    <s v="A"/>
    <s v="03"/>
    <s v="03"/>
    <s v="01"/>
    <s v="015"/>
    <m/>
    <m/>
    <m/>
    <m/>
    <s v="Propios"/>
    <s v="27"/>
    <s v="CSF"/>
    <s v="ADJUDICACIÓN Y LIBERACIÓN JUDICIAL"/>
    <n v="0"/>
    <n v="23215700"/>
    <n v="323300"/>
    <n v="22892400"/>
    <n v="0"/>
    <n v="22892400"/>
    <n v="0"/>
    <n v="22892400"/>
    <n v="22892400"/>
    <n v="22892400"/>
    <n v="22892400"/>
  </r>
  <r>
    <x v="24"/>
    <x v="24"/>
    <s v="A-08-01"/>
    <s v="A"/>
    <s v="08"/>
    <s v="01"/>
    <m/>
    <m/>
    <m/>
    <m/>
    <m/>
    <m/>
    <s v="Propios"/>
    <s v="27"/>
    <s v="CSF"/>
    <s v="IMPUESTOS"/>
    <n v="0"/>
    <n v="442027883"/>
    <n v="0"/>
    <n v="442027883"/>
    <n v="0"/>
    <n v="442027883"/>
    <n v="0"/>
    <n v="275941934"/>
    <n v="275520066.18000001"/>
    <n v="275520066.18000001"/>
    <n v="275520066.18000001"/>
  </r>
  <r>
    <x v="24"/>
    <x v="2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525669938"/>
    <n v="0"/>
    <n v="26936294"/>
    <n v="28498733644"/>
    <n v="0"/>
    <n v="28487878712"/>
    <n v="10854932"/>
    <n v="28486360848"/>
    <n v="27262131558"/>
    <n v="27262131558"/>
    <n v="27262131558"/>
  </r>
  <r>
    <x v="24"/>
    <x v="2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676756275"/>
    <n v="0"/>
    <n v="3048035600"/>
    <n v="3628720675"/>
    <n v="0"/>
    <n v="3628720675"/>
    <n v="0"/>
    <n v="3628720675"/>
    <n v="3512231593"/>
    <n v="3512231593"/>
    <n v="3512231593"/>
  </r>
  <r>
    <x v="24"/>
    <x v="2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38300000"/>
    <n v="20000000"/>
    <n v="0"/>
    <n v="558300000"/>
    <n v="0"/>
    <n v="533850000"/>
    <n v="24450000"/>
    <n v="223762229"/>
    <n v="168615445"/>
    <n v="168615445"/>
    <n v="168615445"/>
  </r>
  <r>
    <x v="24"/>
    <x v="2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8633544"/>
    <n v="3119392741"/>
    <n v="2000"/>
    <n v="3388024285"/>
    <n v="0"/>
    <n v="2246312013"/>
    <n v="1141712272"/>
    <n v="140351810"/>
    <n v="107217861"/>
    <n v="107217861"/>
    <n v="107217861"/>
  </r>
  <r>
    <x v="24"/>
    <x v="2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9089507398"/>
    <n v="0"/>
    <n v="29039762430"/>
    <n v="49744968"/>
    <n v="0"/>
    <n v="49744968"/>
    <n v="0"/>
    <n v="49744968"/>
    <n v="44800653"/>
    <n v="44800653"/>
    <n v="44800653"/>
  </r>
  <r>
    <x v="24"/>
    <x v="2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67026891287"/>
    <n v="45753036718"/>
    <n v="321273854569"/>
    <n v="0"/>
    <n v="316984310705"/>
    <n v="4289543864"/>
    <n v="304912160907"/>
    <n v="157432698651"/>
    <n v="157432698651"/>
    <n v="157432698651"/>
  </r>
  <r>
    <x v="24"/>
    <x v="2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4"/>
    <x v="2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7004928254"/>
    <n v="7905696484"/>
    <n v="7808477499"/>
    <n v="17102147239"/>
    <n v="0"/>
    <n v="15630032217"/>
    <n v="1472115022"/>
    <n v="7775080022"/>
    <n v="2381841200"/>
    <n v="2381841200"/>
    <n v="2381841200"/>
  </r>
  <r>
    <x v="24"/>
    <x v="2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720000000"/>
    <n v="19807745712"/>
    <n v="0"/>
    <n v="20527745712"/>
    <n v="0"/>
    <n v="18571352276"/>
    <n v="1956393436"/>
    <n v="17546419776"/>
    <n v="9171326438"/>
    <n v="9171326438"/>
    <n v="9171326438"/>
  </r>
  <r>
    <x v="24"/>
    <x v="2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940567"/>
    <n v="3727649619"/>
    <n v="0"/>
    <n v="5435590186"/>
    <n v="0"/>
    <n v="2239406311"/>
    <n v="3196183875"/>
    <n v="1667355061"/>
    <n v="1362983899"/>
    <n v="1362983899"/>
    <n v="1362983899"/>
  </r>
  <r>
    <x v="24"/>
    <x v="2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338183118"/>
    <n v="73824068822"/>
    <n v="0"/>
    <n v="80162251940"/>
    <n v="0"/>
    <n v="80056203400.699997"/>
    <n v="106048539.3"/>
    <n v="76616843931.699997"/>
    <n v="29028128775.93"/>
    <n v="29028128775.93"/>
    <n v="29028128775.93"/>
  </r>
  <r>
    <x v="24"/>
    <x v="2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135893"/>
    <n v="0"/>
    <n v="0"/>
    <n v="201135893"/>
    <n v="0"/>
    <n v="201134456"/>
    <n v="1437"/>
    <n v="99371347"/>
    <n v="82393327"/>
    <n v="82393327"/>
    <n v="82393327"/>
  </r>
  <r>
    <x v="24"/>
    <x v="2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097325155"/>
    <n v="933456576"/>
    <n v="0"/>
    <n v="7030781731"/>
    <n v="0"/>
    <n v="6506606095"/>
    <n v="524175636"/>
    <n v="3836536522"/>
    <n v="2265912095.6199999"/>
    <n v="2265912095.6199999"/>
    <n v="2265912095.6199999"/>
  </r>
  <r>
    <x v="25"/>
    <x v="25"/>
    <s v="A-02"/>
    <s v="A"/>
    <s v="02"/>
    <m/>
    <m/>
    <m/>
    <m/>
    <m/>
    <m/>
    <m/>
    <s v="Propios"/>
    <s v="27"/>
    <s v="CSF"/>
    <s v="ADQUISICIÓN DE BIENES  Y SERVICIOS"/>
    <n v="13380071"/>
    <n v="18054741"/>
    <n v="0"/>
    <n v="31434812"/>
    <n v="0"/>
    <n v="31433744"/>
    <n v="1068"/>
    <n v="13873275"/>
    <n v="9299553"/>
    <n v="9299553"/>
    <n v="9299553"/>
  </r>
  <r>
    <x v="25"/>
    <x v="25"/>
    <s v="A-08-01"/>
    <s v="A"/>
    <s v="08"/>
    <s v="01"/>
    <m/>
    <m/>
    <m/>
    <m/>
    <m/>
    <m/>
    <s v="Propios"/>
    <s v="27"/>
    <s v="CSF"/>
    <s v="IMPUESTOS"/>
    <n v="0"/>
    <n v="59432916"/>
    <n v="355358"/>
    <n v="59077558"/>
    <n v="0"/>
    <n v="59077558"/>
    <n v="0"/>
    <n v="59077558"/>
    <n v="28239514"/>
    <n v="28239514"/>
    <n v="28239514"/>
  </r>
  <r>
    <x v="25"/>
    <x v="2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8332798"/>
    <n v="6360182"/>
    <n v="21162897"/>
    <n v="1843530083"/>
    <n v="0"/>
    <n v="1843530083"/>
    <n v="0"/>
    <n v="1843530083"/>
    <n v="1754854350"/>
    <n v="1754854350"/>
    <n v="1754854350"/>
  </r>
  <r>
    <x v="25"/>
    <x v="2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5010000"/>
    <n v="0"/>
    <n v="177060000"/>
    <n v="0"/>
    <n v="158360000"/>
    <n v="18700000"/>
    <n v="67877325"/>
    <n v="46633438.729999997"/>
    <n v="46633438.729999997"/>
    <n v="46633438.729999997"/>
  </r>
  <r>
    <x v="25"/>
    <x v="2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0"/>
    <n v="1900064003"/>
    <n v="0"/>
    <n v="1900064003"/>
    <n v="0"/>
    <n v="111627887"/>
    <n v="1788436116"/>
    <n v="54138472"/>
    <n v="41773212.399999999"/>
    <n v="41773212.399999999"/>
    <n v="41773212.399999999"/>
  </r>
  <r>
    <x v="25"/>
    <x v="2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13159689"/>
    <n v="232984398"/>
    <n v="0"/>
    <n v="746144087"/>
    <n v="0"/>
    <n v="746144087"/>
    <n v="0"/>
    <n v="746144087"/>
    <n v="746144087"/>
    <n v="746144087"/>
    <n v="746144087"/>
  </r>
  <r>
    <x v="25"/>
    <x v="2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060469450"/>
    <n v="5329729380"/>
    <n v="53730740070"/>
    <n v="0"/>
    <n v="49995974239"/>
    <n v="3734765831"/>
    <n v="48311792753"/>
    <n v="23372371726.560001"/>
    <n v="23372371726.560001"/>
    <n v="23372371726.560001"/>
  </r>
  <r>
    <x v="25"/>
    <x v="2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5"/>
    <x v="2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8529461"/>
    <n v="3797781645"/>
    <n v="0"/>
    <n v="4596311106"/>
    <n v="0"/>
    <n v="3635155190"/>
    <n v="961155916"/>
    <n v="398888363"/>
    <n v="235439133.05000001"/>
    <n v="235439133.05000001"/>
    <n v="235439133.05000001"/>
  </r>
  <r>
    <x v="25"/>
    <x v="2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6231247"/>
    <n v="5450320479"/>
    <n v="0"/>
    <n v="5476551726"/>
    <n v="0"/>
    <n v="3562063363"/>
    <n v="1914488363"/>
    <n v="3029970829"/>
    <n v="987479563"/>
    <n v="987479563"/>
    <n v="987479563"/>
  </r>
  <r>
    <x v="25"/>
    <x v="2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48963643"/>
    <n v="160000000"/>
    <n v="0"/>
    <n v="1608963643"/>
    <n v="0"/>
    <n v="1281094161"/>
    <n v="327869482"/>
    <n v="760999789"/>
    <n v="537838200.41999996"/>
    <n v="537838200.41999996"/>
    <n v="537838200.41999996"/>
  </r>
  <r>
    <x v="25"/>
    <x v="2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282101"/>
    <n v="6729"/>
    <n v="0"/>
    <n v="67288830"/>
    <n v="0"/>
    <n v="63533161"/>
    <n v="3755669"/>
    <n v="30553770"/>
    <n v="25221558.140000001"/>
    <n v="25221558.140000001"/>
    <n v="25221558.140000001"/>
  </r>
  <r>
    <x v="25"/>
    <x v="2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41605839"/>
    <n v="195767786"/>
    <n v="17767786"/>
    <n v="1519605839"/>
    <n v="0"/>
    <n v="1352569388"/>
    <n v="167036451"/>
    <n v="685385727"/>
    <n v="374499629.33999997"/>
    <n v="374499629.33999997"/>
    <n v="374499629.33999997"/>
  </r>
  <r>
    <x v="26"/>
    <x v="26"/>
    <s v="A-02"/>
    <s v="A"/>
    <s v="02"/>
    <m/>
    <m/>
    <m/>
    <m/>
    <m/>
    <m/>
    <m/>
    <s v="Propios"/>
    <s v="27"/>
    <s v="CSF"/>
    <s v="ADQUISICIÓN DE BIENES  Y SERVICIOS"/>
    <n v="210083531"/>
    <n v="12574819"/>
    <n v="0"/>
    <n v="222658350"/>
    <n v="0"/>
    <n v="205397875"/>
    <n v="17260475"/>
    <n v="157267497"/>
    <n v="68174262.680000007"/>
    <n v="68174262.680000007"/>
    <n v="68174262.680000007"/>
  </r>
  <r>
    <x v="26"/>
    <x v="26"/>
    <s v="A-08-01"/>
    <s v="A"/>
    <s v="08"/>
    <s v="01"/>
    <m/>
    <m/>
    <m/>
    <m/>
    <m/>
    <m/>
    <s v="Propios"/>
    <s v="27"/>
    <s v="CSF"/>
    <s v="IMPUESTOS"/>
    <n v="0"/>
    <n v="36843188"/>
    <n v="2483259"/>
    <n v="34359929"/>
    <n v="0"/>
    <n v="34359929"/>
    <n v="0"/>
    <n v="34359229"/>
    <n v="34359229"/>
    <n v="34359229"/>
    <n v="34359229"/>
  </r>
  <r>
    <x v="26"/>
    <x v="2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9163369"/>
    <n v="0"/>
    <n v="0"/>
    <n v="1859163369"/>
    <n v="0"/>
    <n v="1271394723"/>
    <n v="587768646"/>
    <n v="1271394723"/>
    <n v="1244577681"/>
    <n v="1244577681"/>
    <n v="1244577681"/>
  </r>
  <r>
    <x v="26"/>
    <x v="2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83076548"/>
    <n v="0"/>
    <n v="0"/>
    <n v="483076548"/>
    <n v="0"/>
    <n v="483076548"/>
    <n v="0"/>
    <n v="483076548"/>
    <n v="384559770"/>
    <n v="384559770"/>
    <n v="384559770"/>
  </r>
  <r>
    <x v="26"/>
    <x v="2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9800000"/>
    <n v="20005000"/>
    <n v="0"/>
    <n v="249805000"/>
    <n v="0"/>
    <n v="222005000"/>
    <n v="27800000"/>
    <n v="101986476"/>
    <n v="77721145.569999993"/>
    <n v="77721145.569999993"/>
    <n v="77721145.569999993"/>
  </r>
  <r>
    <x v="26"/>
    <x v="2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0501451"/>
    <n v="813499666"/>
    <n v="0"/>
    <n v="1024001117"/>
    <n v="0"/>
    <n v="200914078"/>
    <n v="823087039"/>
    <n v="88006976"/>
    <n v="64757945"/>
    <n v="64757945"/>
    <n v="64757945"/>
  </r>
  <r>
    <x v="26"/>
    <x v="2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5910557321"/>
    <n v="2092895820"/>
    <n v="53817661501"/>
    <n v="0"/>
    <n v="51830759670"/>
    <n v="1986901831"/>
    <n v="46719710585"/>
    <n v="20688903745.049999"/>
    <n v="20688903745.049999"/>
    <n v="20688903745.049999"/>
  </r>
  <r>
    <x v="26"/>
    <x v="2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6"/>
    <x v="2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926329760"/>
    <n v="2498921797"/>
    <n v="0"/>
    <n v="3425251557"/>
    <n v="0"/>
    <n v="1899688689"/>
    <n v="1525562868"/>
    <n v="520672768"/>
    <n v="327939510.19"/>
    <n v="327939510.19"/>
    <n v="327939510.19"/>
  </r>
  <r>
    <x v="26"/>
    <x v="2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117068672"/>
    <n v="0"/>
    <n v="2117068672"/>
    <n v="0"/>
    <n v="1305938952"/>
    <n v="811129720"/>
    <n v="1305938952"/>
    <n v="439339658"/>
    <n v="439339658"/>
    <n v="439339658"/>
  </r>
  <r>
    <x v="26"/>
    <x v="2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86604"/>
    <n v="6016801259"/>
    <n v="0"/>
    <n v="6187587863"/>
    <n v="0"/>
    <n v="5452739469"/>
    <n v="734848394"/>
    <n v="4943534187.4200001"/>
    <n v="1057915342"/>
    <n v="1057915342"/>
    <n v="1057915342"/>
  </r>
  <r>
    <x v="26"/>
    <x v="2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337751"/>
    <n v="391458422"/>
    <n v="0"/>
    <n v="1799796173"/>
    <n v="0"/>
    <n v="1785151198"/>
    <n v="14644975"/>
    <n v="1137731491"/>
    <n v="679469933.19000006"/>
    <n v="679469933.19000006"/>
    <n v="679469933.19000006"/>
  </r>
  <r>
    <x v="26"/>
    <x v="2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031473"/>
    <n v="0"/>
    <n v="0"/>
    <n v="131031473"/>
    <n v="0"/>
    <n v="125963638"/>
    <n v="5067835"/>
    <n v="60317598"/>
    <n v="49124459"/>
    <n v="49124459"/>
    <n v="49124459"/>
  </r>
  <r>
    <x v="26"/>
    <x v="2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78710196"/>
    <n v="156208120"/>
    <n v="0"/>
    <n v="2034918316"/>
    <n v="0"/>
    <n v="1543432222"/>
    <n v="491486094"/>
    <n v="745870092.39999998"/>
    <n v="537076412.50999999"/>
    <n v="537076412.50999999"/>
    <n v="537076412.50999999"/>
  </r>
  <r>
    <x v="27"/>
    <x v="27"/>
    <s v="A-02"/>
    <s v="A"/>
    <s v="02"/>
    <m/>
    <m/>
    <m/>
    <m/>
    <m/>
    <m/>
    <m/>
    <s v="Propios"/>
    <s v="27"/>
    <s v="CSF"/>
    <s v="ADQUISICIÓN DE BIENES  Y SERVICIOS"/>
    <n v="20070106"/>
    <n v="66509601"/>
    <n v="0"/>
    <n v="86579707"/>
    <n v="0"/>
    <n v="45279856"/>
    <n v="41299851"/>
    <n v="24079323"/>
    <n v="1477016"/>
    <n v="1477016"/>
    <n v="1477016"/>
  </r>
  <r>
    <x v="27"/>
    <x v="27"/>
    <s v="A-08-01"/>
    <s v="A"/>
    <s v="08"/>
    <s v="01"/>
    <m/>
    <m/>
    <m/>
    <m/>
    <m/>
    <m/>
    <s v="Propios"/>
    <s v="27"/>
    <s v="CSF"/>
    <s v="IMPUESTOS"/>
    <n v="0"/>
    <n v="19236595"/>
    <n v="0"/>
    <n v="19236595"/>
    <n v="0"/>
    <n v="19236595"/>
    <n v="0"/>
    <n v="16161496"/>
    <n v="16161496"/>
    <n v="16161496"/>
    <n v="16161496"/>
  </r>
  <r>
    <x v="27"/>
    <x v="2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6463621"/>
    <n v="0"/>
    <n v="278141039"/>
    <n v="858322582"/>
    <n v="0"/>
    <n v="857005249"/>
    <n v="1317333"/>
    <n v="857005249"/>
    <n v="846843623"/>
    <n v="846843623"/>
    <n v="846843623"/>
  </r>
  <r>
    <x v="27"/>
    <x v="2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367066"/>
    <n v="0"/>
    <n v="0"/>
    <n v="113367066"/>
    <n v="0"/>
    <n v="113367066"/>
    <n v="0"/>
    <n v="113367066"/>
    <n v="100935888"/>
    <n v="100935888"/>
    <n v="100935888"/>
  </r>
  <r>
    <x v="27"/>
    <x v="2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0550000"/>
    <n v="10009000"/>
    <n v="0"/>
    <n v="290559000"/>
    <n v="0"/>
    <n v="208634000"/>
    <n v="81925000"/>
    <n v="130660062"/>
    <n v="110509662"/>
    <n v="110509662"/>
    <n v="110509662"/>
  </r>
  <r>
    <x v="27"/>
    <x v="2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7594688"/>
    <n v="2571048343"/>
    <n v="0"/>
    <n v="2788643031"/>
    <n v="0"/>
    <n v="1143138816"/>
    <n v="1645504215"/>
    <n v="1107875362"/>
    <n v="69831006"/>
    <n v="69831006"/>
    <n v="69831006"/>
  </r>
  <r>
    <x v="27"/>
    <x v="2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3665986"/>
    <n v="150457797"/>
    <n v="0"/>
    <n v="454123783"/>
    <n v="0"/>
    <n v="454123783"/>
    <n v="0"/>
    <n v="454123783"/>
    <n v="454123783"/>
    <n v="454123783"/>
    <n v="454123783"/>
  </r>
  <r>
    <x v="27"/>
    <x v="2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6652272601"/>
    <n v="1798065605"/>
    <n v="54854206996"/>
    <n v="0"/>
    <n v="53983235542"/>
    <n v="870971454"/>
    <n v="49582691112"/>
    <n v="16808571866"/>
    <n v="16808571866"/>
    <n v="16808571866"/>
  </r>
  <r>
    <x v="27"/>
    <x v="2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7"/>
    <x v="2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887824727"/>
    <n v="7160291694"/>
    <n v="0"/>
    <n v="8048116421"/>
    <n v="0"/>
    <n v="2284751129"/>
    <n v="5763365292"/>
    <n v="646099637"/>
    <n v="398326139"/>
    <n v="398326139"/>
    <n v="398326139"/>
  </r>
  <r>
    <x v="27"/>
    <x v="2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37783713"/>
    <n v="0"/>
    <n v="337783713"/>
    <n v="0"/>
    <n v="325043872"/>
    <n v="12739841"/>
    <n v="325043872"/>
    <n v="106423350"/>
    <n v="106423350"/>
    <n v="106423350"/>
  </r>
  <r>
    <x v="27"/>
    <x v="2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5149703"/>
    <n v="3749863809"/>
    <n v="0"/>
    <n v="3775013512"/>
    <n v="0"/>
    <n v="3139025630"/>
    <n v="635987882"/>
    <n v="2802449630"/>
    <n v="757583235"/>
    <n v="757583235"/>
    <n v="757583235"/>
  </r>
  <r>
    <x v="27"/>
    <x v="2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52265003"/>
    <n v="343400000"/>
    <n v="0"/>
    <n v="1795665003"/>
    <n v="0"/>
    <n v="1671037161"/>
    <n v="124627842"/>
    <n v="1169981117"/>
    <n v="708111872"/>
    <n v="708111872"/>
    <n v="708111872"/>
  </r>
  <r>
    <x v="27"/>
    <x v="2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042219"/>
    <n v="4922"/>
    <n v="0"/>
    <n v="133047141"/>
    <n v="0"/>
    <n v="99353957"/>
    <n v="33693184"/>
    <n v="67794646"/>
    <n v="53856943"/>
    <n v="53856943"/>
    <n v="53856943"/>
  </r>
  <r>
    <x v="27"/>
    <x v="2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89826644"/>
    <n v="1139414596"/>
    <n v="10254133"/>
    <n v="2518987107"/>
    <n v="0"/>
    <n v="1355051898"/>
    <n v="1163935209"/>
    <n v="1001300280.54"/>
    <n v="521795235.81999999"/>
    <n v="521795235.81999999"/>
    <n v="521795235.81999999"/>
  </r>
  <r>
    <x v="28"/>
    <x v="28"/>
    <s v="A-02"/>
    <s v="A"/>
    <s v="02"/>
    <m/>
    <m/>
    <m/>
    <m/>
    <m/>
    <m/>
    <m/>
    <s v="Propios"/>
    <s v="27"/>
    <s v="CSF"/>
    <s v="ADQUISICIÓN DE BIENES  Y SERVICIOS"/>
    <n v="6690035"/>
    <n v="10417212"/>
    <n v="0"/>
    <n v="17107247"/>
    <n v="0"/>
    <n v="17107247"/>
    <n v="0"/>
    <n v="4344773"/>
    <n v="4344773"/>
    <n v="4344773"/>
    <n v="4344773"/>
  </r>
  <r>
    <x v="28"/>
    <x v="28"/>
    <s v="A-08-01"/>
    <s v="A"/>
    <s v="08"/>
    <s v="01"/>
    <m/>
    <m/>
    <m/>
    <m/>
    <m/>
    <m/>
    <s v="Propios"/>
    <s v="27"/>
    <s v="CSF"/>
    <s v="IMPUESTOS"/>
    <n v="0"/>
    <n v="9360453"/>
    <n v="401770"/>
    <n v="8958683"/>
    <n v="0"/>
    <n v="8958683"/>
    <n v="0"/>
    <n v="8958683"/>
    <n v="8958683"/>
    <n v="8958683"/>
    <n v="8958683"/>
  </r>
  <r>
    <x v="28"/>
    <x v="2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160233"/>
    <n v="0"/>
    <n v="27766088"/>
    <n v="116394145"/>
    <n v="0"/>
    <n v="116394145"/>
    <n v="0"/>
    <n v="116394145"/>
    <n v="110371297"/>
    <n v="110371297"/>
    <n v="110371297"/>
  </r>
  <r>
    <x v="28"/>
    <x v="2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2172557"/>
    <n v="0"/>
    <n v="0"/>
    <n v="162172557"/>
    <n v="0"/>
    <n v="162172557"/>
    <n v="0"/>
    <n v="162172557"/>
    <n v="134370784"/>
    <n v="134370784"/>
    <n v="134370784"/>
  </r>
  <r>
    <x v="28"/>
    <x v="2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3000000"/>
    <n v="0"/>
    <n v="71550000"/>
    <n v="0"/>
    <n v="70125000"/>
    <n v="1425000"/>
    <n v="32570735"/>
    <n v="20102226"/>
    <n v="20102226"/>
    <n v="20102226"/>
  </r>
  <r>
    <x v="28"/>
    <x v="2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160572"/>
    <n v="1200000"/>
    <n v="0"/>
    <n v="57360572"/>
    <n v="0"/>
    <n v="54995822"/>
    <n v="2364750"/>
    <n v="25208460"/>
    <n v="20478960"/>
    <n v="20478960"/>
    <n v="20478960"/>
  </r>
  <r>
    <x v="28"/>
    <x v="2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41010750"/>
    <n v="448521"/>
    <n v="0"/>
    <n v="241459271"/>
    <n v="0"/>
    <n v="241459271"/>
    <n v="0"/>
    <n v="241459271"/>
    <n v="234225623"/>
    <n v="234225623"/>
    <n v="234225623"/>
  </r>
  <r>
    <x v="28"/>
    <x v="2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7311100779"/>
    <n v="693591408"/>
    <n v="6617509371"/>
    <n v="0"/>
    <n v="6532518895"/>
    <n v="84990476"/>
    <n v="6362426860"/>
    <n v="2481745098"/>
    <n v="2481745098"/>
    <n v="2481745098"/>
  </r>
  <r>
    <x v="28"/>
    <x v="2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8"/>
    <x v="2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557517098"/>
    <n v="1096164166"/>
    <n v="0"/>
    <n v="1653681264"/>
    <n v="0"/>
    <n v="917363898"/>
    <n v="736317366"/>
    <n v="300460496"/>
    <n v="177514791"/>
    <n v="177514791"/>
    <n v="177514791"/>
  </r>
  <r>
    <x v="28"/>
    <x v="2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20386648"/>
    <n v="0"/>
    <n v="720386648"/>
    <n v="0"/>
    <n v="519061332"/>
    <n v="201325316"/>
    <n v="447371832"/>
    <n v="110597832"/>
    <n v="110597832"/>
    <n v="110597832"/>
  </r>
  <r>
    <x v="28"/>
    <x v="2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910124"/>
    <n v="429560829"/>
    <n v="0"/>
    <n v="436470953"/>
    <n v="0"/>
    <n v="422656320"/>
    <n v="13814633"/>
    <n v="362528104"/>
    <n v="114325727.8"/>
    <n v="114325727.8"/>
    <n v="114325727.8"/>
  </r>
  <r>
    <x v="28"/>
    <x v="2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751175148"/>
    <n v="0"/>
    <n v="16940051"/>
    <n v="734235097"/>
    <n v="0"/>
    <n v="728094901"/>
    <n v="6140196"/>
    <n v="358589721"/>
    <n v="260081979"/>
    <n v="260081979"/>
    <n v="260081979"/>
  </r>
  <r>
    <x v="28"/>
    <x v="2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6500082"/>
    <n v="30221750"/>
    <n v="0"/>
    <n v="96721832"/>
    <n v="0"/>
    <n v="93810676"/>
    <n v="2911156"/>
    <n v="28514511"/>
    <n v="23203361"/>
    <n v="23203361"/>
    <n v="23203361"/>
  </r>
  <r>
    <x v="28"/>
    <x v="2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37703080"/>
    <n v="205502664"/>
    <n v="0"/>
    <n v="1043205744"/>
    <n v="0"/>
    <n v="925802629"/>
    <n v="117403115"/>
    <n v="603936078"/>
    <n v="315333717"/>
    <n v="315333717"/>
    <n v="315333717"/>
  </r>
  <r>
    <x v="29"/>
    <x v="29"/>
    <s v="A-02"/>
    <s v="A"/>
    <s v="02"/>
    <m/>
    <m/>
    <m/>
    <m/>
    <m/>
    <m/>
    <m/>
    <s v="Propios"/>
    <s v="27"/>
    <s v="CSF"/>
    <s v="ADQUISICIÓN DE BIENES  Y SERVICIOS"/>
    <n v="6690035"/>
    <n v="233958644"/>
    <n v="73948960"/>
    <n v="166699719"/>
    <n v="0"/>
    <n v="166699719"/>
    <n v="0"/>
    <n v="69989289"/>
    <n v="22778338"/>
    <n v="22778338"/>
    <n v="22778338"/>
  </r>
  <r>
    <x v="29"/>
    <x v="29"/>
    <s v="A-08-01"/>
    <s v="A"/>
    <s v="08"/>
    <s v="01"/>
    <m/>
    <m/>
    <m/>
    <m/>
    <m/>
    <m/>
    <s v="Propios"/>
    <s v="27"/>
    <s v="CSF"/>
    <s v="IMPUESTOS"/>
    <n v="0"/>
    <n v="11920200"/>
    <n v="947680"/>
    <n v="10972520"/>
    <n v="0"/>
    <n v="10972520"/>
    <n v="0"/>
    <n v="10972520"/>
    <n v="10972520"/>
    <n v="10972520"/>
    <n v="10972520"/>
  </r>
  <r>
    <x v="29"/>
    <x v="2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4373336"/>
    <n v="0"/>
    <n v="0"/>
    <n v="314373336"/>
    <n v="0"/>
    <n v="259041747"/>
    <n v="55331589"/>
    <n v="259041747"/>
    <n v="259041747"/>
    <n v="259041747"/>
    <n v="259041747"/>
  </r>
  <r>
    <x v="29"/>
    <x v="2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81643248"/>
    <n v="0"/>
    <n v="0"/>
    <n v="381643248"/>
    <n v="0"/>
    <n v="323247308"/>
    <n v="58395940"/>
    <n v="323247308"/>
    <n v="216603454"/>
    <n v="216603454"/>
    <n v="216603454"/>
  </r>
  <r>
    <x v="29"/>
    <x v="2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3500"/>
    <n v="0"/>
    <n v="73553500"/>
    <n v="0"/>
    <n v="65703500"/>
    <n v="7850000"/>
    <n v="30876194"/>
    <n v="24953758"/>
    <n v="24953758"/>
    <n v="24953758"/>
  </r>
  <r>
    <x v="29"/>
    <x v="2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2052482"/>
    <n v="2725211314"/>
    <n v="0"/>
    <n v="2807263796"/>
    <n v="0"/>
    <n v="41285498"/>
    <n v="2765978298"/>
    <n v="38066168"/>
    <n v="30197168"/>
    <n v="30197168"/>
    <n v="30197168"/>
  </r>
  <r>
    <x v="29"/>
    <x v="2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098977232"/>
    <n v="3434851283"/>
    <n v="18664125949"/>
    <n v="0"/>
    <n v="18010444082"/>
    <n v="653681867"/>
    <n v="17879073464"/>
    <n v="5965373487"/>
    <n v="5965373487"/>
    <n v="5965373487"/>
  </r>
  <r>
    <x v="29"/>
    <x v="2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9"/>
    <x v="2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45841098"/>
    <n v="1744829415"/>
    <n v="0"/>
    <n v="2490670513"/>
    <n v="0"/>
    <n v="957450596"/>
    <n v="1533219917"/>
    <n v="371236913"/>
    <n v="253688144"/>
    <n v="253688144"/>
    <n v="253688144"/>
  </r>
  <r>
    <x v="29"/>
    <x v="2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346838435"/>
    <n v="0"/>
    <n v="1346838435"/>
    <n v="0"/>
    <n v="1027081185"/>
    <n v="319757250"/>
    <n v="1017715328"/>
    <n v="342541775"/>
    <n v="342541775"/>
    <n v="342541775"/>
  </r>
  <r>
    <x v="29"/>
    <x v="2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59665"/>
    <n v="351979712"/>
    <n v="0"/>
    <n v="352339377"/>
    <n v="0"/>
    <n v="114068691"/>
    <n v="238270686"/>
    <n v="68443499"/>
    <n v="9741000"/>
    <n v="9741000"/>
    <n v="9741000"/>
  </r>
  <r>
    <x v="29"/>
    <x v="2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20288214"/>
    <n v="948108319"/>
    <n v="0"/>
    <n v="2368396533"/>
    <n v="0"/>
    <n v="2192290506"/>
    <n v="176106027"/>
    <n v="1632556563"/>
    <n v="711818570"/>
    <n v="711818570"/>
    <n v="711818570"/>
  </r>
  <r>
    <x v="29"/>
    <x v="2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074714"/>
    <n v="1833"/>
    <n v="0"/>
    <n v="65076547"/>
    <n v="0"/>
    <n v="29904386"/>
    <n v="35172161"/>
    <n v="28200762"/>
    <n v="22964680"/>
    <n v="22964680"/>
    <n v="22964680"/>
  </r>
  <r>
    <x v="29"/>
    <x v="2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235960668"/>
    <n v="235259017"/>
    <n v="0"/>
    <n v="1471219685"/>
    <n v="0"/>
    <n v="1034123440"/>
    <n v="437096245"/>
    <n v="657585473.67999995"/>
    <n v="384907520.68000001"/>
    <n v="384907520.68000001"/>
    <n v="384907520.68000001"/>
  </r>
  <r>
    <x v="30"/>
    <x v="30"/>
    <s v="A-02"/>
    <s v="A"/>
    <s v="02"/>
    <m/>
    <m/>
    <m/>
    <m/>
    <m/>
    <m/>
    <m/>
    <s v="Propios"/>
    <s v="27"/>
    <s v="CSF"/>
    <s v="ADQUISICIÓN DE BIENES  Y SERVICIOS"/>
    <n v="77989035"/>
    <n v="70381575"/>
    <n v="578481"/>
    <n v="147792129"/>
    <n v="0"/>
    <n v="141102094"/>
    <n v="6690035"/>
    <n v="133136100"/>
    <n v="29068887"/>
    <n v="29068887"/>
    <n v="29068887"/>
  </r>
  <r>
    <x v="30"/>
    <x v="30"/>
    <s v="A-08-01"/>
    <s v="A"/>
    <s v="08"/>
    <s v="01"/>
    <m/>
    <m/>
    <m/>
    <m/>
    <m/>
    <m/>
    <s v="Propios"/>
    <s v="27"/>
    <s v="CSF"/>
    <s v="IMPUESTOS"/>
    <n v="0"/>
    <n v="2288883"/>
    <n v="0"/>
    <n v="2288883"/>
    <n v="0"/>
    <n v="2017745"/>
    <n v="271138"/>
    <n v="2017745"/>
    <n v="2017745"/>
    <n v="2017745"/>
    <n v="2017745"/>
  </r>
  <r>
    <x v="30"/>
    <x v="3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0595664"/>
    <n v="0"/>
    <n v="2195555"/>
    <n v="98400109"/>
    <n v="0"/>
    <n v="98400109"/>
    <n v="0"/>
    <n v="98400109"/>
    <n v="79339869"/>
    <n v="79339869"/>
    <n v="79339869"/>
  </r>
  <r>
    <x v="30"/>
    <x v="3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0000"/>
    <n v="0"/>
    <n v="73550000"/>
    <n v="0"/>
    <n v="65863582"/>
    <n v="7686418"/>
    <n v="29811920"/>
    <n v="24111920"/>
    <n v="24111920"/>
    <n v="24111920"/>
  </r>
  <r>
    <x v="30"/>
    <x v="3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786719"/>
    <n v="1834702296"/>
    <n v="0"/>
    <n v="1891489015"/>
    <n v="0"/>
    <n v="54600000"/>
    <n v="1836889015"/>
    <n v="23400000"/>
    <n v="18200000"/>
    <n v="18200000"/>
    <n v="18200000"/>
  </r>
  <r>
    <x v="30"/>
    <x v="3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5070144150"/>
    <n v="629409164"/>
    <n v="14440734986"/>
    <n v="0"/>
    <n v="14429794984"/>
    <n v="10940002"/>
    <n v="14268956224"/>
    <n v="7324948058"/>
    <n v="7324948058"/>
    <n v="7324948058"/>
  </r>
  <r>
    <x v="30"/>
    <x v="3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0"/>
    <x v="3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04283265"/>
    <n v="1120105546"/>
    <n v="0"/>
    <n v="1724388811"/>
    <n v="0"/>
    <n v="1006407037"/>
    <n v="717981774"/>
    <n v="347855475"/>
    <n v="270907887"/>
    <n v="270907887"/>
    <n v="270907887"/>
  </r>
  <r>
    <x v="30"/>
    <x v="3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01599"/>
    <n v="389618437"/>
    <n v="1001599"/>
    <n v="389618437"/>
    <n v="0"/>
    <n v="367972330"/>
    <n v="21646107"/>
    <n v="262605376"/>
    <n v="39530145"/>
    <n v="39530145"/>
    <n v="39530145"/>
  </r>
  <r>
    <x v="30"/>
    <x v="3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09122972"/>
    <n v="66500000"/>
    <n v="0"/>
    <n v="575622972"/>
    <n v="0"/>
    <n v="552044713"/>
    <n v="23578259"/>
    <n v="334188966"/>
    <n v="234233603"/>
    <n v="234233603"/>
    <n v="234233603"/>
  </r>
  <r>
    <x v="30"/>
    <x v="3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3582284"/>
    <n v="0"/>
    <n v="2446649"/>
    <n v="61135635"/>
    <n v="0"/>
    <n v="61098308"/>
    <n v="37327"/>
    <n v="29681816"/>
    <n v="24445734"/>
    <n v="24445734"/>
    <n v="24445734"/>
  </r>
  <r>
    <x v="30"/>
    <x v="3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16192147"/>
    <n v="152484514"/>
    <n v="950059"/>
    <n v="967726602"/>
    <n v="0"/>
    <n v="788565644"/>
    <n v="179160958"/>
    <n v="322210488"/>
    <n v="227805170.69"/>
    <n v="227805170.69"/>
    <n v="227805170.69"/>
  </r>
  <r>
    <x v="31"/>
    <x v="31"/>
    <s v="A-02"/>
    <s v="A"/>
    <s v="02"/>
    <m/>
    <m/>
    <m/>
    <m/>
    <m/>
    <m/>
    <m/>
    <s v="Propios"/>
    <s v="27"/>
    <s v="CSF"/>
    <s v="ADQUISICIÓN DE BIENES  Y SERVICIOS"/>
    <n v="6690035"/>
    <n v="12136792"/>
    <n v="0"/>
    <n v="18826827"/>
    <n v="0"/>
    <n v="16086740"/>
    <n v="2740087"/>
    <n v="0"/>
    <n v="0"/>
    <n v="0"/>
    <n v="0"/>
  </r>
  <r>
    <x v="31"/>
    <x v="31"/>
    <s v="A-08-01"/>
    <s v="A"/>
    <s v="08"/>
    <s v="01"/>
    <m/>
    <m/>
    <m/>
    <m/>
    <m/>
    <m/>
    <s v="Propios"/>
    <s v="27"/>
    <s v="CSF"/>
    <s v="IMPUESTOS"/>
    <n v="0"/>
    <n v="3377280"/>
    <n v="0"/>
    <n v="3377280"/>
    <n v="0"/>
    <n v="3377280"/>
    <n v="0"/>
    <n v="3377280"/>
    <n v="3377280"/>
    <n v="3377280"/>
    <n v="3377280"/>
  </r>
  <r>
    <x v="31"/>
    <x v="3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9404469"/>
    <n v="0"/>
    <n v="108705692"/>
    <n v="260698777"/>
    <n v="0"/>
    <n v="260698776.22"/>
    <n v="0.78"/>
    <n v="260698776.22"/>
    <n v="260698776.22"/>
    <n v="260698776.22"/>
    <n v="260698776.22"/>
  </r>
  <r>
    <x v="31"/>
    <x v="3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466192"/>
    <n v="0"/>
    <n v="0"/>
    <n v="77466192"/>
    <n v="0"/>
    <n v="77466192"/>
    <n v="0"/>
    <n v="77466192"/>
    <n v="65646245.200000003"/>
    <n v="65646245.200000003"/>
    <n v="65646245.200000003"/>
  </r>
  <r>
    <x v="31"/>
    <x v="3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3300000"/>
    <n v="6000000"/>
    <n v="0"/>
    <n v="129300000"/>
    <n v="0"/>
    <n v="108125000"/>
    <n v="21175000"/>
    <n v="45160609"/>
    <n v="29366417"/>
    <n v="29366417"/>
    <n v="29366417"/>
  </r>
  <r>
    <x v="31"/>
    <x v="3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8208622"/>
    <n v="982223930"/>
    <n v="0"/>
    <n v="1070432552"/>
    <n v="0"/>
    <n v="1068663182"/>
    <n v="1769370"/>
    <n v="43765000"/>
    <n v="35012000"/>
    <n v="35012000"/>
    <n v="35012000"/>
  </r>
  <r>
    <x v="31"/>
    <x v="3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5968334"/>
    <n v="96337817"/>
    <n v="2124093"/>
    <n v="300182058"/>
    <n v="0"/>
    <n v="298057965"/>
    <n v="2124093"/>
    <n v="298057965"/>
    <n v="298057965"/>
    <n v="298057965"/>
    <n v="298057965"/>
  </r>
  <r>
    <x v="31"/>
    <x v="3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6866041361"/>
    <n v="1673033711"/>
    <n v="15193007650"/>
    <n v="0"/>
    <n v="15193007650"/>
    <n v="0"/>
    <n v="14922138478"/>
    <n v="5455926162"/>
    <n v="5455926162"/>
    <n v="5455926162"/>
  </r>
  <r>
    <x v="31"/>
    <x v="3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1"/>
    <x v="3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59772265"/>
    <n v="1420494625"/>
    <n v="0"/>
    <n v="2080266890"/>
    <n v="0"/>
    <n v="1051252058"/>
    <n v="1029014832"/>
    <n v="348156051"/>
    <n v="214755957"/>
    <n v="214755957"/>
    <n v="214755957"/>
  </r>
  <r>
    <x v="31"/>
    <x v="3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61253420"/>
    <n v="5486135"/>
    <n v="255767285"/>
    <n v="0"/>
    <n v="247040057"/>
    <n v="8727228"/>
    <n v="244979457"/>
    <n v="53018476.299999997"/>
    <n v="53018476.299999997"/>
    <n v="53018476.299999997"/>
  </r>
  <r>
    <x v="31"/>
    <x v="3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999858"/>
    <n v="1041704380"/>
    <n v="0"/>
    <n v="1045704238"/>
    <n v="0"/>
    <n v="980866200"/>
    <n v="64838038"/>
    <n v="881084354"/>
    <n v="228642585"/>
    <n v="228642585"/>
    <n v="228642585"/>
  </r>
  <r>
    <x v="31"/>
    <x v="3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594164"/>
    <n v="180145664"/>
    <n v="0"/>
    <n v="1588739828"/>
    <n v="0"/>
    <n v="1480532139"/>
    <n v="108207689"/>
    <n v="759539244"/>
    <n v="522482304"/>
    <n v="522482304"/>
    <n v="522482304"/>
  </r>
  <r>
    <x v="31"/>
    <x v="3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270219"/>
    <n v="0"/>
    <n v="0"/>
    <n v="65270219"/>
    <n v="0"/>
    <n v="64132591"/>
    <n v="1137628"/>
    <n v="30107472"/>
    <n v="24871390"/>
    <n v="24871390"/>
    <n v="24871390"/>
  </r>
  <r>
    <x v="31"/>
    <x v="3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766147102"/>
    <n v="298161394"/>
    <n v="0"/>
    <n v="1064308496"/>
    <n v="0"/>
    <n v="1048361504"/>
    <n v="15946992"/>
    <n v="341054538.69999999"/>
    <n v="239032577.69999999"/>
    <n v="239032577.69999999"/>
    <n v="239032577.69999999"/>
  </r>
  <r>
    <x v="32"/>
    <x v="32"/>
    <s v="A-02"/>
    <s v="A"/>
    <s v="02"/>
    <m/>
    <m/>
    <m/>
    <m/>
    <m/>
    <m/>
    <m/>
    <s v="Propios"/>
    <s v="27"/>
    <s v="CSF"/>
    <s v="ADQUISICIÓN DE BIENES  Y SERVICIOS"/>
    <n v="6690035"/>
    <n v="9021556"/>
    <n v="0"/>
    <n v="15711591"/>
    <n v="0"/>
    <n v="15690591"/>
    <n v="21000"/>
    <n v="6595092"/>
    <n v="4488092"/>
    <n v="4488092"/>
    <n v="4488092"/>
  </r>
  <r>
    <x v="32"/>
    <x v="32"/>
    <s v="A-08-01"/>
    <s v="A"/>
    <s v="08"/>
    <s v="01"/>
    <m/>
    <m/>
    <m/>
    <m/>
    <m/>
    <m/>
    <s v="Propios"/>
    <s v="27"/>
    <s v="CSF"/>
    <s v="IMPUESTOS"/>
    <n v="0"/>
    <n v="619808"/>
    <n v="40408"/>
    <n v="579400"/>
    <n v="0"/>
    <n v="579400"/>
    <n v="0"/>
    <n v="579400"/>
    <n v="579400"/>
    <n v="579400"/>
    <n v="579400"/>
  </r>
  <r>
    <x v="32"/>
    <x v="3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3681461"/>
    <n v="0"/>
    <n v="67514572"/>
    <n v="96166889"/>
    <n v="0"/>
    <n v="96166888"/>
    <n v="1"/>
    <n v="96166888"/>
    <n v="96166888"/>
    <n v="96166888"/>
    <n v="96166888"/>
  </r>
  <r>
    <x v="32"/>
    <x v="3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0"/>
    <n v="0"/>
    <n v="68550000"/>
    <n v="0"/>
    <n v="64275000"/>
    <n v="4275000"/>
    <n v="27075000"/>
    <n v="21375000"/>
    <n v="21375000"/>
    <n v="21375000"/>
  </r>
  <r>
    <x v="32"/>
    <x v="3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34668246"/>
    <n v="2016321708"/>
    <n v="0"/>
    <n v="2350989954"/>
    <n v="0"/>
    <n v="2334119729"/>
    <n v="16870225"/>
    <n v="2281601729"/>
    <n v="246364026"/>
    <n v="246364026"/>
    <n v="246364026"/>
  </r>
  <r>
    <x v="32"/>
    <x v="3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057778821"/>
    <n v="4377456946"/>
    <n v="12680321875"/>
    <n v="0"/>
    <n v="8417173031"/>
    <n v="4263148844"/>
    <n v="8201334271"/>
    <n v="2594366434"/>
    <n v="2594366434"/>
    <n v="2594366434"/>
  </r>
  <r>
    <x v="32"/>
    <x v="3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2"/>
    <x v="3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83035465"/>
    <n v="1163972718"/>
    <n v="0"/>
    <n v="1847008183"/>
    <n v="0"/>
    <n v="907348039"/>
    <n v="939660144"/>
    <n v="328944182"/>
    <n v="215705388"/>
    <n v="215705388"/>
    <n v="215705388"/>
  </r>
  <r>
    <x v="32"/>
    <x v="3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144163"/>
    <n v="0"/>
    <n v="17144163"/>
    <n v="0"/>
    <n v="454663"/>
    <n v="16689500"/>
    <n v="0"/>
    <n v="0"/>
    <n v="0"/>
    <n v="0"/>
  </r>
  <r>
    <x v="32"/>
    <x v="3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593453"/>
    <n v="493586998"/>
    <n v="0"/>
    <n v="495180451"/>
    <n v="0"/>
    <n v="472144575"/>
    <n v="23035876"/>
    <n v="151320000"/>
    <n v="1320000"/>
    <n v="1320000"/>
    <n v="1320000"/>
  </r>
  <r>
    <x v="32"/>
    <x v="3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86144593"/>
    <n v="454726978"/>
    <n v="0"/>
    <n v="1140871571"/>
    <n v="0"/>
    <n v="1135611433"/>
    <n v="5260138"/>
    <n v="771358347"/>
    <n v="333240414"/>
    <n v="333240414"/>
    <n v="333240414"/>
  </r>
  <r>
    <x v="32"/>
    <x v="3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4301788"/>
    <n v="0"/>
    <n v="0"/>
    <n v="64301788"/>
    <n v="0"/>
    <n v="61855139"/>
    <n v="2446649"/>
    <n v="28798451"/>
    <n v="23562369"/>
    <n v="23562369"/>
    <n v="23562369"/>
  </r>
  <r>
    <x v="32"/>
    <x v="3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69448209"/>
    <n v="323714258"/>
    <n v="17992704"/>
    <n v="1175169763"/>
    <n v="0"/>
    <n v="868275681"/>
    <n v="306894082"/>
    <n v="404908696"/>
    <n v="248110913"/>
    <n v="248110913"/>
    <n v="248110913"/>
  </r>
  <r>
    <x v="33"/>
    <x v="33"/>
    <s v="A-02"/>
    <s v="A"/>
    <s v="02"/>
    <m/>
    <m/>
    <m/>
    <m/>
    <m/>
    <m/>
    <m/>
    <s v="Propios"/>
    <s v="27"/>
    <s v="CSF"/>
    <s v="ADQUISICIÓN DE BIENES  Y SERVICIOS"/>
    <n v="6690035"/>
    <n v="33991444"/>
    <n v="0"/>
    <n v="40681479"/>
    <n v="0"/>
    <n v="37793944"/>
    <n v="2887535"/>
    <n v="23061100"/>
    <n v="5672875"/>
    <n v="5672875"/>
    <n v="5672875"/>
  </r>
  <r>
    <x v="33"/>
    <x v="33"/>
    <s v="A-08-01"/>
    <s v="A"/>
    <s v="08"/>
    <s v="01"/>
    <m/>
    <m/>
    <m/>
    <m/>
    <m/>
    <m/>
    <s v="Propios"/>
    <s v="27"/>
    <s v="CSF"/>
    <s v="IMPUESTOS"/>
    <n v="0"/>
    <n v="7301992"/>
    <n v="0"/>
    <n v="7301992"/>
    <n v="0"/>
    <n v="6910136"/>
    <n v="391856"/>
    <n v="6910136"/>
    <n v="6910136"/>
    <n v="6910136"/>
    <n v="6910136"/>
  </r>
  <r>
    <x v="33"/>
    <x v="3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10005000"/>
    <n v="0"/>
    <n v="182055000"/>
    <n v="0"/>
    <n v="163105000"/>
    <n v="18950000"/>
    <n v="64524725"/>
    <n v="45024725"/>
    <n v="45024725"/>
    <n v="45024725"/>
  </r>
  <r>
    <x v="33"/>
    <x v="3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53512149"/>
    <n v="5817654527"/>
    <n v="0"/>
    <n v="6271166676"/>
    <n v="0"/>
    <n v="6251661798"/>
    <n v="19504878"/>
    <n v="454088753"/>
    <n v="186582838"/>
    <n v="186582838"/>
    <n v="186582838"/>
  </r>
  <r>
    <x v="33"/>
    <x v="3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0091735"/>
    <n v="69852889"/>
    <n v="51659827"/>
    <n v="218284797"/>
    <n v="0"/>
    <n v="172978317"/>
    <n v="45306480"/>
    <n v="172978317"/>
    <n v="113670547"/>
    <n v="113670547"/>
    <n v="113670547"/>
  </r>
  <r>
    <x v="33"/>
    <x v="3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2433234716"/>
    <n v="1055960574"/>
    <n v="11377274142"/>
    <n v="0"/>
    <n v="11159115501"/>
    <n v="218158641"/>
    <n v="9339646167"/>
    <n v="1221631843"/>
    <n v="1221631843"/>
    <n v="1221631843"/>
  </r>
  <r>
    <x v="33"/>
    <x v="3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3"/>
    <x v="3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08955265"/>
    <n v="1591525141"/>
    <n v="0"/>
    <n v="2300480406"/>
    <n v="0"/>
    <n v="1278657940"/>
    <n v="1021822466"/>
    <n v="340222244"/>
    <n v="250828436"/>
    <n v="250828436"/>
    <n v="250828436"/>
  </r>
  <r>
    <x v="33"/>
    <x v="3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279756"/>
    <n v="0"/>
    <n v="34279756"/>
    <n v="0"/>
    <n v="7000000"/>
    <n v="27279756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71497540"/>
    <n v="762685997"/>
    <n v="0"/>
    <n v="1034183537"/>
    <n v="0"/>
    <n v="848375062"/>
    <n v="185808475"/>
    <n v="267554099"/>
    <n v="188703642"/>
    <n v="188703642"/>
    <n v="188703642"/>
  </r>
  <r>
    <x v="33"/>
    <x v="3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70999245"/>
    <n v="778051224"/>
    <n v="0"/>
    <n v="1749050469"/>
    <n v="0"/>
    <n v="1746914415"/>
    <n v="2136054"/>
    <n v="1147345180"/>
    <n v="503408289"/>
    <n v="503408289"/>
    <n v="503408289"/>
  </r>
  <r>
    <x v="33"/>
    <x v="3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70898943"/>
    <n v="0"/>
    <n v="0"/>
    <n v="70898943"/>
    <n v="0"/>
    <n v="37035802"/>
    <n v="33863141"/>
    <n v="32584301"/>
    <n v="25960074"/>
    <n v="25960074"/>
    <n v="25960074"/>
  </r>
  <r>
    <x v="33"/>
    <x v="3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18193186"/>
    <n v="204658643"/>
    <n v="0"/>
    <n v="1222851829"/>
    <n v="0"/>
    <n v="1009465781"/>
    <n v="213386048"/>
    <n v="400744724"/>
    <n v="259431325"/>
    <n v="259431325"/>
    <n v="259431325"/>
  </r>
  <r>
    <x v="34"/>
    <x v="3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5211645021"/>
    <n v="0"/>
    <n v="0"/>
    <n v="5211645021"/>
    <n v="0"/>
    <n v="3606763092"/>
    <n v="1604881929"/>
    <n v="1272020997"/>
    <n v="445165865.00999999"/>
    <n v="445165865.00999999"/>
    <n v="445165865.00999999"/>
  </r>
  <r>
    <x v="35"/>
    <x v="3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982991250"/>
    <n v="0"/>
    <n v="982991250"/>
    <n v="0"/>
    <n v="982991250"/>
    <n v="0"/>
    <n v="0"/>
    <n v="0"/>
    <n v="0"/>
    <n v="0"/>
  </r>
  <r>
    <x v="36"/>
    <x v="3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68504145"/>
    <n v="0"/>
    <n v="3868504145"/>
    <n v="0"/>
    <n v="3868504145"/>
    <n v="0"/>
    <n v="3868504145"/>
    <n v="0"/>
    <n v="0"/>
    <n v="0"/>
  </r>
  <r>
    <x v="37"/>
    <x v="3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633208000"/>
    <n v="0"/>
    <n v="1633208000"/>
    <n v="0"/>
    <n v="1633208000"/>
    <n v="0"/>
    <n v="0"/>
    <n v="0"/>
    <n v="0"/>
    <n v="0"/>
  </r>
  <r>
    <x v="38"/>
    <x v="3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387538000"/>
    <n v="0"/>
    <n v="2387538000"/>
    <n v="0"/>
    <n v="2387538000"/>
    <n v="0"/>
    <n v="2387538000"/>
    <n v="0"/>
    <n v="0"/>
    <n v="0"/>
  </r>
  <r>
    <x v="39"/>
    <x v="3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347487000"/>
    <n v="0"/>
    <n v="3347487000"/>
    <n v="0"/>
    <n v="3347487000"/>
    <n v="0"/>
    <n v="3347487000"/>
    <n v="0"/>
    <n v="0"/>
    <n v="0"/>
  </r>
  <r>
    <x v="40"/>
    <x v="4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6394587000"/>
    <n v="0"/>
    <n v="6394587000"/>
    <n v="0"/>
    <n v="6394587000"/>
    <n v="0"/>
    <n v="6394587000"/>
    <n v="0"/>
    <n v="0"/>
    <n v="0"/>
  </r>
  <r>
    <x v="41"/>
    <x v="41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928918000"/>
    <n v="0"/>
    <n v="1928918000"/>
    <n v="0"/>
    <n v="1928918000"/>
    <n v="0"/>
    <n v="1928918000"/>
    <n v="0"/>
    <n v="0"/>
    <n v="0"/>
  </r>
  <r>
    <x v="42"/>
    <x v="42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771895000"/>
    <n v="0"/>
    <n v="2771895000"/>
    <n v="0"/>
    <n v="2771895000"/>
    <n v="0"/>
    <n v="2771895000"/>
    <n v="0"/>
    <n v="0"/>
    <n v="0"/>
  </r>
  <r>
    <x v="43"/>
    <x v="43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450788000"/>
    <n v="0"/>
    <n v="5450788000"/>
    <n v="0"/>
    <n v="5450788000"/>
    <n v="0"/>
    <n v="0"/>
    <n v="0"/>
    <n v="0"/>
    <n v="0"/>
  </r>
  <r>
    <x v="44"/>
    <x v="4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4333065000"/>
    <n v="0"/>
    <n v="4333065000"/>
    <n v="0"/>
    <n v="4333065000"/>
    <n v="0"/>
    <n v="4333065000"/>
    <n v="0"/>
    <n v="0"/>
    <n v="0"/>
  </r>
  <r>
    <x v="45"/>
    <x v="4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72710000"/>
    <n v="0"/>
    <n v="3872710000"/>
    <n v="0"/>
    <n v="3872710000"/>
    <n v="0"/>
    <n v="1161813000"/>
    <n v="0"/>
    <n v="0"/>
    <n v="0"/>
  </r>
  <r>
    <x v="46"/>
    <x v="4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47737000"/>
    <n v="0"/>
    <n v="3547737000"/>
    <n v="0"/>
    <n v="3547737000"/>
    <n v="0"/>
    <n v="3547737000"/>
    <n v="0"/>
    <n v="0"/>
    <n v="0"/>
  </r>
  <r>
    <x v="47"/>
    <x v="4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29359000"/>
    <n v="0"/>
    <n v="3529359000"/>
    <n v="0"/>
    <n v="3529359000"/>
    <n v="0"/>
    <n v="3529359000"/>
    <n v="0"/>
    <n v="0"/>
    <n v="0"/>
  </r>
  <r>
    <x v="48"/>
    <x v="4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854578975"/>
    <n v="0"/>
    <n v="5854578975"/>
    <n v="0"/>
    <n v="5854578975"/>
    <n v="0"/>
    <n v="5854578975"/>
    <n v="0"/>
    <n v="0"/>
    <n v="0"/>
  </r>
  <r>
    <x v="49"/>
    <x v="4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387093500"/>
    <n v="0"/>
    <n v="1387093500"/>
    <n v="0"/>
    <n v="1387093500"/>
    <n v="0"/>
    <n v="1387093500"/>
    <n v="0"/>
    <n v="0"/>
    <n v="0"/>
  </r>
  <r>
    <x v="50"/>
    <x v="5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245034000"/>
    <n v="0"/>
    <n v="2245034000"/>
    <n v="0"/>
    <n v="2245034000"/>
    <n v="0"/>
    <n v="224503400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5">
  <r>
    <x v="0"/>
    <x v="0"/>
    <s v="A-01-01-01"/>
    <s v="A"/>
    <s v="01"/>
    <s v="01"/>
    <s v="01"/>
    <m/>
    <m/>
    <m/>
    <m/>
    <m/>
    <s v="Propios"/>
    <s v="27"/>
    <s v="CSF"/>
    <s v="SALARIO"/>
    <n v="481354000000"/>
    <n v="1100000000"/>
    <n v="1100000000"/>
    <n v="481354000000"/>
    <n v="0"/>
    <n v="481354000000"/>
    <n v="0"/>
    <n v="352092542777"/>
    <n v="351816937637"/>
    <n v="351816937637"/>
    <n v="351816937637"/>
  </r>
  <r>
    <x v="0"/>
    <x v="0"/>
    <s v="A-01-01-02"/>
    <s v="A"/>
    <s v="01"/>
    <s v="01"/>
    <s v="02"/>
    <m/>
    <m/>
    <m/>
    <m/>
    <m/>
    <s v="Propios"/>
    <s v="27"/>
    <s v="CSF"/>
    <s v="CONTRIBUCIONES INHERENTES A LA NÓMINA"/>
    <n v="165942000000"/>
    <n v="0"/>
    <n v="0"/>
    <n v="165942000000"/>
    <n v="0"/>
    <n v="165942000000"/>
    <n v="0"/>
    <n v="106156872678"/>
    <n v="106156858178"/>
    <n v="106156858178"/>
    <n v="106156858178"/>
  </r>
  <r>
    <x v="0"/>
    <x v="0"/>
    <s v="A-01-01-03"/>
    <s v="A"/>
    <s v="01"/>
    <s v="01"/>
    <s v="03"/>
    <m/>
    <m/>
    <m/>
    <m/>
    <m/>
    <s v="Propios"/>
    <s v="27"/>
    <s v="CSF"/>
    <s v="REMUNERACIONES NO CONSTITUTIVAS DE FACTOR SALARIAL"/>
    <n v="36743000000"/>
    <n v="1000000000"/>
    <n v="1000000000"/>
    <n v="36743000000"/>
    <n v="0"/>
    <n v="36743000000"/>
    <n v="0"/>
    <n v="25644571017"/>
    <n v="25465020402"/>
    <n v="25465020402"/>
    <n v="25465020402"/>
  </r>
  <r>
    <x v="0"/>
    <x v="0"/>
    <s v="A-02"/>
    <s v="A"/>
    <s v="02"/>
    <m/>
    <m/>
    <m/>
    <m/>
    <m/>
    <m/>
    <m/>
    <s v="Propios"/>
    <s v="27"/>
    <s v="CSF"/>
    <s v="ADQUISICIÓN DE BIENES  Y SERVICIOS"/>
    <n v="39923543345"/>
    <n v="5084356532"/>
    <n v="7314167592"/>
    <n v="37693732285"/>
    <n v="0"/>
    <n v="36736015162.029999"/>
    <n v="957717122.97000003"/>
    <n v="31423406106.029999"/>
    <n v="21973816308.810001"/>
    <n v="21973816308.810001"/>
    <n v="21973816308.810001"/>
  </r>
  <r>
    <x v="0"/>
    <x v="0"/>
    <s v="A-03-03-01-015"/>
    <s v="A"/>
    <s v="03"/>
    <s v="03"/>
    <s v="01"/>
    <s v="015"/>
    <m/>
    <m/>
    <m/>
    <m/>
    <s v="Propios"/>
    <s v="27"/>
    <s v="CSF"/>
    <s v="ADJUDICACIÓN Y LIBERACIÓN JUDICIAL"/>
    <n v="0"/>
    <n v="475101526"/>
    <n v="0"/>
    <n v="475101526"/>
    <n v="0"/>
    <n v="475101526"/>
    <n v="0"/>
    <n v="0"/>
    <n v="0"/>
    <n v="0"/>
    <n v="0"/>
  </r>
  <r>
    <x v="0"/>
    <x v="0"/>
    <s v="A-03-04-02-001"/>
    <s v="A"/>
    <s v="03"/>
    <s v="04"/>
    <s v="02"/>
    <s v="001"/>
    <m/>
    <m/>
    <m/>
    <m/>
    <s v="Propios"/>
    <s v="27"/>
    <s v="CSF"/>
    <s v="MESADAS PENSIONALES (DE PENSIONES)"/>
    <n v="98333664"/>
    <n v="0"/>
    <n v="0"/>
    <n v="98333664"/>
    <n v="0"/>
    <n v="98333664"/>
    <n v="0"/>
    <n v="35100000"/>
    <n v="35100000"/>
    <n v="35100000"/>
    <n v="35100000"/>
  </r>
  <r>
    <x v="0"/>
    <x v="0"/>
    <s v="A-03-04-02-012"/>
    <s v="A"/>
    <s v="03"/>
    <s v="04"/>
    <s v="02"/>
    <s v="012"/>
    <m/>
    <m/>
    <m/>
    <m/>
    <s v="Propios"/>
    <s v="27"/>
    <s v="CSF"/>
    <s v="INCAPACIDADES Y LICENCIAS DE MATERNIDAD Y PATERNIDAD (NO DE PENSIONES)"/>
    <n v="5502000000"/>
    <n v="0"/>
    <n v="0"/>
    <n v="5502000000"/>
    <n v="0"/>
    <n v="5502000000"/>
    <n v="0"/>
    <n v="3266874775"/>
    <n v="3266874775"/>
    <n v="3266874775"/>
    <n v="3266874775"/>
  </r>
  <r>
    <x v="0"/>
    <x v="0"/>
    <s v="A-03-10"/>
    <s v="A"/>
    <s v="03"/>
    <s v="10"/>
    <m/>
    <m/>
    <m/>
    <m/>
    <m/>
    <m/>
    <s v="Propios"/>
    <s v="27"/>
    <s v="CSF"/>
    <s v="SENTENCIAS Y CONCILIACIONES"/>
    <n v="6937250286"/>
    <n v="437250286"/>
    <n v="437250286"/>
    <n v="6937250286"/>
    <n v="0"/>
    <n v="6937250286"/>
    <n v="0"/>
    <n v="3868788662.9400001"/>
    <n v="3868788662.9400001"/>
    <n v="3868788662.9400001"/>
    <n v="3868788662.9400001"/>
  </r>
  <r>
    <x v="0"/>
    <x v="0"/>
    <s v="A-06-01-04-004"/>
    <s v="A"/>
    <s v="06"/>
    <s v="01"/>
    <s v="04"/>
    <s v="004"/>
    <m/>
    <m/>
    <m/>
    <m/>
    <s v="Propios"/>
    <s v="27"/>
    <s v="CSF"/>
    <s v="PRÉSTAMOS POR CALAMIDAD DOMÉSTICA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s v="IMPUESTOS"/>
    <n v="0"/>
    <n v="1137038574"/>
    <n v="0"/>
    <n v="1137038574"/>
    <n v="0"/>
    <n v="1131530094"/>
    <n v="5508480"/>
    <n v="1117235286"/>
    <n v="1117235286"/>
    <n v="1117235286"/>
    <n v="1117235286"/>
  </r>
  <r>
    <x v="0"/>
    <x v="0"/>
    <s v="A-08-04-01"/>
    <s v="A"/>
    <s v="08"/>
    <s v="04"/>
    <s v="01"/>
    <m/>
    <m/>
    <m/>
    <m/>
    <m/>
    <s v="Propios"/>
    <s v="27"/>
    <s v="CSF"/>
    <s v="CUOTA DE FISCALIZACIÓN Y AUDITAJE"/>
    <n v="22565944200"/>
    <n v="0"/>
    <n v="0"/>
    <n v="22565944200"/>
    <n v="0"/>
    <n v="0"/>
    <n v="22565944200"/>
    <n v="0"/>
    <n v="0"/>
    <n v="0"/>
    <n v="0"/>
  </r>
  <r>
    <x v="0"/>
    <x v="0"/>
    <s v="A-08-04-03"/>
    <s v="A"/>
    <s v="08"/>
    <s v="04"/>
    <s v="03"/>
    <m/>
    <m/>
    <m/>
    <m/>
    <m/>
    <s v="Propios"/>
    <s v="27"/>
    <s v="CSF"/>
    <s v="CONTRIBUCIÓN NACIONAL DE VALORIZACIÓN"/>
    <n v="454355200"/>
    <n v="0"/>
    <n v="454355200"/>
    <n v="0"/>
    <n v="0"/>
    <n v="0"/>
    <n v="0"/>
    <n v="0"/>
    <n v="0"/>
    <n v="0"/>
    <n v="0"/>
  </r>
  <r>
    <x v="0"/>
    <x v="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269641629"/>
    <n v="0"/>
    <n v="0"/>
    <n v="31269641629"/>
    <n v="0"/>
    <n v="31269641628.860001"/>
    <n v="0.14000000000000001"/>
    <n v="31269641628.860001"/>
    <n v="21857803449.419998"/>
    <n v="21857803449.419998"/>
    <n v="21857803449.419998"/>
  </r>
  <r>
    <x v="0"/>
    <x v="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887794988"/>
    <n v="0"/>
    <n v="0"/>
    <n v="7887794988"/>
    <n v="0"/>
    <n v="7887794986.3999996"/>
    <n v="1.6"/>
    <n v="7887794986.3999996"/>
    <n v="7840374665.1700001"/>
    <n v="7840374665.1700001"/>
    <n v="7840374665.1700001"/>
  </r>
  <r>
    <x v="0"/>
    <x v="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827150000"/>
    <n v="1587582933"/>
    <n v="4679338242"/>
    <n v="9735394691"/>
    <n v="0"/>
    <n v="7817113664"/>
    <n v="1918281027"/>
    <n v="5162729951"/>
    <n v="3099915310"/>
    <n v="3099915310"/>
    <n v="3099915310"/>
  </r>
  <r>
    <x v="0"/>
    <x v="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39249194587"/>
    <n v="30822183003"/>
    <n v="33352218299"/>
    <n v="236719159291"/>
    <n v="0"/>
    <n v="235124553235"/>
    <n v="1594606056"/>
    <n v="232004296287"/>
    <n v="75389677004"/>
    <n v="75389677004"/>
    <n v="75389677004"/>
  </r>
  <r>
    <x v="0"/>
    <x v="0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835090852"/>
    <n v="835090852"/>
    <n v="857307882"/>
    <n v="812873822"/>
    <n v="0"/>
    <n v="812873821.75"/>
    <n v="0.25"/>
    <n v="812873821.75"/>
    <n v="461894860.06"/>
    <n v="461894860.06"/>
    <n v="461894860.06"/>
  </r>
  <r>
    <x v="0"/>
    <x v="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86915624560"/>
    <n v="634962737641.78003"/>
    <n v="667275516107.78003"/>
    <n v="154602846094"/>
    <n v="0"/>
    <n v="78320819766.759995"/>
    <n v="76282026327.240005"/>
    <n v="72982933789.720001"/>
    <n v="43643256368.110001"/>
    <n v="43643256368.110001"/>
    <n v="43643256368.110001"/>
  </r>
  <r>
    <x v="0"/>
    <x v="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658487214"/>
    <n v="249438283"/>
    <n v="2409048931"/>
    <n v="0"/>
    <n v="409048931"/>
    <n v="2000000000"/>
    <n v="38891301"/>
    <n v="23655242"/>
    <n v="23655242"/>
    <n v="23655242"/>
  </r>
  <r>
    <x v="0"/>
    <x v="0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25862000000"/>
    <n v="0"/>
    <n v="125862000000"/>
    <n v="0"/>
    <n v="125862000000"/>
    <n v="0"/>
    <n v="46612673000"/>
    <n v="46612673000"/>
    <n v="46612673000"/>
    <n v="46612673000"/>
  </r>
  <r>
    <x v="0"/>
    <x v="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589679237"/>
    <n v="36461761183"/>
    <n v="9015423398"/>
    <n v="52036017022"/>
    <n v="0"/>
    <n v="38916905950"/>
    <n v="13119111072"/>
    <n v="32767147863"/>
    <n v="16605765050.139999"/>
    <n v="16605765050.139999"/>
    <n v="16605765050.139999"/>
  </r>
  <r>
    <x v="0"/>
    <x v="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966024000"/>
    <n v="2151000000"/>
    <n v="8578331206"/>
    <n v="15538692794"/>
    <n v="0"/>
    <n v="3359761860"/>
    <n v="12178930934"/>
    <n v="908761860"/>
    <n v="0"/>
    <n v="0"/>
    <n v="0"/>
  </r>
  <r>
    <x v="0"/>
    <x v="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33976000"/>
    <n v="132039280945"/>
    <n v="18444684266"/>
    <n v="117828572679"/>
    <n v="0"/>
    <n v="116258661026.62"/>
    <n v="1569911652.3800001"/>
    <n v="102832797662.62"/>
    <n v="55845620820.739998"/>
    <n v="55845620820.739998"/>
    <n v="55845620820.739998"/>
  </r>
  <r>
    <x v="0"/>
    <x v="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23372591"/>
    <n v="18495229487"/>
    <n v="678772938"/>
    <n v="36339829140"/>
    <n v="0"/>
    <n v="35576757391"/>
    <n v="763071749"/>
    <n v="25828981270"/>
    <n v="18343646099.009998"/>
    <n v="18343646099.009998"/>
    <n v="18343646099.009998"/>
  </r>
  <r>
    <x v="0"/>
    <x v="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7834277380"/>
    <n v="15899528019"/>
    <n v="52301268423"/>
    <n v="101432536976"/>
    <n v="0"/>
    <n v="92123385099.830002"/>
    <n v="9309151876.1700001"/>
    <n v="72374982134.619995"/>
    <n v="46485487582"/>
    <n v="46485487582"/>
    <n v="46485487582"/>
  </r>
  <r>
    <x v="0"/>
    <x v="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403214447998"/>
    <n v="45195732153"/>
    <n v="105894568091"/>
    <n v="342515612060"/>
    <n v="0"/>
    <n v="338834441449.57001"/>
    <n v="3681170610.4299998"/>
    <n v="268842214372.28"/>
    <n v="131715616843.31"/>
    <n v="131715616843.31"/>
    <n v="131715616843.31"/>
  </r>
  <r>
    <x v="1"/>
    <x v="1"/>
    <s v="A-02"/>
    <s v="A"/>
    <s v="02"/>
    <m/>
    <m/>
    <m/>
    <m/>
    <m/>
    <m/>
    <m/>
    <s v="Propios"/>
    <s v="27"/>
    <s v="CSF"/>
    <s v="ADQUISICIÓN DE BIENES  Y SERVICIOS"/>
    <n v="811599089"/>
    <n v="213197419"/>
    <n v="7000000"/>
    <n v="1017796508"/>
    <n v="0"/>
    <n v="1010989976.08"/>
    <n v="6806531.9199999999"/>
    <n v="819608577.51999998"/>
    <n v="538930860.51999998"/>
    <n v="538930860.51999998"/>
    <n v="538930860.51999998"/>
  </r>
  <r>
    <x v="1"/>
    <x v="1"/>
    <s v="A-08-01"/>
    <s v="A"/>
    <s v="08"/>
    <s v="01"/>
    <m/>
    <m/>
    <m/>
    <m/>
    <m/>
    <m/>
    <s v="Propios"/>
    <s v="27"/>
    <s v="CSF"/>
    <s v="IMPUESTOS"/>
    <n v="0"/>
    <n v="449745370"/>
    <n v="0"/>
    <n v="449745370"/>
    <n v="0"/>
    <n v="448052109"/>
    <n v="1693261"/>
    <n v="446747398.19999999"/>
    <n v="444345721.97000003"/>
    <n v="444345721.97000003"/>
    <n v="444345721.97000003"/>
  </r>
  <r>
    <x v="1"/>
    <x v="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5581750362"/>
    <n v="0"/>
    <n v="1243996537"/>
    <n v="34337753825"/>
    <n v="0"/>
    <n v="33817328025"/>
    <n v="520425800"/>
    <n v="33817328025"/>
    <n v="32978807060"/>
    <n v="32978807060"/>
    <n v="32978807060"/>
  </r>
  <r>
    <x v="1"/>
    <x v="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53075278"/>
    <n v="0"/>
    <n v="135595682"/>
    <n v="7617479596"/>
    <n v="0"/>
    <n v="7424993554"/>
    <n v="192486042"/>
    <n v="7424993554"/>
    <n v="7375554687"/>
    <n v="7375554687"/>
    <n v="7375554687"/>
  </r>
  <r>
    <x v="1"/>
    <x v="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089700000"/>
    <n v="60010000"/>
    <n v="57450002"/>
    <n v="1092259998"/>
    <n v="0"/>
    <n v="1027706665"/>
    <n v="64553333"/>
    <n v="990003601.30999994"/>
    <n v="537938222.30999994"/>
    <n v="537938222.30999994"/>
    <n v="537938222.30999994"/>
  </r>
  <r>
    <x v="1"/>
    <x v="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810509"/>
    <n v="3505273361"/>
    <n v="1566601582"/>
    <n v="1952482288"/>
    <n v="0"/>
    <n v="176662726"/>
    <n v="1775819562"/>
    <n v="164854627"/>
    <n v="78640722"/>
    <n v="78640722"/>
    <n v="78640722"/>
  </r>
  <r>
    <x v="1"/>
    <x v="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1691806884"/>
    <n v="0"/>
    <n v="31691806884"/>
    <n v="0"/>
    <n v="0"/>
    <n v="0"/>
    <n v="0"/>
    <n v="0"/>
    <n v="0"/>
    <n v="0"/>
    <n v="0"/>
  </r>
  <r>
    <x v="1"/>
    <x v="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3849660025"/>
    <n v="108227234621"/>
    <n v="485622425404"/>
    <n v="0"/>
    <n v="472824988435"/>
    <n v="12797436969"/>
    <n v="472496824657"/>
    <n v="306261126641"/>
    <n v="306261126641"/>
    <n v="306261126641"/>
  </r>
  <r>
    <x v="1"/>
    <x v="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"/>
    <x v="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903264292"/>
    <n v="105272042766"/>
    <n v="31538172834"/>
    <n v="105637134224"/>
    <n v="0"/>
    <n v="104113954984"/>
    <n v="1523179240"/>
    <n v="78863516130.309998"/>
    <n v="66349657375.309998"/>
    <n v="66349657375.309998"/>
    <n v="66349657375.309998"/>
  </r>
  <r>
    <x v="1"/>
    <x v="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9063392"/>
    <n v="23791294894"/>
    <n v="0"/>
    <n v="24070358286"/>
    <n v="0"/>
    <n v="23579155808.310001"/>
    <n v="491202477.69"/>
    <n v="22794419899.310001"/>
    <n v="13695445847"/>
    <n v="13695445847"/>
    <n v="13695445847"/>
  </r>
  <r>
    <x v="1"/>
    <x v="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92441125"/>
    <n v="89031516540"/>
    <n v="0"/>
    <n v="89923957665"/>
    <n v="0"/>
    <n v="89155994688"/>
    <n v="767962977"/>
    <n v="87594205741"/>
    <n v="53524699181"/>
    <n v="53524699181"/>
    <n v="53524699181"/>
  </r>
  <r>
    <x v="1"/>
    <x v="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540476502"/>
    <n v="7872373135"/>
    <n v="0"/>
    <n v="17412849637"/>
    <n v="0"/>
    <n v="17108896429"/>
    <n v="303953208"/>
    <n v="16797285647.66"/>
    <n v="8457149487.6599998"/>
    <n v="8457149487.6599998"/>
    <n v="8457149487.6599998"/>
  </r>
  <r>
    <x v="1"/>
    <x v="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5034595"/>
    <n v="0"/>
    <n v="2874325"/>
    <n v="182160270"/>
    <n v="0"/>
    <n v="182160270"/>
    <n v="0"/>
    <n v="174935204"/>
    <n v="97324039"/>
    <n v="97324039"/>
    <n v="97324039"/>
  </r>
  <r>
    <x v="1"/>
    <x v="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234786993"/>
    <n v="535441256"/>
    <n v="89147040"/>
    <n v="6681081209"/>
    <n v="0"/>
    <n v="6071616723"/>
    <n v="609464486"/>
    <n v="5387754845.46"/>
    <n v="3269412127"/>
    <n v="3269412127"/>
    <n v="3269412127"/>
  </r>
  <r>
    <x v="2"/>
    <x v="2"/>
    <s v="A-02"/>
    <s v="A"/>
    <s v="02"/>
    <m/>
    <m/>
    <m/>
    <m/>
    <m/>
    <m/>
    <m/>
    <s v="Propios"/>
    <s v="27"/>
    <s v="CSF"/>
    <s v="ADQUISICIÓN DE BIENES  Y SERVICIOS"/>
    <n v="722148106"/>
    <n v="42240137"/>
    <n v="0"/>
    <n v="764388243"/>
    <n v="0"/>
    <n v="761388243"/>
    <n v="3000000"/>
    <n v="719010018"/>
    <n v="392988331"/>
    <n v="392988331"/>
    <n v="392988331"/>
  </r>
  <r>
    <x v="2"/>
    <x v="2"/>
    <s v="A-08-01"/>
    <s v="A"/>
    <s v="08"/>
    <s v="01"/>
    <m/>
    <m/>
    <m/>
    <m/>
    <m/>
    <m/>
    <s v="Propios"/>
    <s v="27"/>
    <s v="CSF"/>
    <s v="IMPUESTOS"/>
    <n v="0"/>
    <n v="207230878"/>
    <n v="33404053"/>
    <n v="173826825"/>
    <n v="0"/>
    <n v="173826825"/>
    <n v="0"/>
    <n v="173826825"/>
    <n v="173826825"/>
    <n v="173826825"/>
    <n v="173826825"/>
  </r>
  <r>
    <x v="2"/>
    <x v="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518537939"/>
    <n v="0"/>
    <n v="14051552"/>
    <n v="7504486387"/>
    <n v="0"/>
    <n v="7504486387"/>
    <n v="0"/>
    <n v="7504486387"/>
    <n v="6734905109"/>
    <n v="6734905109"/>
    <n v="6734905109"/>
  </r>
  <r>
    <x v="2"/>
    <x v="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34375171"/>
    <n v="0"/>
    <n v="36056124"/>
    <n v="1698319047"/>
    <n v="0"/>
    <n v="1698319047"/>
    <n v="0"/>
    <n v="1698319047"/>
    <n v="1564399587"/>
    <n v="1564399587"/>
    <n v="1564399587"/>
  </r>
  <r>
    <x v="2"/>
    <x v="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7300000"/>
    <n v="10000000"/>
    <n v="74700000"/>
    <n v="262600000"/>
    <n v="0"/>
    <n v="262600000"/>
    <n v="0"/>
    <n v="253799086"/>
    <n v="129849086"/>
    <n v="129849086"/>
    <n v="129849086"/>
  </r>
  <r>
    <x v="2"/>
    <x v="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3611085"/>
    <n v="1996052280"/>
    <n v="0"/>
    <n v="2089663365"/>
    <n v="0"/>
    <n v="2085252874"/>
    <n v="4410491"/>
    <n v="2078925114"/>
    <n v="444728289"/>
    <n v="444728289"/>
    <n v="444728289"/>
  </r>
  <r>
    <x v="2"/>
    <x v="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5391274010"/>
    <n v="0"/>
    <n v="22948677"/>
    <n v="35368325333"/>
    <n v="0"/>
    <n v="35368325333"/>
    <n v="0"/>
    <n v="35368325333"/>
    <n v="35278672554"/>
    <n v="35278672554"/>
    <n v="35278672554"/>
  </r>
  <r>
    <x v="2"/>
    <x v="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29303652503"/>
    <n v="87038577449"/>
    <n v="242265075054"/>
    <n v="0"/>
    <n v="240099558820"/>
    <n v="2165516234"/>
    <n v="238410433659"/>
    <n v="167324031639.19"/>
    <n v="167324031639.19"/>
    <n v="167324031639.19"/>
  </r>
  <r>
    <x v="2"/>
    <x v="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"/>
    <x v="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068498413"/>
    <n v="57686579089"/>
    <n v="3622378166"/>
    <n v="57132699336"/>
    <n v="0"/>
    <n v="46943105243.300003"/>
    <n v="10189594092.700001"/>
    <n v="44680213621.300003"/>
    <n v="29296725760.299999"/>
    <n v="29296725760.299999"/>
    <n v="29296725760.299999"/>
  </r>
  <r>
    <x v="2"/>
    <x v="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708552662"/>
    <n v="0"/>
    <n v="4708552662"/>
    <n v="0"/>
    <n v="4538487208"/>
    <n v="170065454"/>
    <n v="4538487208"/>
    <n v="2238189642"/>
    <n v="2238189642"/>
    <n v="2238189642"/>
  </r>
  <r>
    <x v="2"/>
    <x v="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66103603"/>
    <n v="22374391316"/>
    <n v="0"/>
    <n v="22740494919"/>
    <n v="0"/>
    <n v="22703496755"/>
    <n v="36998164"/>
    <n v="22347797144"/>
    <n v="10708378251"/>
    <n v="10708378251"/>
    <n v="10708378251"/>
  </r>
  <r>
    <x v="2"/>
    <x v="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80035960"/>
    <n v="205000000"/>
    <n v="0"/>
    <n v="2785035960"/>
    <n v="0"/>
    <n v="2600193285.5"/>
    <n v="184842674.5"/>
    <n v="2465047844"/>
    <n v="1320127244"/>
    <n v="1320127244"/>
    <n v="1320127244"/>
  </r>
  <r>
    <x v="2"/>
    <x v="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3184119"/>
    <n v="0"/>
    <n v="6853177"/>
    <n v="176330942"/>
    <n v="0"/>
    <n v="176330942"/>
    <n v="0"/>
    <n v="170848123"/>
    <n v="97320163"/>
    <n v="97320163"/>
    <n v="97320163"/>
  </r>
  <r>
    <x v="2"/>
    <x v="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73441823"/>
    <n v="681914394"/>
    <n v="30186615"/>
    <n v="3225169602"/>
    <n v="0"/>
    <n v="3204967543"/>
    <n v="20202059"/>
    <n v="2447189340.1399999"/>
    <n v="1711852418.21"/>
    <n v="1711852418.21"/>
    <n v="1711852418.21"/>
  </r>
  <r>
    <x v="3"/>
    <x v="3"/>
    <s v="A-02"/>
    <s v="A"/>
    <s v="02"/>
    <m/>
    <m/>
    <m/>
    <m/>
    <m/>
    <m/>
    <m/>
    <s v="Propios"/>
    <s v="27"/>
    <s v="CSF"/>
    <s v="ADQUISICIÓN DE BIENES  Y SERVICIOS"/>
    <n v="2315445786"/>
    <n v="326379570"/>
    <n v="3903811"/>
    <n v="2637921545"/>
    <n v="0"/>
    <n v="2624740345"/>
    <n v="13181200"/>
    <n v="2510804343"/>
    <n v="785456514"/>
    <n v="785456514"/>
    <n v="785456514"/>
  </r>
  <r>
    <x v="3"/>
    <x v="3"/>
    <s v="A-03-03-01-015"/>
    <s v="A"/>
    <s v="03"/>
    <s v="03"/>
    <s v="01"/>
    <s v="015"/>
    <m/>
    <m/>
    <m/>
    <m/>
    <s v="Propios"/>
    <s v="27"/>
    <s v="CSF"/>
    <s v="ADJUDICACIÓN Y LIBERACIÓN JUDICIAL"/>
    <n v="0"/>
    <n v="86506265"/>
    <n v="0"/>
    <n v="86506265"/>
    <n v="0"/>
    <n v="85460171.519999996"/>
    <n v="1046093.48"/>
    <n v="82523242.5"/>
    <n v="70411481.420000002"/>
    <n v="70411481.420000002"/>
    <n v="70411481.420000002"/>
  </r>
  <r>
    <x v="3"/>
    <x v="3"/>
    <s v="A-08-01"/>
    <s v="A"/>
    <s v="08"/>
    <s v="01"/>
    <m/>
    <m/>
    <m/>
    <m/>
    <m/>
    <m/>
    <s v="Propios"/>
    <s v="27"/>
    <s v="CSF"/>
    <s v="IMPUESTOS"/>
    <n v="0"/>
    <n v="542042572"/>
    <n v="88392"/>
    <n v="541954180"/>
    <n v="0"/>
    <n v="541954180"/>
    <n v="0"/>
    <n v="541954180"/>
    <n v="530057080"/>
    <n v="530057080"/>
    <n v="530057080"/>
  </r>
  <r>
    <x v="3"/>
    <x v="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505986621"/>
    <n v="0"/>
    <n v="2140266804"/>
    <n v="34365719817"/>
    <n v="0"/>
    <n v="33733627505"/>
    <n v="632092312"/>
    <n v="33733627505"/>
    <n v="33733627505"/>
    <n v="33733627505"/>
    <n v="33733627505"/>
  </r>
  <r>
    <x v="3"/>
    <x v="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442546450"/>
    <n v="0"/>
    <n v="0"/>
    <n v="5442546450"/>
    <n v="0"/>
    <n v="4646391607"/>
    <n v="796154843"/>
    <n v="4646391607"/>
    <n v="4646391607"/>
    <n v="4646391607"/>
    <n v="4646391607"/>
  </r>
  <r>
    <x v="3"/>
    <x v="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0050000"/>
    <n v="4142500"/>
    <n v="0"/>
    <n v="174192500"/>
    <n v="0"/>
    <n v="174192500"/>
    <n v="0"/>
    <n v="173192500"/>
    <n v="98692500"/>
    <n v="98692500"/>
    <n v="98692500"/>
  </r>
  <r>
    <x v="3"/>
    <x v="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0282474"/>
    <n v="1918827141"/>
    <n v="1908535990"/>
    <n v="90573625"/>
    <n v="0"/>
    <n v="87032000"/>
    <n v="3541625"/>
    <n v="87032000"/>
    <n v="47472000"/>
    <n v="47472000"/>
    <n v="47472000"/>
  </r>
  <r>
    <x v="3"/>
    <x v="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158004835"/>
    <n v="0"/>
    <n v="30277653"/>
    <n v="30127727182"/>
    <n v="0"/>
    <n v="30127727182"/>
    <n v="0"/>
    <n v="30127727182"/>
    <n v="28207112813.310001"/>
    <n v="28207112813.310001"/>
    <n v="28207112813.310001"/>
  </r>
  <r>
    <x v="3"/>
    <x v="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57275429599"/>
    <n v="63406496567"/>
    <n v="293868933032"/>
    <n v="0"/>
    <n v="290870120686"/>
    <n v="2998812346"/>
    <n v="290861520686"/>
    <n v="203707828757"/>
    <n v="203707828757"/>
    <n v="203707828757"/>
  </r>
  <r>
    <x v="3"/>
    <x v="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3447488353"/>
    <n v="8227415084"/>
    <n v="3979010456"/>
    <n v="67695892981"/>
    <n v="0"/>
    <n v="67608251548"/>
    <n v="87641433"/>
    <n v="64901252690"/>
    <n v="49297583799"/>
    <n v="49297583799"/>
    <n v="49297583799"/>
  </r>
  <r>
    <x v="3"/>
    <x v="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8966348983"/>
    <n v="22334106"/>
    <n v="18944014877"/>
    <n v="0"/>
    <n v="17769169963"/>
    <n v="1174844914"/>
    <n v="15618295596"/>
    <n v="8694361753"/>
    <n v="8694361753"/>
    <n v="8694361753"/>
  </r>
  <r>
    <x v="3"/>
    <x v="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243830140"/>
    <n v="8174823874"/>
    <n v="4785598"/>
    <n v="9413868416"/>
    <n v="0"/>
    <n v="9393475556"/>
    <n v="20392860"/>
    <n v="5741420557"/>
    <n v="1498639269"/>
    <n v="1498639269"/>
    <n v="1498639269"/>
  </r>
  <r>
    <x v="3"/>
    <x v="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3938642783"/>
    <n v="102155263481"/>
    <n v="621915961"/>
    <n v="115471990303"/>
    <n v="0"/>
    <n v="114385475773"/>
    <n v="1086514530"/>
    <n v="112001852437"/>
    <n v="69068352517.940002"/>
    <n v="69068352517.940002"/>
    <n v="69068352517.940002"/>
  </r>
  <r>
    <x v="3"/>
    <x v="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73294341"/>
    <n v="0"/>
    <n v="9543341"/>
    <n v="263751000"/>
    <n v="0"/>
    <n v="263751000"/>
    <n v="0"/>
    <n v="263751000"/>
    <n v="149561000"/>
    <n v="149561000"/>
    <n v="149561000"/>
  </r>
  <r>
    <x v="3"/>
    <x v="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1167347434"/>
    <n v="3157798268"/>
    <n v="577582495"/>
    <n v="13747563207"/>
    <n v="0"/>
    <n v="13713779206.5"/>
    <n v="33784000.5"/>
    <n v="10194300032.5"/>
    <n v="6608015999.4799995"/>
    <n v="6608015999.4799995"/>
    <n v="6608015999.4799995"/>
  </r>
  <r>
    <x v="4"/>
    <x v="4"/>
    <s v="A-02"/>
    <s v="A"/>
    <s v="02"/>
    <m/>
    <m/>
    <m/>
    <m/>
    <m/>
    <m/>
    <m/>
    <s v="Propios"/>
    <s v="27"/>
    <s v="CSF"/>
    <s v="ADQUISICIÓN DE BIENES  Y SERVICIOS"/>
    <n v="11150059"/>
    <n v="121561324"/>
    <n v="1619120"/>
    <n v="131092263"/>
    <n v="0"/>
    <n v="111092263"/>
    <n v="20000000"/>
    <n v="74539854"/>
    <n v="53385418"/>
    <n v="53385418"/>
    <n v="53385418"/>
  </r>
  <r>
    <x v="4"/>
    <x v="4"/>
    <s v="A-08-01"/>
    <s v="A"/>
    <s v="08"/>
    <s v="01"/>
    <m/>
    <m/>
    <m/>
    <m/>
    <m/>
    <m/>
    <s v="Propios"/>
    <s v="27"/>
    <s v="CSF"/>
    <s v="IMPUESTOS"/>
    <n v="0"/>
    <n v="186306901"/>
    <n v="833699"/>
    <n v="185473202"/>
    <n v="0"/>
    <n v="185473202"/>
    <n v="0"/>
    <n v="185473202"/>
    <n v="185473202"/>
    <n v="185473202"/>
    <n v="185473202"/>
  </r>
  <r>
    <x v="4"/>
    <x v="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934444767"/>
    <n v="0"/>
    <n v="6586665"/>
    <n v="6927858102"/>
    <n v="0"/>
    <n v="6927858102"/>
    <n v="0"/>
    <n v="6926586931"/>
    <n v="6571297251"/>
    <n v="6571297251"/>
    <n v="6571297251"/>
  </r>
  <r>
    <x v="4"/>
    <x v="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51107589"/>
    <n v="0"/>
    <n v="0"/>
    <n v="1251107589"/>
    <n v="0"/>
    <n v="1251107589"/>
    <n v="0"/>
    <n v="1251107589"/>
    <n v="1102835283.49"/>
    <n v="1102835283.49"/>
    <n v="1102835283.49"/>
  </r>
  <r>
    <x v="4"/>
    <x v="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10250000"/>
    <n v="30000000"/>
    <n v="426663"/>
    <n v="539823337"/>
    <n v="0"/>
    <n v="529823337"/>
    <n v="10000000"/>
    <n v="491405369"/>
    <n v="245804235"/>
    <n v="245804235"/>
    <n v="245804235"/>
  </r>
  <r>
    <x v="4"/>
    <x v="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42776151"/>
    <n v="6602005826"/>
    <n v="1951617915"/>
    <n v="4893164062"/>
    <n v="0"/>
    <n v="3480678754"/>
    <n v="1412485308"/>
    <n v="234199626"/>
    <n v="125225001"/>
    <n v="125225001"/>
    <n v="125225001"/>
  </r>
  <r>
    <x v="4"/>
    <x v="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2442160963"/>
    <n v="9640430"/>
    <n v="0"/>
    <n v="32451801393"/>
    <n v="0"/>
    <n v="32451801393"/>
    <n v="0"/>
    <n v="32451801393"/>
    <n v="32451801393"/>
    <n v="32451801393"/>
    <n v="32451801393"/>
  </r>
  <r>
    <x v="4"/>
    <x v="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89875748492"/>
    <n v="40848995844"/>
    <n v="349026752648"/>
    <n v="0"/>
    <n v="348650726387"/>
    <n v="376026261"/>
    <n v="346823892531"/>
    <n v="211218559056.60001"/>
    <n v="211218559056.60001"/>
    <n v="211218559056.60001"/>
  </r>
  <r>
    <x v="4"/>
    <x v="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00432447"/>
    <n v="6000000"/>
    <n v="94432447"/>
    <n v="0"/>
    <n v="94432447"/>
    <n v="0"/>
    <n v="91751064"/>
    <n v="0"/>
    <n v="0"/>
    <n v="0"/>
  </r>
  <r>
    <x v="4"/>
    <x v="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734592513"/>
    <n v="7422942411"/>
    <n v="3212840775"/>
    <n v="6944694149"/>
    <n v="0"/>
    <n v="6155498508"/>
    <n v="789195641"/>
    <n v="3140850750"/>
    <n v="1536654403"/>
    <n v="1536654403"/>
    <n v="1536654403"/>
  </r>
  <r>
    <x v="4"/>
    <x v="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75480343"/>
    <n v="0"/>
    <n v="4175480343"/>
    <n v="0"/>
    <n v="3669615554"/>
    <n v="505864789"/>
    <n v="3664362838"/>
    <n v="1635517317.78"/>
    <n v="1635517317.78"/>
    <n v="1635517317.78"/>
  </r>
  <r>
    <x v="4"/>
    <x v="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7409566"/>
    <n v="2354819047"/>
    <n v="4630000"/>
    <n v="2457598613"/>
    <n v="0"/>
    <n v="2356979407"/>
    <n v="100619206"/>
    <n v="1392388791.9000001"/>
    <n v="340492447.39999998"/>
    <n v="340492447.39999998"/>
    <n v="340492447.39999998"/>
  </r>
  <r>
    <x v="4"/>
    <x v="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135397863"/>
    <n v="18656853372"/>
    <n v="0"/>
    <n v="21792251235"/>
    <n v="0"/>
    <n v="21731221278.5"/>
    <n v="61029956.5"/>
    <n v="21535290385.900002"/>
    <n v="12241735376.4"/>
    <n v="12241735376.4"/>
    <n v="12241735376.4"/>
  </r>
  <r>
    <x v="4"/>
    <x v="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487099"/>
    <n v="0"/>
    <n v="0"/>
    <n v="127487099"/>
    <n v="0"/>
    <n v="126762812"/>
    <n v="724287"/>
    <n v="123406102"/>
    <n v="67292262"/>
    <n v="67292262"/>
    <n v="67292262"/>
  </r>
  <r>
    <x v="4"/>
    <x v="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03671642"/>
    <n v="1940681561"/>
    <n v="40163769"/>
    <n v="4404189434"/>
    <n v="0"/>
    <n v="4248662533"/>
    <n v="155526901"/>
    <n v="2658441455"/>
    <n v="1526625807.8699999"/>
    <n v="1526625807.8699999"/>
    <n v="1526625807.8699999"/>
  </r>
  <r>
    <x v="5"/>
    <x v="5"/>
    <s v="A-02"/>
    <s v="A"/>
    <s v="02"/>
    <m/>
    <m/>
    <m/>
    <m/>
    <m/>
    <m/>
    <m/>
    <s v="Propios"/>
    <s v="27"/>
    <s v="CSF"/>
    <s v="ADQUISICIÓN DE BIENES  Y SERVICIOS"/>
    <n v="17840094"/>
    <n v="69563654"/>
    <n v="0"/>
    <n v="87403748"/>
    <n v="0"/>
    <n v="62388695"/>
    <n v="25015053"/>
    <n v="51213239"/>
    <n v="14307509"/>
    <n v="14307509"/>
    <n v="14307509"/>
  </r>
  <r>
    <x v="5"/>
    <x v="5"/>
    <s v="A-03-03-01-015"/>
    <s v="A"/>
    <s v="03"/>
    <s v="03"/>
    <s v="01"/>
    <s v="015"/>
    <m/>
    <m/>
    <m/>
    <m/>
    <s v="Propios"/>
    <s v="27"/>
    <s v="CSF"/>
    <s v="ADJUDICACIÓN Y LIBERACIÓN JUDICIAL"/>
    <n v="0"/>
    <n v="5155000"/>
    <n v="0"/>
    <n v="5155000"/>
    <n v="0"/>
    <n v="5155000"/>
    <n v="0"/>
    <n v="0"/>
    <n v="0"/>
    <n v="0"/>
    <n v="0"/>
  </r>
  <r>
    <x v="5"/>
    <x v="5"/>
    <s v="A-08-01"/>
    <s v="A"/>
    <s v="08"/>
    <s v="01"/>
    <m/>
    <m/>
    <m/>
    <m/>
    <m/>
    <m/>
    <s v="Propios"/>
    <s v="27"/>
    <s v="CSF"/>
    <s v="IMPUESTOS"/>
    <n v="0"/>
    <n v="121045138"/>
    <n v="8885790"/>
    <n v="112159348"/>
    <n v="0"/>
    <n v="112159347.70999999"/>
    <n v="0.28999999999999998"/>
    <n v="112159347.70999999"/>
    <n v="112159347.70999999"/>
    <n v="112159347.70999999"/>
    <n v="112159347.70999999"/>
  </r>
  <r>
    <x v="5"/>
    <x v="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56005077"/>
    <n v="0"/>
    <n v="515061131"/>
    <n v="4640943946"/>
    <n v="0"/>
    <n v="4640943946"/>
    <n v="0"/>
    <n v="4640943946"/>
    <n v="4433513578"/>
    <n v="4433513578"/>
    <n v="4433513578"/>
  </r>
  <r>
    <x v="5"/>
    <x v="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19688392"/>
    <n v="0"/>
    <n v="0"/>
    <n v="1119688392"/>
    <n v="0"/>
    <n v="1119688392"/>
    <n v="0"/>
    <n v="1119688392"/>
    <n v="1043528679"/>
    <n v="1043528679"/>
    <n v="1043528679"/>
  </r>
  <r>
    <x v="5"/>
    <x v="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833550000"/>
    <n v="20050000"/>
    <n v="54600000"/>
    <n v="799000000"/>
    <n v="0"/>
    <n v="797850000"/>
    <n v="1150000"/>
    <n v="738508816"/>
    <n v="405345232.37"/>
    <n v="405345232.37"/>
    <n v="405345232.37"/>
  </r>
  <r>
    <x v="5"/>
    <x v="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53582260"/>
    <n v="1579550676"/>
    <n v="128973836"/>
    <n v="1704159100"/>
    <n v="0"/>
    <n v="1187231839"/>
    <n v="516927261"/>
    <n v="96567642"/>
    <n v="57100352"/>
    <n v="57100352"/>
    <n v="57100352"/>
  </r>
  <r>
    <x v="5"/>
    <x v="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4214016839"/>
    <n v="0"/>
    <n v="0"/>
    <n v="14214016839"/>
    <n v="0"/>
    <n v="14214016839"/>
    <n v="0"/>
    <n v="14214016839"/>
    <n v="13857967417.290001"/>
    <n v="13857967417.290001"/>
    <n v="13857967417.290001"/>
  </r>
  <r>
    <x v="5"/>
    <x v="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34842251803"/>
    <n v="14968191243"/>
    <n v="119874060560"/>
    <n v="0"/>
    <n v="114693615792"/>
    <n v="5180444768"/>
    <n v="114082900854"/>
    <n v="76705357149.229996"/>
    <n v="76705357149.229996"/>
    <n v="76705357149.229996"/>
  </r>
  <r>
    <x v="5"/>
    <x v="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5"/>
    <x v="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97463115"/>
    <n v="4810643746"/>
    <n v="2726083603"/>
    <n v="4582023258"/>
    <n v="0"/>
    <n v="4142447823"/>
    <n v="439575435"/>
    <n v="2397339320"/>
    <n v="1244848644.99"/>
    <n v="1244848644.99"/>
    <n v="1244848644.99"/>
  </r>
  <r>
    <x v="5"/>
    <x v="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87538153"/>
    <n v="0"/>
    <n v="3487538153"/>
    <n v="0"/>
    <n v="3487538153"/>
    <n v="0"/>
    <n v="3158963737"/>
    <n v="1643181543"/>
    <n v="1643181543"/>
    <n v="1643181543"/>
  </r>
  <r>
    <x v="5"/>
    <x v="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12686751"/>
    <n v="1537700878"/>
    <n v="0"/>
    <n v="1950387629"/>
    <n v="0"/>
    <n v="1934929522"/>
    <n v="15458107"/>
    <n v="1347981844"/>
    <n v="756496659"/>
    <n v="756496659"/>
    <n v="756496659"/>
  </r>
  <r>
    <x v="5"/>
    <x v="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34102017"/>
    <n v="14492955331"/>
    <n v="531598532"/>
    <n v="16395458816"/>
    <n v="0"/>
    <n v="16226733712"/>
    <n v="168725104"/>
    <n v="15786510683"/>
    <n v="8635854115.9200001"/>
    <n v="8635854115.9200001"/>
    <n v="8635854115.9200001"/>
  </r>
  <r>
    <x v="5"/>
    <x v="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631628"/>
    <n v="7000"/>
    <n v="0"/>
    <n v="131638628"/>
    <n v="0"/>
    <n v="124127290"/>
    <n v="7511338"/>
    <n v="124068816"/>
    <n v="71703349.260000005"/>
    <n v="71703349.260000005"/>
    <n v="71703349.260000005"/>
  </r>
  <r>
    <x v="5"/>
    <x v="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246311927"/>
    <n v="1145384453"/>
    <n v="676877021"/>
    <n v="2714819359"/>
    <n v="0"/>
    <n v="2193526900"/>
    <n v="521292459"/>
    <n v="1973197097"/>
    <n v="1087707056.1199999"/>
    <n v="1087707056.1199999"/>
    <n v="1087707056.1199999"/>
  </r>
  <r>
    <x v="6"/>
    <x v="6"/>
    <s v="A-02"/>
    <s v="A"/>
    <s v="02"/>
    <m/>
    <m/>
    <m/>
    <m/>
    <m/>
    <m/>
    <m/>
    <s v="Propios"/>
    <s v="27"/>
    <s v="CSF"/>
    <s v="ADQUISICIÓN DE BIENES  Y SERVICIOS"/>
    <n v="15495077"/>
    <n v="101146368"/>
    <n v="3000000"/>
    <n v="113641445"/>
    <n v="0"/>
    <n v="112941445"/>
    <n v="700000"/>
    <n v="12953755"/>
    <n v="4364101"/>
    <n v="4364101"/>
    <n v="4364101"/>
  </r>
  <r>
    <x v="6"/>
    <x v="6"/>
    <s v="A-03-03-01-015"/>
    <s v="A"/>
    <s v="03"/>
    <s v="03"/>
    <s v="01"/>
    <s v="015"/>
    <m/>
    <m/>
    <m/>
    <m/>
    <s v="Propios"/>
    <s v="27"/>
    <s v="CSF"/>
    <s v="ADJUDICACIÓN Y LIBERACIÓN JUDICIAL"/>
    <n v="0"/>
    <n v="742205"/>
    <n v="0"/>
    <n v="742205"/>
    <n v="0"/>
    <n v="742205"/>
    <n v="0"/>
    <n v="565104"/>
    <n v="565104"/>
    <n v="565104"/>
    <n v="565104"/>
  </r>
  <r>
    <x v="6"/>
    <x v="6"/>
    <s v="A-08-01"/>
    <s v="A"/>
    <s v="08"/>
    <s v="01"/>
    <m/>
    <m/>
    <m/>
    <m/>
    <m/>
    <m/>
    <s v="Propios"/>
    <s v="27"/>
    <s v="CSF"/>
    <s v="IMPUESTOS"/>
    <n v="0"/>
    <n v="100182883"/>
    <n v="2586205"/>
    <n v="97596678"/>
    <n v="0"/>
    <n v="97596678"/>
    <n v="0"/>
    <n v="97596678"/>
    <n v="97596678"/>
    <n v="97596678"/>
    <n v="97596678"/>
  </r>
  <r>
    <x v="6"/>
    <x v="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979875305"/>
    <n v="31980614"/>
    <n v="11592531"/>
    <n v="14000263388"/>
    <n v="0"/>
    <n v="14000263388"/>
    <n v="0"/>
    <n v="14000263388"/>
    <n v="12478021187"/>
    <n v="12478021187"/>
    <n v="12478021187"/>
  </r>
  <r>
    <x v="6"/>
    <x v="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76042055"/>
    <n v="14872432"/>
    <n v="10958921"/>
    <n v="1979955566"/>
    <n v="0"/>
    <n v="1979955566"/>
    <n v="0"/>
    <n v="1979955566"/>
    <n v="1789807398"/>
    <n v="1789807398"/>
    <n v="1789807398"/>
  </r>
  <r>
    <x v="6"/>
    <x v="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20008500"/>
    <n v="12203333"/>
    <n v="393855167"/>
    <n v="0"/>
    <n v="390310167"/>
    <n v="3545000"/>
    <n v="385052890"/>
    <n v="215717103"/>
    <n v="215717103"/>
    <n v="215717103"/>
  </r>
  <r>
    <x v="6"/>
    <x v="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4361060"/>
    <n v="424220186"/>
    <n v="0"/>
    <n v="528581246"/>
    <n v="0"/>
    <n v="464690612"/>
    <n v="63890634"/>
    <n v="458553954"/>
    <n v="49648136"/>
    <n v="49648136"/>
    <n v="49648136"/>
  </r>
  <r>
    <x v="6"/>
    <x v="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89142402"/>
    <n v="568658981"/>
    <n v="8011890"/>
    <n v="2249789493"/>
    <n v="0"/>
    <n v="2249789493"/>
    <n v="0"/>
    <n v="2249789493"/>
    <n v="1994842740.51"/>
    <n v="1994842740.51"/>
    <n v="1994842740.51"/>
  </r>
  <r>
    <x v="6"/>
    <x v="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8676827629"/>
    <n v="18480082832"/>
    <n v="90196744797"/>
    <n v="0"/>
    <n v="89165880379"/>
    <n v="1030864418"/>
    <n v="89124850060"/>
    <n v="56058798800"/>
    <n v="56058798800"/>
    <n v="56058798800"/>
  </r>
  <r>
    <x v="6"/>
    <x v="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6"/>
    <x v="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4712448146"/>
    <n v="2303515575"/>
    <n v="3779480661"/>
    <n v="0"/>
    <n v="3462552165"/>
    <n v="316928496"/>
    <n v="1962408641"/>
    <n v="762098232"/>
    <n v="762098232"/>
    <n v="762098232"/>
  </r>
  <r>
    <x v="6"/>
    <x v="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664665124"/>
    <n v="208196"/>
    <n v="5664456928"/>
    <n v="0"/>
    <n v="5633757762"/>
    <n v="30699166"/>
    <n v="5562185410"/>
    <n v="3091311725"/>
    <n v="3091311725"/>
    <n v="3091311725"/>
  </r>
  <r>
    <x v="6"/>
    <x v="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5384399"/>
    <n v="38871036313"/>
    <n v="66146790"/>
    <n v="39390273922"/>
    <n v="0"/>
    <n v="39331344466"/>
    <n v="58929456"/>
    <n v="38330747894"/>
    <n v="22442616294"/>
    <n v="22442616294"/>
    <n v="22442616294"/>
  </r>
  <r>
    <x v="6"/>
    <x v="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660825929"/>
    <n v="230215721"/>
    <n v="0"/>
    <n v="2891041650"/>
    <n v="0"/>
    <n v="2859407567"/>
    <n v="31634083"/>
    <n v="2717076979"/>
    <n v="1641827367"/>
    <n v="1641827367"/>
    <n v="1641827367"/>
  </r>
  <r>
    <x v="6"/>
    <x v="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536664"/>
    <n v="5612728"/>
    <n v="0"/>
    <n v="139149392"/>
    <n v="0"/>
    <n v="132423465"/>
    <n v="6725927"/>
    <n v="126223245"/>
    <n v="73858925"/>
    <n v="73858925"/>
    <n v="73858925"/>
  </r>
  <r>
    <x v="6"/>
    <x v="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47695931"/>
    <n v="567566760"/>
    <n v="3748530"/>
    <n v="2411514161"/>
    <n v="0"/>
    <n v="2320535900"/>
    <n v="90978261"/>
    <n v="1604007255"/>
    <n v="935838583"/>
    <n v="935838583"/>
    <n v="935838583"/>
  </r>
  <r>
    <x v="7"/>
    <x v="7"/>
    <s v="A-02"/>
    <s v="A"/>
    <s v="02"/>
    <m/>
    <m/>
    <m/>
    <m/>
    <m/>
    <m/>
    <m/>
    <s v="Propios"/>
    <s v="27"/>
    <s v="CSF"/>
    <s v="ADQUISICIÓN DE BIENES  Y SERVICIOS"/>
    <n v="13380071"/>
    <n v="29907323"/>
    <n v="0"/>
    <n v="43287394"/>
    <n v="0"/>
    <n v="38287394"/>
    <n v="5000000"/>
    <n v="31590680"/>
    <n v="5144296"/>
    <n v="5144296"/>
    <n v="5144296"/>
  </r>
  <r>
    <x v="7"/>
    <x v="7"/>
    <s v="A-08-01"/>
    <s v="A"/>
    <s v="08"/>
    <s v="01"/>
    <m/>
    <m/>
    <m/>
    <m/>
    <m/>
    <m/>
    <s v="Propios"/>
    <s v="27"/>
    <s v="CSF"/>
    <s v="IMPUESTOS"/>
    <n v="0"/>
    <n v="45641410"/>
    <n v="0"/>
    <n v="45641410"/>
    <n v="0"/>
    <n v="45641410"/>
    <n v="0"/>
    <n v="45641410"/>
    <n v="45641410"/>
    <n v="45641410"/>
    <n v="45641410"/>
  </r>
  <r>
    <x v="7"/>
    <x v="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29527270"/>
    <n v="0"/>
    <n v="240728324"/>
    <n v="1488798946"/>
    <n v="0"/>
    <n v="1488798945.98"/>
    <n v="0.02"/>
    <n v="1488798945.98"/>
    <n v="1488798945.98"/>
    <n v="1488798945.98"/>
    <n v="1488798945.98"/>
  </r>
  <r>
    <x v="7"/>
    <x v="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0562315"/>
    <n v="0"/>
    <n v="23677099"/>
    <n v="176885216"/>
    <n v="0"/>
    <n v="176885216"/>
    <n v="0"/>
    <n v="176885216"/>
    <n v="176885216"/>
    <n v="176885216"/>
    <n v="176885216"/>
  </r>
  <r>
    <x v="7"/>
    <x v="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1550000"/>
    <n v="10020000"/>
    <n v="9750000"/>
    <n v="281820000"/>
    <n v="0"/>
    <n v="281820000"/>
    <n v="0"/>
    <n v="278502253"/>
    <n v="155349416.28"/>
    <n v="155349416.28"/>
    <n v="155349416.28"/>
  </r>
  <r>
    <x v="7"/>
    <x v="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057189"/>
    <n v="2089246420"/>
    <n v="224239380"/>
    <n v="1997064229"/>
    <n v="0"/>
    <n v="1989087580"/>
    <n v="7976649"/>
    <n v="1370596237"/>
    <n v="315023289.73000002"/>
    <n v="315023289.73000002"/>
    <n v="315023289.73000002"/>
  </r>
  <r>
    <x v="7"/>
    <x v="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979165683"/>
    <n v="433449869"/>
    <n v="0"/>
    <n v="1412615552"/>
    <n v="0"/>
    <n v="1381453764"/>
    <n v="31161788"/>
    <n v="1381453764"/>
    <n v="1381453764"/>
    <n v="1381453764"/>
    <n v="1381453764"/>
  </r>
  <r>
    <x v="7"/>
    <x v="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86834191740"/>
    <n v="5836221380"/>
    <n v="80997970360"/>
    <n v="0"/>
    <n v="80191787182"/>
    <n v="806183178"/>
    <n v="80184609811"/>
    <n v="48166357694"/>
    <n v="48166357694"/>
    <n v="48166357694"/>
  </r>
  <r>
    <x v="7"/>
    <x v="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7"/>
    <x v="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018536626"/>
    <n v="4221027919"/>
    <n v="1480167580"/>
    <n v="3759396965"/>
    <n v="0"/>
    <n v="3749979784"/>
    <n v="9417181"/>
    <n v="1538397646"/>
    <n v="594165728.88"/>
    <n v="594165728.88"/>
    <n v="594165728.88"/>
  </r>
  <r>
    <x v="7"/>
    <x v="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75537402"/>
    <n v="0"/>
    <n v="775537402"/>
    <n v="0"/>
    <n v="560034207"/>
    <n v="215503195"/>
    <n v="560034207"/>
    <n v="320374979"/>
    <n v="320374979"/>
    <n v="320374979"/>
  </r>
  <r>
    <x v="7"/>
    <x v="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003643"/>
    <n v="5252601975"/>
    <n v="1577258"/>
    <n v="5293028360"/>
    <n v="0"/>
    <n v="5292335505"/>
    <n v="692855"/>
    <n v="5049339705"/>
    <n v="2896022310"/>
    <n v="2896022310"/>
    <n v="2896022310"/>
  </r>
  <r>
    <x v="7"/>
    <x v="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12095192"/>
    <n v="48402400"/>
    <n v="26034335"/>
    <n v="1734463257"/>
    <n v="0"/>
    <n v="1725257155"/>
    <n v="9206102"/>
    <n v="1697155234"/>
    <n v="952924486.67999995"/>
    <n v="952924486.67999995"/>
    <n v="952924486.67999995"/>
  </r>
  <r>
    <x v="7"/>
    <x v="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2656892"/>
    <n v="11000"/>
    <n v="4893298"/>
    <n v="127774594"/>
    <n v="0"/>
    <n v="127774594"/>
    <n v="0"/>
    <n v="125960361"/>
    <n v="72692393.439999998"/>
    <n v="72692393.439999998"/>
    <n v="72692393.439999998"/>
  </r>
  <r>
    <x v="7"/>
    <x v="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34703178"/>
    <n v="206894004"/>
    <n v="255641070"/>
    <n v="985956112"/>
    <n v="0"/>
    <n v="761200763"/>
    <n v="224755349"/>
    <n v="668536605"/>
    <n v="408049394.94999999"/>
    <n v="408049394.94999999"/>
    <n v="408049394.94999999"/>
  </r>
  <r>
    <x v="8"/>
    <x v="8"/>
    <s v="A-02"/>
    <s v="A"/>
    <s v="02"/>
    <m/>
    <m/>
    <m/>
    <m/>
    <m/>
    <m/>
    <m/>
    <s v="Propios"/>
    <s v="27"/>
    <s v="CSF"/>
    <s v="ADQUISICIÓN DE BIENES  Y SERVICIOS"/>
    <n v="27875148"/>
    <n v="76373872"/>
    <n v="0"/>
    <n v="104249020"/>
    <n v="0"/>
    <n v="104249020"/>
    <n v="0"/>
    <n v="74284146"/>
    <n v="17308465"/>
    <n v="17308465"/>
    <n v="17308465"/>
  </r>
  <r>
    <x v="8"/>
    <x v="8"/>
    <s v="A-08-01"/>
    <s v="A"/>
    <s v="08"/>
    <s v="01"/>
    <m/>
    <m/>
    <m/>
    <m/>
    <m/>
    <m/>
    <s v="Propios"/>
    <s v="27"/>
    <s v="CSF"/>
    <s v="IMPUESTOS"/>
    <n v="0"/>
    <n v="71949583"/>
    <n v="4324801"/>
    <n v="67624782"/>
    <n v="0"/>
    <n v="67624782"/>
    <n v="0"/>
    <n v="67624782"/>
    <n v="67624782"/>
    <n v="67624782"/>
    <n v="67624782"/>
  </r>
  <r>
    <x v="8"/>
    <x v="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836227471"/>
    <n v="0"/>
    <n v="63888397"/>
    <n v="5772339074"/>
    <n v="0"/>
    <n v="5772339074"/>
    <n v="0"/>
    <n v="5772339074"/>
    <n v="5302782486"/>
    <n v="5302782486"/>
    <n v="5302782486"/>
  </r>
  <r>
    <x v="8"/>
    <x v="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4936246"/>
    <n v="0"/>
    <n v="189762065"/>
    <n v="1905174181"/>
    <n v="0"/>
    <n v="1905174181"/>
    <n v="0"/>
    <n v="1905174181"/>
    <n v="1740550566"/>
    <n v="1740550566"/>
    <n v="1740550566"/>
  </r>
  <r>
    <x v="8"/>
    <x v="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28450000"/>
    <n v="30000000"/>
    <n v="5750000"/>
    <n v="452700000"/>
    <n v="0"/>
    <n v="452700000"/>
    <n v="0"/>
    <n v="442325008"/>
    <n v="247177578"/>
    <n v="247177578"/>
    <n v="247177578"/>
  </r>
  <r>
    <x v="8"/>
    <x v="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95332182"/>
    <n v="3543311156"/>
    <n v="1421974078"/>
    <n v="2316669260"/>
    <n v="0"/>
    <n v="2310413825"/>
    <n v="6255435"/>
    <n v="2303543813"/>
    <n v="531908264"/>
    <n v="531908264"/>
    <n v="531908264"/>
  </r>
  <r>
    <x v="8"/>
    <x v="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1214269233"/>
    <n v="6353347"/>
    <n v="0"/>
    <n v="21220622580"/>
    <n v="0"/>
    <n v="21220622579"/>
    <n v="1"/>
    <n v="21220622579"/>
    <n v="21059395605"/>
    <n v="21059395605"/>
    <n v="21059395605"/>
  </r>
  <r>
    <x v="8"/>
    <x v="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08773252646"/>
    <n v="79727285929"/>
    <n v="229045966717"/>
    <n v="0"/>
    <n v="221204375207"/>
    <n v="7841591510"/>
    <n v="221137267997"/>
    <n v="151965997021.56"/>
    <n v="151965997021.56"/>
    <n v="151965997021.56"/>
  </r>
  <r>
    <x v="8"/>
    <x v="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4330033"/>
    <n v="1669967"/>
    <n v="0"/>
    <n v="1669967"/>
    <n v="0"/>
    <n v="1669967"/>
    <n v="1669967"/>
    <n v="1669967"/>
    <n v="1669967"/>
  </r>
  <r>
    <x v="8"/>
    <x v="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85207543"/>
    <n v="15895484834"/>
    <n v="7941990563"/>
    <n v="11138701814"/>
    <n v="0"/>
    <n v="10727976573"/>
    <n v="410725241"/>
    <n v="7808442844"/>
    <n v="2069860209"/>
    <n v="2069860209"/>
    <n v="2069860209"/>
  </r>
  <r>
    <x v="8"/>
    <x v="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391121524"/>
    <n v="0"/>
    <n v="6391121524"/>
    <n v="0"/>
    <n v="6391121524"/>
    <n v="0"/>
    <n v="6033150195"/>
    <n v="3408114057"/>
    <n v="3408114057"/>
    <n v="3408114057"/>
  </r>
  <r>
    <x v="8"/>
    <x v="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04690531"/>
    <n v="1203135611"/>
    <n v="0"/>
    <n v="1407826142"/>
    <n v="0"/>
    <n v="1386416675"/>
    <n v="21409467"/>
    <n v="1120665702"/>
    <n v="581338522"/>
    <n v="581338522"/>
    <n v="581338522"/>
  </r>
  <r>
    <x v="8"/>
    <x v="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934524203"/>
    <n v="16536685849"/>
    <n v="10831405"/>
    <n v="19460378647"/>
    <n v="0"/>
    <n v="19355245643"/>
    <n v="105133004"/>
    <n v="19167666682"/>
    <n v="11153802235"/>
    <n v="11153802235"/>
    <n v="11153802235"/>
  </r>
  <r>
    <x v="8"/>
    <x v="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99187663"/>
    <n v="2709291"/>
    <n v="0"/>
    <n v="201896954"/>
    <n v="0"/>
    <n v="201896954"/>
    <n v="0"/>
    <n v="199470059"/>
    <n v="117115564"/>
    <n v="117115564"/>
    <n v="117115564"/>
  </r>
  <r>
    <x v="8"/>
    <x v="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39179185"/>
    <n v="803677672"/>
    <n v="50148627"/>
    <n v="2292708230"/>
    <n v="0"/>
    <n v="2292708230"/>
    <n v="0"/>
    <n v="1342058515"/>
    <n v="816866073"/>
    <n v="816866073"/>
    <n v="816866073"/>
  </r>
  <r>
    <x v="9"/>
    <x v="9"/>
    <s v="A-02"/>
    <s v="A"/>
    <s v="02"/>
    <m/>
    <m/>
    <m/>
    <m/>
    <m/>
    <m/>
    <m/>
    <s v="Propios"/>
    <s v="27"/>
    <s v="CSF"/>
    <s v="ADQUISICIÓN DE BIENES  Y SERVICIOS"/>
    <n v="27875148"/>
    <n v="25223450"/>
    <n v="4966725"/>
    <n v="48131873"/>
    <n v="0"/>
    <n v="47531873"/>
    <n v="600000"/>
    <n v="31950030"/>
    <n v="21040671"/>
    <n v="21040671"/>
    <n v="21040671"/>
  </r>
  <r>
    <x v="9"/>
    <x v="9"/>
    <s v="A-08-01"/>
    <s v="A"/>
    <s v="08"/>
    <s v="01"/>
    <m/>
    <m/>
    <m/>
    <m/>
    <m/>
    <m/>
    <s v="Propios"/>
    <s v="27"/>
    <s v="CSF"/>
    <s v="IMPUESTOS"/>
    <n v="0"/>
    <n v="123961527"/>
    <n v="0"/>
    <n v="123961527"/>
    <n v="0"/>
    <n v="123961526.56"/>
    <n v="0.44"/>
    <n v="94103601.560000002"/>
    <n v="94103601.560000002"/>
    <n v="94103601.560000002"/>
    <n v="94103601.560000002"/>
  </r>
  <r>
    <x v="9"/>
    <x v="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093881965"/>
    <n v="0"/>
    <n v="287162417"/>
    <n v="4806719548"/>
    <n v="0"/>
    <n v="4789648418"/>
    <n v="17071130"/>
    <n v="4789648418"/>
    <n v="4675529461"/>
    <n v="4675529461"/>
    <n v="4675529461"/>
  </r>
  <r>
    <x v="9"/>
    <x v="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27607762"/>
    <n v="0"/>
    <n v="0"/>
    <n v="527607762"/>
    <n v="0"/>
    <n v="527607762"/>
    <n v="0"/>
    <n v="527607762"/>
    <n v="481859260"/>
    <n v="481859260"/>
    <n v="481859260"/>
  </r>
  <r>
    <x v="9"/>
    <x v="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16950000"/>
    <n v="20005000"/>
    <n v="30711668"/>
    <n v="306243332"/>
    <n v="0"/>
    <n v="306243332"/>
    <n v="0"/>
    <n v="296591277"/>
    <n v="150223946"/>
    <n v="150223946"/>
    <n v="150223946"/>
  </r>
  <r>
    <x v="9"/>
    <x v="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692300854"/>
    <n v="10125679295"/>
    <n v="0"/>
    <n v="10817980149"/>
    <n v="0"/>
    <n v="10652511181"/>
    <n v="165468968"/>
    <n v="10283652188"/>
    <n v="2496407908"/>
    <n v="2496407908"/>
    <n v="2496407908"/>
  </r>
  <r>
    <x v="9"/>
    <x v="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686836352"/>
    <n v="12007976"/>
    <n v="24015952"/>
    <n v="16674828376"/>
    <n v="0"/>
    <n v="16674828376"/>
    <n v="0"/>
    <n v="16674828376"/>
    <n v="16674828374"/>
    <n v="16674828374"/>
    <n v="16674828374"/>
  </r>
  <r>
    <x v="9"/>
    <x v="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59471714168"/>
    <n v="36352102600"/>
    <n v="223119611568"/>
    <n v="0"/>
    <n v="222412829279"/>
    <n v="706782289"/>
    <n v="222410379751"/>
    <n v="144857328769"/>
    <n v="144857328769"/>
    <n v="144857328769"/>
  </r>
  <r>
    <x v="9"/>
    <x v="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9"/>
    <x v="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94257252"/>
    <n v="5394986842"/>
    <n v="1651472547"/>
    <n v="5737771547"/>
    <n v="0"/>
    <n v="5599240277"/>
    <n v="138531270"/>
    <n v="3942253170"/>
    <n v="1147130801"/>
    <n v="1147130801"/>
    <n v="1147130801"/>
  </r>
  <r>
    <x v="9"/>
    <x v="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0100000"/>
    <n v="1643878748"/>
    <n v="0"/>
    <n v="1853978748"/>
    <n v="0"/>
    <n v="1729907471"/>
    <n v="124071277"/>
    <n v="1695774843"/>
    <n v="646543519"/>
    <n v="646543519"/>
    <n v="646543519"/>
  </r>
  <r>
    <x v="9"/>
    <x v="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31142852"/>
    <n v="16665041300"/>
    <n v="0"/>
    <n v="16796184152"/>
    <n v="0"/>
    <n v="16463828047"/>
    <n v="332356105"/>
    <n v="15913638461"/>
    <n v="8412802701"/>
    <n v="8412802701"/>
    <n v="8412802701"/>
  </r>
  <r>
    <x v="9"/>
    <x v="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97041671"/>
    <n v="317349807"/>
    <n v="0"/>
    <n v="2114391478"/>
    <n v="0"/>
    <n v="1931690304"/>
    <n v="182701174"/>
    <n v="1865833556"/>
    <n v="1159193809"/>
    <n v="1159193809"/>
    <n v="1159193809"/>
  </r>
  <r>
    <x v="9"/>
    <x v="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8200520"/>
    <n v="0"/>
    <n v="2446649"/>
    <n v="65753871"/>
    <n v="0"/>
    <n v="65753871"/>
    <n v="0"/>
    <n v="62165282"/>
    <n v="35526287"/>
    <n v="35526287"/>
    <n v="35526287"/>
  </r>
  <r>
    <x v="9"/>
    <x v="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88454816"/>
    <n v="1264359545"/>
    <n v="84770795"/>
    <n v="2768043566"/>
    <n v="0"/>
    <n v="2716787271"/>
    <n v="51256295"/>
    <n v="1265989186"/>
    <n v="609964094.91999996"/>
    <n v="609964094.91999996"/>
    <n v="609964094.91999996"/>
  </r>
  <r>
    <x v="10"/>
    <x v="10"/>
    <s v="A-02"/>
    <s v="A"/>
    <s v="02"/>
    <m/>
    <m/>
    <m/>
    <m/>
    <m/>
    <m/>
    <m/>
    <s v="Propios"/>
    <s v="27"/>
    <s v="CSF"/>
    <s v="ADQUISICIÓN DE BIENES  Y SERVICIOS"/>
    <n v="28990153"/>
    <n v="54312125"/>
    <n v="0"/>
    <n v="83302278"/>
    <n v="0"/>
    <n v="83302278"/>
    <n v="0"/>
    <n v="49499877"/>
    <n v="16927089"/>
    <n v="16927089"/>
    <n v="16927089"/>
  </r>
  <r>
    <x v="10"/>
    <x v="10"/>
    <s v="A-08-01"/>
    <s v="A"/>
    <s v="08"/>
    <s v="01"/>
    <m/>
    <m/>
    <m/>
    <m/>
    <m/>
    <m/>
    <s v="Propios"/>
    <s v="27"/>
    <s v="CSF"/>
    <s v="IMPUESTOS"/>
    <n v="0"/>
    <n v="68550683"/>
    <n v="0"/>
    <n v="68550683"/>
    <n v="0"/>
    <n v="68550683"/>
    <n v="0"/>
    <n v="62949584"/>
    <n v="62949584"/>
    <n v="62949584"/>
    <n v="62949584"/>
  </r>
  <r>
    <x v="10"/>
    <x v="1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02027547"/>
    <n v="0"/>
    <n v="29691029"/>
    <n v="5072336518"/>
    <n v="0"/>
    <n v="5072336518"/>
    <n v="0"/>
    <n v="5072336518"/>
    <n v="4752709286"/>
    <n v="4752709286"/>
    <n v="4752709286"/>
  </r>
  <r>
    <x v="10"/>
    <x v="1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92062606"/>
    <n v="0"/>
    <n v="0"/>
    <n v="592062606"/>
    <n v="0"/>
    <n v="592062606"/>
    <n v="0"/>
    <n v="592062606"/>
    <n v="520355935"/>
    <n v="520355935"/>
    <n v="520355935"/>
  </r>
  <r>
    <x v="10"/>
    <x v="1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19000000"/>
    <n v="17000000"/>
    <n v="80806667"/>
    <n v="355193333"/>
    <n v="0"/>
    <n v="347093333"/>
    <n v="8100000"/>
    <n v="324165444"/>
    <n v="147960809"/>
    <n v="147960809"/>
    <n v="147960809"/>
  </r>
  <r>
    <x v="10"/>
    <x v="1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89702091"/>
    <n v="10659905291"/>
    <n v="7379061367"/>
    <n v="3670546015"/>
    <n v="0"/>
    <n v="877104412"/>
    <n v="2793441603"/>
    <n v="874213086"/>
    <n v="457468717"/>
    <n v="457468717"/>
    <n v="457468717"/>
  </r>
  <r>
    <x v="10"/>
    <x v="1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756851801"/>
    <n v="0"/>
    <n v="0"/>
    <n v="34756851801"/>
    <n v="0"/>
    <n v="34756851801"/>
    <n v="0"/>
    <n v="34756851801"/>
    <n v="34282399111.849998"/>
    <n v="34282399111.849998"/>
    <n v="34282399111.849998"/>
  </r>
  <r>
    <x v="10"/>
    <x v="1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11802990653"/>
    <n v="31899219922"/>
    <n v="279903770731"/>
    <n v="0"/>
    <n v="279872323976"/>
    <n v="31446755"/>
    <n v="279343012176"/>
    <n v="168294639835"/>
    <n v="168294639835"/>
    <n v="168294639835"/>
  </r>
  <r>
    <x v="10"/>
    <x v="1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5772376"/>
    <n v="227624"/>
    <n v="0"/>
    <n v="227624"/>
    <n v="0"/>
    <n v="227624"/>
    <n v="227624"/>
    <n v="227624"/>
    <n v="227624"/>
  </r>
  <r>
    <x v="10"/>
    <x v="1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520891348"/>
    <n v="8409464963"/>
    <n v="3002616075"/>
    <n v="7927740236"/>
    <n v="0"/>
    <n v="7824042944"/>
    <n v="103697292"/>
    <n v="4686378752"/>
    <n v="1117478320"/>
    <n v="1117478320"/>
    <n v="1117478320"/>
  </r>
  <r>
    <x v="10"/>
    <x v="1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008859971"/>
    <n v="0"/>
    <n v="2008859971"/>
    <n v="0"/>
    <n v="2008859971"/>
    <n v="0"/>
    <n v="1806406978"/>
    <n v="809561012"/>
    <n v="809561012"/>
    <n v="809561012"/>
  </r>
  <r>
    <x v="10"/>
    <x v="1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3291431"/>
    <n v="1814015012"/>
    <n v="0"/>
    <n v="1877306443"/>
    <n v="0"/>
    <n v="1659940778"/>
    <n v="217365665"/>
    <n v="1245718555"/>
    <n v="685404215"/>
    <n v="685404215"/>
    <n v="685404215"/>
  </r>
  <r>
    <x v="10"/>
    <x v="1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039836189"/>
    <n v="14145646304"/>
    <n v="0"/>
    <n v="16185482493"/>
    <n v="0"/>
    <n v="15866573339"/>
    <n v="318909154"/>
    <n v="15728127117"/>
    <n v="9254631854"/>
    <n v="9254631854"/>
    <n v="9254631854"/>
  </r>
  <r>
    <x v="10"/>
    <x v="1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4996618"/>
    <n v="0"/>
    <n v="0"/>
    <n v="124996618"/>
    <n v="0"/>
    <n v="121921575"/>
    <n v="3075043"/>
    <n v="118224186"/>
    <n v="70114726"/>
    <n v="70114726"/>
    <n v="70114726"/>
  </r>
  <r>
    <x v="10"/>
    <x v="1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327978482"/>
    <n v="1166993449"/>
    <n v="124484"/>
    <n v="3494847447"/>
    <n v="0"/>
    <n v="3418348994"/>
    <n v="76498453"/>
    <n v="2433490629.1500001"/>
    <n v="1445031814.5699999"/>
    <n v="1445031814.5699999"/>
    <n v="1445031814.5699999"/>
  </r>
  <r>
    <x v="11"/>
    <x v="11"/>
    <s v="A-02"/>
    <s v="A"/>
    <s v="02"/>
    <m/>
    <m/>
    <m/>
    <m/>
    <m/>
    <m/>
    <m/>
    <s v="Propios"/>
    <s v="27"/>
    <s v="CSF"/>
    <s v="ADQUISICIÓN DE BIENES  Y SERVICIOS"/>
    <n v="232668116"/>
    <n v="112881188"/>
    <n v="0"/>
    <n v="345549304"/>
    <n v="0"/>
    <n v="345549304"/>
    <n v="0"/>
    <n v="275907307"/>
    <n v="114135599"/>
    <n v="114135599"/>
    <n v="114135599"/>
  </r>
  <r>
    <x v="11"/>
    <x v="11"/>
    <s v="A-03-03-01-015"/>
    <s v="A"/>
    <s v="03"/>
    <s v="03"/>
    <s v="01"/>
    <s v="015"/>
    <m/>
    <m/>
    <m/>
    <m/>
    <s v="Propios"/>
    <s v="27"/>
    <s v="CSF"/>
    <s v="ADJUDICACIÓN Y LIBERACIÓN JUDICIAL"/>
    <n v="0"/>
    <n v="2893282"/>
    <n v="0"/>
    <n v="2893282"/>
    <n v="0"/>
    <n v="2893282"/>
    <n v="0"/>
    <n v="0"/>
    <n v="0"/>
    <n v="0"/>
    <n v="0"/>
  </r>
  <r>
    <x v="11"/>
    <x v="11"/>
    <s v="A-08-01"/>
    <s v="A"/>
    <s v="08"/>
    <s v="01"/>
    <m/>
    <m/>
    <m/>
    <m/>
    <m/>
    <m/>
    <s v="Propios"/>
    <s v="27"/>
    <s v="CSF"/>
    <s v="IMPUESTOS"/>
    <n v="0"/>
    <n v="73352796"/>
    <n v="0"/>
    <n v="73352796"/>
    <n v="0"/>
    <n v="73352796"/>
    <n v="0"/>
    <n v="59048912"/>
    <n v="59048912"/>
    <n v="59048912"/>
    <n v="59048912"/>
  </r>
  <r>
    <x v="11"/>
    <x v="1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291595239"/>
    <n v="16560246"/>
    <n v="82201939"/>
    <n v="19225953546"/>
    <n v="0"/>
    <n v="17938587028"/>
    <n v="1287366518"/>
    <n v="17938587028"/>
    <n v="16915006927"/>
    <n v="16915006927"/>
    <n v="16915006927"/>
  </r>
  <r>
    <x v="11"/>
    <x v="1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2321170"/>
    <n v="0"/>
    <n v="1"/>
    <n v="2092321169"/>
    <n v="0"/>
    <n v="2086854131"/>
    <n v="5467038"/>
    <n v="2086854131"/>
    <n v="1729277171"/>
    <n v="1729277171"/>
    <n v="1729277171"/>
  </r>
  <r>
    <x v="11"/>
    <x v="1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56600000"/>
    <n v="77107241"/>
    <n v="5980000"/>
    <n v="727727241"/>
    <n v="0"/>
    <n v="727727241"/>
    <n v="0"/>
    <n v="716461002"/>
    <n v="380851132"/>
    <n v="380851132"/>
    <n v="380851132"/>
  </r>
  <r>
    <x v="11"/>
    <x v="1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9809699"/>
    <n v="2257691772"/>
    <n v="1347257524"/>
    <n v="960243947"/>
    <n v="0"/>
    <n v="422808099"/>
    <n v="537435848"/>
    <n v="43778593"/>
    <n v="23886242"/>
    <n v="23886242"/>
    <n v="23886242"/>
  </r>
  <r>
    <x v="11"/>
    <x v="1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831400880"/>
    <n v="1140893957"/>
    <n v="90867716"/>
    <n v="9881427121"/>
    <n v="0"/>
    <n v="9881427121"/>
    <n v="0"/>
    <n v="9875352443"/>
    <n v="9475652300"/>
    <n v="9475652300"/>
    <n v="9475652300"/>
  </r>
  <r>
    <x v="11"/>
    <x v="1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04907084085"/>
    <n v="30511904518"/>
    <n v="174395179567"/>
    <n v="0"/>
    <n v="171939219812"/>
    <n v="2455959755"/>
    <n v="170575566560"/>
    <n v="95699747827"/>
    <n v="95699747827"/>
    <n v="95699747827"/>
  </r>
  <r>
    <x v="11"/>
    <x v="1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1"/>
    <x v="1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954599678"/>
    <n v="7128879231"/>
    <n v="3876211198"/>
    <n v="6207267711"/>
    <n v="0"/>
    <n v="5685758001"/>
    <n v="521509710"/>
    <n v="2932617264.6999998"/>
    <n v="1530704092.7"/>
    <n v="1530704092.7"/>
    <n v="1530704092.7"/>
  </r>
  <r>
    <x v="11"/>
    <x v="1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423467072"/>
    <n v="0"/>
    <n v="7423467072"/>
    <n v="0"/>
    <n v="6190402866"/>
    <n v="1233064206"/>
    <n v="5932681181"/>
    <n v="3370684780"/>
    <n v="3370684780"/>
    <n v="3370684780"/>
  </r>
  <r>
    <x v="11"/>
    <x v="1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4244915"/>
    <n v="4001360119"/>
    <n v="0"/>
    <n v="4585605034"/>
    <n v="0"/>
    <n v="3959525308"/>
    <n v="626079726"/>
    <n v="2889914250"/>
    <n v="1481945167"/>
    <n v="1481945167"/>
    <n v="1481945167"/>
  </r>
  <r>
    <x v="11"/>
    <x v="1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971286958"/>
    <n v="51713429239"/>
    <n v="0"/>
    <n v="57684716197"/>
    <n v="0"/>
    <n v="57528039822"/>
    <n v="156676375"/>
    <n v="56880507087.059998"/>
    <n v="32897024759.060001"/>
    <n v="32897024759.060001"/>
    <n v="32897024759.060001"/>
  </r>
  <r>
    <x v="11"/>
    <x v="1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884930"/>
    <n v="0"/>
    <n v="0"/>
    <n v="127884930"/>
    <n v="0"/>
    <n v="114322536"/>
    <n v="13562394"/>
    <n v="114203667"/>
    <n v="64349482"/>
    <n v="64349482"/>
    <n v="64349482"/>
  </r>
  <r>
    <x v="11"/>
    <x v="1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518393523"/>
    <n v="611923613"/>
    <n v="300241386"/>
    <n v="6830075750"/>
    <n v="0"/>
    <n v="6773651180"/>
    <n v="56424570"/>
    <n v="6332607444.8599997"/>
    <n v="4104527840.0999999"/>
    <n v="4104527840.0999999"/>
    <n v="4104527840.0999999"/>
  </r>
  <r>
    <x v="12"/>
    <x v="12"/>
    <s v="A-02"/>
    <s v="A"/>
    <s v="02"/>
    <m/>
    <m/>
    <m/>
    <m/>
    <m/>
    <m/>
    <m/>
    <s v="Propios"/>
    <s v="27"/>
    <s v="CSF"/>
    <s v="ADQUISICIÓN DE BIENES  Y SERVICIOS"/>
    <n v="15610083"/>
    <n v="27272698"/>
    <n v="0"/>
    <n v="42882781"/>
    <n v="0"/>
    <n v="42882698"/>
    <n v="83"/>
    <n v="42612455"/>
    <n v="19839750"/>
    <n v="19839750"/>
    <n v="19839750"/>
  </r>
  <r>
    <x v="12"/>
    <x v="12"/>
    <s v="A-08-01"/>
    <s v="A"/>
    <s v="08"/>
    <s v="01"/>
    <m/>
    <m/>
    <m/>
    <m/>
    <m/>
    <m/>
    <s v="Propios"/>
    <s v="27"/>
    <s v="CSF"/>
    <s v="IMPUESTOS"/>
    <n v="0"/>
    <n v="57541550"/>
    <n v="0"/>
    <n v="57541550"/>
    <n v="0"/>
    <n v="57541550"/>
    <n v="0"/>
    <n v="50921285"/>
    <n v="49293985"/>
    <n v="49293985"/>
    <n v="49293985"/>
  </r>
  <r>
    <x v="12"/>
    <x v="1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87011187"/>
    <n v="0"/>
    <n v="26276257"/>
    <n v="1060734930"/>
    <n v="0"/>
    <n v="1056246642"/>
    <n v="4488288"/>
    <n v="995224102"/>
    <n v="995224102"/>
    <n v="995224102"/>
    <n v="995224102"/>
  </r>
  <r>
    <x v="12"/>
    <x v="1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18358961"/>
    <n v="0"/>
    <n v="50"/>
    <n v="718358911"/>
    <n v="0"/>
    <n v="718358911"/>
    <n v="0"/>
    <n v="718358911"/>
    <n v="632501636"/>
    <n v="632501636"/>
    <n v="632501636"/>
  </r>
  <r>
    <x v="12"/>
    <x v="1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5850000"/>
    <n v="30000000"/>
    <n v="14220000"/>
    <n v="481630000"/>
    <n v="0"/>
    <n v="480556666"/>
    <n v="1073334"/>
    <n v="470026796"/>
    <n v="252190031"/>
    <n v="252190031"/>
    <n v="252190031"/>
  </r>
  <r>
    <x v="12"/>
    <x v="1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161481267"/>
    <n v="14065829416"/>
    <n v="613985541"/>
    <n v="14613325142"/>
    <n v="0"/>
    <n v="10205912261"/>
    <n v="4407412881"/>
    <n v="10202343587"/>
    <n v="2664338212"/>
    <n v="2664338212"/>
    <n v="2664338212"/>
  </r>
  <r>
    <x v="12"/>
    <x v="1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573895699"/>
    <n v="25209948"/>
    <n v="0"/>
    <n v="8599105647"/>
    <n v="0"/>
    <n v="8599105647"/>
    <n v="0"/>
    <n v="8599105647"/>
    <n v="8596578828"/>
    <n v="8596578828"/>
    <n v="8596578828"/>
  </r>
  <r>
    <x v="12"/>
    <x v="1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1264250880"/>
    <n v="20301403941"/>
    <n v="190962846939"/>
    <n v="0"/>
    <n v="190962846939"/>
    <n v="0"/>
    <n v="190803671366"/>
    <n v="116639109187"/>
    <n v="116639109187"/>
    <n v="116639109187"/>
  </r>
  <r>
    <x v="12"/>
    <x v="1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2"/>
    <x v="1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964688"/>
    <n v="11173616718"/>
    <n v="838659124"/>
    <n v="11977922282"/>
    <n v="0"/>
    <n v="9745664904"/>
    <n v="2232257378"/>
    <n v="7134241642"/>
    <n v="1056066343"/>
    <n v="1056066343"/>
    <n v="1056066343"/>
  </r>
  <r>
    <x v="12"/>
    <x v="1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0600000"/>
    <n v="2948184766"/>
    <n v="0"/>
    <n v="3218784766"/>
    <n v="0"/>
    <n v="3198784766"/>
    <n v="20000000"/>
    <n v="2630452959"/>
    <n v="783729430"/>
    <n v="783729430"/>
    <n v="783729430"/>
  </r>
  <r>
    <x v="12"/>
    <x v="1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214468"/>
    <n v="506866099"/>
    <n v="0"/>
    <n v="513080567"/>
    <n v="0"/>
    <n v="470657976"/>
    <n v="42422591"/>
    <n v="447470814"/>
    <n v="63227632"/>
    <n v="63227632"/>
    <n v="63227632"/>
  </r>
  <r>
    <x v="12"/>
    <x v="1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90012537"/>
    <n v="6343389926"/>
    <n v="1327179870"/>
    <n v="6706222593"/>
    <n v="0"/>
    <n v="6590225360"/>
    <n v="115997233"/>
    <n v="6332062900"/>
    <n v="3438573621"/>
    <n v="3438134510"/>
    <n v="3438134510"/>
  </r>
  <r>
    <x v="12"/>
    <x v="1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6435693"/>
    <n v="0"/>
    <n v="5833603"/>
    <n v="120602090"/>
    <n v="0"/>
    <n v="120602090"/>
    <n v="0"/>
    <n v="119090919"/>
    <n v="69236734"/>
    <n v="69236734"/>
    <n v="69236734"/>
  </r>
  <r>
    <x v="12"/>
    <x v="1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01708980"/>
    <n v="1694500682"/>
    <n v="11122212"/>
    <n v="3485087450"/>
    <n v="0"/>
    <n v="3457910196"/>
    <n v="27177254"/>
    <n v="1611346852"/>
    <n v="932273981.39999998"/>
    <n v="932273981.39999998"/>
    <n v="932273981.39999998"/>
  </r>
  <r>
    <x v="13"/>
    <x v="13"/>
    <s v="A-02"/>
    <s v="A"/>
    <s v="02"/>
    <m/>
    <m/>
    <m/>
    <m/>
    <m/>
    <m/>
    <m/>
    <s v="Propios"/>
    <s v="27"/>
    <s v="CSF"/>
    <s v="ADQUISICIÓN DE BIENES  Y SERVICIOS"/>
    <n v="315481383"/>
    <n v="68142426"/>
    <n v="1000000"/>
    <n v="382623809"/>
    <n v="0"/>
    <n v="382623809"/>
    <n v="0"/>
    <n v="375217646"/>
    <n v="201966296"/>
    <n v="201966296"/>
    <n v="201966296"/>
  </r>
  <r>
    <x v="13"/>
    <x v="13"/>
    <s v="A-08-01"/>
    <s v="A"/>
    <s v="08"/>
    <s v="01"/>
    <m/>
    <m/>
    <m/>
    <m/>
    <m/>
    <m/>
    <s v="Propios"/>
    <s v="27"/>
    <s v="CSF"/>
    <s v="IMPUESTOS"/>
    <n v="0"/>
    <n v="94875700"/>
    <n v="0"/>
    <n v="94875700"/>
    <n v="0"/>
    <n v="94875700"/>
    <n v="0"/>
    <n v="94875700"/>
    <n v="94875700"/>
    <n v="94875700"/>
    <n v="94875700"/>
  </r>
  <r>
    <x v="13"/>
    <x v="1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91250771"/>
    <n v="8676210"/>
    <n v="424464594"/>
    <n v="2475462387"/>
    <n v="0"/>
    <n v="2475462387"/>
    <n v="0"/>
    <n v="2475462387"/>
    <n v="2475462387"/>
    <n v="2475462387"/>
    <n v="2475462387"/>
  </r>
  <r>
    <x v="13"/>
    <x v="1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42258573"/>
    <n v="0"/>
    <n v="113324522"/>
    <n v="1128934051"/>
    <n v="0"/>
    <n v="1128934051"/>
    <n v="0"/>
    <n v="1128934051"/>
    <n v="1128934051"/>
    <n v="1128934051"/>
    <n v="1128934051"/>
  </r>
  <r>
    <x v="13"/>
    <x v="1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75700000"/>
    <n v="30000000"/>
    <n v="5303333"/>
    <n v="400396667"/>
    <n v="0"/>
    <n v="400396667"/>
    <n v="0"/>
    <n v="395403901"/>
    <n v="222386189"/>
    <n v="222386189"/>
    <n v="222386189"/>
  </r>
  <r>
    <x v="13"/>
    <x v="1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5729724"/>
    <n v="1264325413"/>
    <n v="665737719"/>
    <n v="694317418"/>
    <n v="0"/>
    <n v="80041734"/>
    <n v="614275684"/>
    <n v="78837194"/>
    <n v="45162194"/>
    <n v="45162194"/>
    <n v="45162194"/>
  </r>
  <r>
    <x v="13"/>
    <x v="1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3276920238"/>
    <n v="0"/>
    <n v="0"/>
    <n v="13276920238"/>
    <n v="0"/>
    <n v="13276920238"/>
    <n v="0"/>
    <n v="13276920238"/>
    <n v="13276920238"/>
    <n v="13276920238"/>
    <n v="13276920238"/>
  </r>
  <r>
    <x v="13"/>
    <x v="1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0486288382"/>
    <n v="20660658604"/>
    <n v="149825629778"/>
    <n v="0"/>
    <n v="141376516503"/>
    <n v="8449113275"/>
    <n v="140158351234"/>
    <n v="88801513946"/>
    <n v="88801513946"/>
    <n v="88801513946"/>
  </r>
  <r>
    <x v="13"/>
    <x v="1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87706896"/>
    <n v="6000000"/>
    <n v="81706896"/>
    <n v="0"/>
    <n v="81706836"/>
    <n v="60"/>
    <n v="81706836"/>
    <n v="0"/>
    <n v="0"/>
    <n v="0"/>
  </r>
  <r>
    <x v="13"/>
    <x v="1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857148653"/>
    <n v="5390317973"/>
    <n v="1787512541"/>
    <n v="5459954085"/>
    <n v="0"/>
    <n v="5438382128"/>
    <n v="21571957"/>
    <n v="3753720320"/>
    <n v="1085626749"/>
    <n v="1085626749"/>
    <n v="1085626749"/>
  </r>
  <r>
    <x v="13"/>
    <x v="1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597720419"/>
    <n v="0"/>
    <n v="4597720419"/>
    <n v="0"/>
    <n v="4511171940"/>
    <n v="86548479"/>
    <n v="3874850527"/>
    <n v="2107216897"/>
    <n v="2107216897"/>
    <n v="2107216897"/>
  </r>
  <r>
    <x v="13"/>
    <x v="1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69512238"/>
    <n v="9479143960"/>
    <n v="10275877"/>
    <n v="9638380321"/>
    <n v="0"/>
    <n v="9563563033"/>
    <n v="74817288"/>
    <n v="8958345614"/>
    <n v="4860674564"/>
    <n v="4860674564"/>
    <n v="4860674564"/>
  </r>
  <r>
    <x v="13"/>
    <x v="1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7702714"/>
    <n v="187582291"/>
    <n v="0"/>
    <n v="2045285005"/>
    <n v="0"/>
    <n v="2011453487"/>
    <n v="33831518"/>
    <n v="1903992002"/>
    <n v="1075489459"/>
    <n v="1075489459"/>
    <n v="1075489459"/>
  </r>
  <r>
    <x v="13"/>
    <x v="1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53413409"/>
    <n v="1920466"/>
    <n v="1920466"/>
    <n v="53413409"/>
    <n v="0"/>
    <n v="53413409"/>
    <n v="0"/>
    <n v="51424937"/>
    <n v="30814827"/>
    <n v="30814827"/>
    <n v="30814827"/>
  </r>
  <r>
    <x v="13"/>
    <x v="1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86330235"/>
    <n v="1665899290"/>
    <n v="21356473"/>
    <n v="3630873052"/>
    <n v="0"/>
    <n v="3626663052"/>
    <n v="4210000"/>
    <n v="2290420717"/>
    <n v="1349323516"/>
    <n v="1349323516"/>
    <n v="1349323516"/>
  </r>
  <r>
    <x v="14"/>
    <x v="14"/>
    <s v="A-02"/>
    <s v="A"/>
    <s v="02"/>
    <m/>
    <m/>
    <m/>
    <m/>
    <m/>
    <m/>
    <m/>
    <s v="Propios"/>
    <s v="27"/>
    <s v="CSF"/>
    <s v="ADQUISICIÓN DE BIENES  Y SERVICIOS"/>
    <n v="14495077"/>
    <n v="50798175"/>
    <n v="0"/>
    <n v="65293252"/>
    <n v="0"/>
    <n v="64328159"/>
    <n v="965093"/>
    <n v="42222620"/>
    <n v="5210155"/>
    <n v="5210155"/>
    <n v="5210155"/>
  </r>
  <r>
    <x v="14"/>
    <x v="14"/>
    <s v="A-08-01"/>
    <s v="A"/>
    <s v="08"/>
    <s v="01"/>
    <m/>
    <m/>
    <m/>
    <m/>
    <m/>
    <m/>
    <s v="Propios"/>
    <s v="27"/>
    <s v="CSF"/>
    <s v="IMPUESTOS"/>
    <n v="0"/>
    <n v="86643167"/>
    <n v="5137519"/>
    <n v="81505648"/>
    <n v="0"/>
    <n v="81505648"/>
    <n v="0"/>
    <n v="81505648"/>
    <n v="81505648"/>
    <n v="81505648"/>
    <n v="81505648"/>
  </r>
  <r>
    <x v="14"/>
    <x v="1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85061683"/>
    <n v="0"/>
    <n v="73030215"/>
    <n v="1712031468"/>
    <n v="0"/>
    <n v="1712031468"/>
    <n v="0"/>
    <n v="1712031468"/>
    <n v="1425270976"/>
    <n v="1425270976"/>
    <n v="1425270976"/>
  </r>
  <r>
    <x v="14"/>
    <x v="1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7225851"/>
    <n v="0"/>
    <n v="88184834"/>
    <n v="339041017"/>
    <n v="0"/>
    <n v="339041017"/>
    <n v="0"/>
    <n v="339041017"/>
    <n v="308443326"/>
    <n v="308443326"/>
    <n v="308443326"/>
  </r>
  <r>
    <x v="14"/>
    <x v="1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10000000"/>
    <n v="153392112"/>
    <n v="242657888"/>
    <n v="0"/>
    <n v="236126387"/>
    <n v="6531501"/>
    <n v="222059286"/>
    <n v="68595840"/>
    <n v="68595840"/>
    <n v="68595840"/>
  </r>
  <r>
    <x v="14"/>
    <x v="1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6928668296"/>
    <n v="48112001187"/>
    <n v="0"/>
    <n v="65040669483"/>
    <n v="0"/>
    <n v="63360703133.040001"/>
    <n v="1679966349.96"/>
    <n v="63207665568.919998"/>
    <n v="36694964621.919998"/>
    <n v="36694964621.919998"/>
    <n v="36694964621.919998"/>
  </r>
  <r>
    <x v="14"/>
    <x v="1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43338804827"/>
    <n v="3156630172"/>
    <n v="26707227907"/>
    <n v="19788207092"/>
    <n v="0"/>
    <n v="19788207092"/>
    <n v="0"/>
    <n v="19788207092"/>
    <n v="18662175192"/>
    <n v="18662175192"/>
    <n v="18662175192"/>
  </r>
  <r>
    <x v="14"/>
    <x v="1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54095734209.31995"/>
    <n v="119636924648.32001"/>
    <n v="534458809561"/>
    <n v="0"/>
    <n v="510824993780.59998"/>
    <n v="23633815780.400002"/>
    <n v="472875415903.85999"/>
    <n v="155971144898.97"/>
    <n v="155971144898.97"/>
    <n v="155971144898.97"/>
  </r>
  <r>
    <x v="14"/>
    <x v="1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4"/>
    <x v="1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29416817"/>
    <n v="75529170530"/>
    <n v="3686353000"/>
    <n v="74272234347"/>
    <n v="0"/>
    <n v="70341415629.470001"/>
    <n v="3930818717.5300002"/>
    <n v="66069136942.349998"/>
    <n v="22872300549.349998"/>
    <n v="22872300549.349998"/>
    <n v="22872300549.349998"/>
  </r>
  <r>
    <x v="14"/>
    <x v="1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660870837"/>
    <n v="0"/>
    <n v="1660870837"/>
    <n v="0"/>
    <n v="1421476071"/>
    <n v="239394766"/>
    <n v="1421476071"/>
    <n v="611388461"/>
    <n v="611388461"/>
    <n v="611388461"/>
  </r>
  <r>
    <x v="14"/>
    <x v="1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592"/>
    <n v="1035722366"/>
    <n v="0"/>
    <n v="1036377958"/>
    <n v="0"/>
    <n v="475953001"/>
    <n v="560424957"/>
    <n v="278073662"/>
    <n v="94110575"/>
    <n v="94110575"/>
    <n v="94110575"/>
  </r>
  <r>
    <x v="14"/>
    <x v="1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82442369"/>
    <n v="5093246494"/>
    <n v="0"/>
    <n v="6775688863"/>
    <n v="0"/>
    <n v="6530511871"/>
    <n v="245176992"/>
    <n v="6183303325"/>
    <n v="2550618149.5"/>
    <n v="2550618149.5"/>
    <n v="2550618149.5"/>
  </r>
  <r>
    <x v="14"/>
    <x v="1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491246"/>
    <n v="0"/>
    <n v="0"/>
    <n v="67491246"/>
    <n v="0"/>
    <n v="57190474"/>
    <n v="10300772"/>
    <n v="53680380"/>
    <n v="27499970"/>
    <n v="27499970"/>
    <n v="27499970"/>
  </r>
  <r>
    <x v="14"/>
    <x v="1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757400863"/>
    <n v="1001217565"/>
    <n v="38107680"/>
    <n v="2720510748"/>
    <n v="0"/>
    <n v="2636872527"/>
    <n v="83638221"/>
    <n v="1976635994.76"/>
    <n v="906562376.75999999"/>
    <n v="906562376.75999999"/>
    <n v="906562376.75999999"/>
  </r>
  <r>
    <x v="15"/>
    <x v="15"/>
    <s v="A-02"/>
    <s v="A"/>
    <s v="02"/>
    <m/>
    <m/>
    <m/>
    <m/>
    <m/>
    <m/>
    <m/>
    <s v="Propios"/>
    <s v="27"/>
    <s v="CSF"/>
    <s v="ADQUISICIÓN DE BIENES  Y SERVICIOS"/>
    <n v="14495077"/>
    <n v="56501195"/>
    <n v="0"/>
    <n v="70996272"/>
    <n v="0"/>
    <n v="70996272"/>
    <n v="0"/>
    <n v="37499656"/>
    <n v="6055924.6900000004"/>
    <n v="6055924.6900000004"/>
    <n v="6055924.6900000004"/>
  </r>
  <r>
    <x v="15"/>
    <x v="15"/>
    <s v="A-08-01"/>
    <s v="A"/>
    <s v="08"/>
    <s v="01"/>
    <m/>
    <m/>
    <m/>
    <m/>
    <m/>
    <m/>
    <s v="Propios"/>
    <s v="27"/>
    <s v="CSF"/>
    <s v="IMPUESTOS"/>
    <n v="0"/>
    <n v="72344653"/>
    <n v="129809"/>
    <n v="72214844"/>
    <n v="0"/>
    <n v="72214844"/>
    <n v="0"/>
    <n v="72214844"/>
    <n v="72214844"/>
    <n v="72214844"/>
    <n v="72214844"/>
  </r>
  <r>
    <x v="15"/>
    <x v="1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019040886"/>
    <n v="7692218"/>
    <n v="0"/>
    <n v="3026733104"/>
    <n v="0"/>
    <n v="2756295601"/>
    <n v="270437503"/>
    <n v="2756295601"/>
    <n v="2737599963"/>
    <n v="2737599963"/>
    <n v="2737599963"/>
  </r>
  <r>
    <x v="15"/>
    <x v="1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61859480"/>
    <n v="0"/>
    <n v="0"/>
    <n v="461859480"/>
    <n v="0"/>
    <n v="416750927"/>
    <n v="45108553"/>
    <n v="416750927"/>
    <n v="416750927"/>
    <n v="416750927"/>
    <n v="416750927"/>
  </r>
  <r>
    <x v="15"/>
    <x v="1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3850000"/>
    <n v="10000000"/>
    <n v="42296668"/>
    <n v="431553332"/>
    <n v="0"/>
    <n v="431553332"/>
    <n v="0"/>
    <n v="420202937"/>
    <n v="207111916"/>
    <n v="207111916"/>
    <n v="207111916"/>
  </r>
  <r>
    <x v="15"/>
    <x v="1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2338232"/>
    <n v="6046465505"/>
    <n v="261483787"/>
    <n v="5877319950"/>
    <n v="0"/>
    <n v="501449600"/>
    <n v="5375870350"/>
    <n v="487745600"/>
    <n v="126529260"/>
    <n v="126529260"/>
    <n v="126529260"/>
  </r>
  <r>
    <x v="15"/>
    <x v="1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6362955381"/>
    <n v="0"/>
    <n v="0"/>
    <n v="26362955381"/>
    <n v="0"/>
    <n v="26362955381"/>
    <n v="0"/>
    <n v="26362955381"/>
    <n v="26258527407"/>
    <n v="26258527407"/>
    <n v="26258527407"/>
  </r>
  <r>
    <x v="15"/>
    <x v="1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68642004505"/>
    <n v="32752885424"/>
    <n v="235889119081"/>
    <n v="0"/>
    <n v="231437155628"/>
    <n v="4451963453"/>
    <n v="231423806038"/>
    <n v="155066778672.64001"/>
    <n v="155066778672.64001"/>
    <n v="155066778672.64001"/>
  </r>
  <r>
    <x v="15"/>
    <x v="1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5"/>
    <x v="1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00074583"/>
    <n v="4768675321"/>
    <n v="1975816928"/>
    <n v="5092932976"/>
    <n v="0"/>
    <n v="4781021798.5"/>
    <n v="311911177.5"/>
    <n v="2760952979"/>
    <n v="1104547013"/>
    <n v="1104547013"/>
    <n v="1104547013"/>
  </r>
  <r>
    <x v="15"/>
    <x v="1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647080529"/>
    <n v="0"/>
    <n v="1647080529"/>
    <n v="0"/>
    <n v="1603284691"/>
    <n v="43795838"/>
    <n v="1563284691"/>
    <n v="856065251"/>
    <n v="856065251"/>
    <n v="856065251"/>
  </r>
  <r>
    <x v="15"/>
    <x v="1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98211"/>
    <n v="981524333"/>
    <n v="0"/>
    <n v="1047122544"/>
    <n v="0"/>
    <n v="1040135075"/>
    <n v="6987469"/>
    <n v="692037049"/>
    <n v="404481708"/>
    <n v="404481708"/>
    <n v="404481708"/>
  </r>
  <r>
    <x v="15"/>
    <x v="1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01180077"/>
    <n v="8401200882"/>
    <n v="0"/>
    <n v="10202380959"/>
    <n v="0"/>
    <n v="10146272128"/>
    <n v="56108831"/>
    <n v="9735442607"/>
    <n v="5435878675"/>
    <n v="5435878675"/>
    <n v="5435878675"/>
  </r>
  <r>
    <x v="15"/>
    <x v="1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18881002"/>
    <n v="0"/>
    <n v="0"/>
    <n v="118881002"/>
    <n v="0"/>
    <n v="112823281"/>
    <n v="6057721"/>
    <n v="108020892"/>
    <n v="57715752"/>
    <n v="57715752"/>
    <n v="57715752"/>
  </r>
  <r>
    <x v="15"/>
    <x v="1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93769072"/>
    <n v="822051218"/>
    <n v="433792446"/>
    <n v="3082027844"/>
    <n v="0"/>
    <n v="2673562359.5"/>
    <n v="408465484.5"/>
    <n v="2002972758.5"/>
    <n v="1267016401.9200001"/>
    <n v="1267016401.9200001"/>
    <n v="1267016401.9200001"/>
  </r>
  <r>
    <x v="16"/>
    <x v="16"/>
    <s v="A-02"/>
    <s v="A"/>
    <s v="02"/>
    <m/>
    <m/>
    <m/>
    <m/>
    <m/>
    <m/>
    <m/>
    <s v="Propios"/>
    <s v="27"/>
    <s v="CSF"/>
    <s v="ADQUISICIÓN DE BIENES  Y SERVICIOS"/>
    <n v="22800118"/>
    <n v="47857199"/>
    <n v="0"/>
    <n v="70657317"/>
    <n v="0"/>
    <n v="59676871"/>
    <n v="10980446"/>
    <n v="55090219"/>
    <n v="39260469.259999998"/>
    <n v="39260469.259999998"/>
    <n v="39260469.259999998"/>
  </r>
  <r>
    <x v="16"/>
    <x v="16"/>
    <s v="A-08-01"/>
    <s v="A"/>
    <s v="08"/>
    <s v="01"/>
    <m/>
    <m/>
    <m/>
    <m/>
    <m/>
    <m/>
    <s v="Propios"/>
    <s v="27"/>
    <s v="CSF"/>
    <s v="IMPUESTOS"/>
    <n v="0"/>
    <n v="42066302"/>
    <n v="0"/>
    <n v="42066302"/>
    <n v="0"/>
    <n v="42066302"/>
    <n v="0"/>
    <n v="37996408"/>
    <n v="35931146"/>
    <n v="35931146"/>
    <n v="35931146"/>
  </r>
  <r>
    <x v="16"/>
    <x v="1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563429911"/>
    <n v="0"/>
    <n v="52493803"/>
    <n v="8510936108"/>
    <n v="0"/>
    <n v="7521096450"/>
    <n v="989839658"/>
    <n v="7440019876"/>
    <n v="7373209437"/>
    <n v="7373209437"/>
    <n v="7373209437"/>
  </r>
  <r>
    <x v="16"/>
    <x v="1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36634328"/>
    <n v="0"/>
    <n v="0"/>
    <n v="1336634328"/>
    <n v="0"/>
    <n v="1336634328"/>
    <n v="0"/>
    <n v="1336634328"/>
    <n v="1170571987"/>
    <n v="1170571987"/>
    <n v="1170571987"/>
  </r>
  <r>
    <x v="16"/>
    <x v="1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1950000"/>
    <n v="30020000"/>
    <n v="8600000"/>
    <n v="343370000"/>
    <n v="0"/>
    <n v="343370000"/>
    <n v="0"/>
    <n v="334529281"/>
    <n v="186246201"/>
    <n v="186246201"/>
    <n v="186246201"/>
  </r>
  <r>
    <x v="16"/>
    <x v="1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7297886"/>
    <n v="5105545099"/>
    <n v="1802693342"/>
    <n v="3570149643"/>
    <n v="0"/>
    <n v="3550470174"/>
    <n v="19679469"/>
    <n v="256591779"/>
    <n v="138454716"/>
    <n v="138454716"/>
    <n v="138454716"/>
  </r>
  <r>
    <x v="16"/>
    <x v="1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6563463060"/>
    <n v="2086608"/>
    <n v="0"/>
    <n v="6565549668"/>
    <n v="0"/>
    <n v="6565549668"/>
    <n v="0"/>
    <n v="6565549668"/>
    <n v="6565549668"/>
    <n v="6565549668"/>
    <n v="6565549668"/>
  </r>
  <r>
    <x v="16"/>
    <x v="1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3965258942"/>
    <n v="10828974495"/>
    <n v="93136284447"/>
    <n v="0"/>
    <n v="89202274203"/>
    <n v="3934010244"/>
    <n v="88986516271"/>
    <n v="62644917445"/>
    <n v="62644917445"/>
    <n v="62644917445"/>
  </r>
  <r>
    <x v="16"/>
    <x v="1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6"/>
    <x v="1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4689975479"/>
    <n v="2163365775"/>
    <n v="3897157794"/>
    <n v="0"/>
    <n v="3223969939"/>
    <n v="673187855"/>
    <n v="1793297232"/>
    <n v="753857052"/>
    <n v="753857052"/>
    <n v="753857052"/>
  </r>
  <r>
    <x v="16"/>
    <x v="1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386685114"/>
    <n v="297017650"/>
    <n v="4089667464"/>
    <n v="0"/>
    <n v="4086718633"/>
    <n v="2948831"/>
    <n v="3956718633"/>
    <n v="2231342171.3200002"/>
    <n v="2231342171.3200002"/>
    <n v="2231342171.3200002"/>
  </r>
  <r>
    <x v="16"/>
    <x v="1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32104984"/>
    <n v="2330470124"/>
    <n v="0"/>
    <n v="2662575108"/>
    <n v="0"/>
    <n v="2661608977"/>
    <n v="966131"/>
    <n v="1949475685"/>
    <n v="1512284093"/>
    <n v="1512284093"/>
    <n v="1512284093"/>
  </r>
  <r>
    <x v="16"/>
    <x v="1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45611037"/>
    <n v="23880680168"/>
    <n v="0"/>
    <n v="26326291205"/>
    <n v="0"/>
    <n v="26288385978"/>
    <n v="37905227"/>
    <n v="26086312388"/>
    <n v="14724259703.219999"/>
    <n v="14724259703.219999"/>
    <n v="14724259703.219999"/>
  </r>
  <r>
    <x v="16"/>
    <x v="1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03389569"/>
    <n v="13000"/>
    <n v="2055176"/>
    <n v="101347393"/>
    <n v="0"/>
    <n v="101347393"/>
    <n v="0"/>
    <n v="99948077"/>
    <n v="58574327"/>
    <n v="58574327"/>
    <n v="58574327"/>
  </r>
  <r>
    <x v="16"/>
    <x v="1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489683470"/>
    <n v="1372177227"/>
    <n v="139800163"/>
    <n v="3722060534"/>
    <n v="0"/>
    <n v="3709400534"/>
    <n v="12660000"/>
    <n v="2583039126.4299998"/>
    <n v="1600456485.53"/>
    <n v="1600456485.53"/>
    <n v="1600456485.53"/>
  </r>
  <r>
    <x v="17"/>
    <x v="17"/>
    <s v="A-02"/>
    <s v="A"/>
    <s v="02"/>
    <m/>
    <m/>
    <m/>
    <m/>
    <m/>
    <m/>
    <m/>
    <s v="Propios"/>
    <s v="27"/>
    <s v="CSF"/>
    <s v="ADQUISICIÓN DE BIENES  Y SERVICIOS"/>
    <n v="22300118"/>
    <n v="63002217"/>
    <n v="0"/>
    <n v="85302335"/>
    <n v="0"/>
    <n v="85302335"/>
    <n v="0"/>
    <n v="78053681"/>
    <n v="39728229"/>
    <n v="39728229"/>
    <n v="39728229"/>
  </r>
  <r>
    <x v="17"/>
    <x v="17"/>
    <s v="A-08-01"/>
    <s v="A"/>
    <s v="08"/>
    <s v="01"/>
    <m/>
    <m/>
    <m/>
    <m/>
    <m/>
    <m/>
    <s v="Propios"/>
    <s v="27"/>
    <s v="CSF"/>
    <s v="IMPUESTOS"/>
    <n v="0"/>
    <n v="17370908"/>
    <n v="875370"/>
    <n v="16495538"/>
    <n v="0"/>
    <n v="16495538"/>
    <n v="0"/>
    <n v="16495538"/>
    <n v="16495538"/>
    <n v="16495538"/>
    <n v="16495538"/>
  </r>
  <r>
    <x v="17"/>
    <x v="1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626492149"/>
    <n v="0"/>
    <n v="71103063"/>
    <n v="11555389086"/>
    <n v="0"/>
    <n v="11409886971"/>
    <n v="145502115"/>
    <n v="11409886971"/>
    <n v="11218901769"/>
    <n v="11218901769"/>
    <n v="11218901769"/>
  </r>
  <r>
    <x v="17"/>
    <x v="1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34594965"/>
    <n v="0"/>
    <n v="282813627"/>
    <n v="951781338"/>
    <n v="0"/>
    <n v="948882015"/>
    <n v="2899323"/>
    <n v="948882015"/>
    <n v="904823383"/>
    <n v="904823383"/>
    <n v="904823383"/>
  </r>
  <r>
    <x v="17"/>
    <x v="1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06900000"/>
    <n v="17000000"/>
    <n v="213833447"/>
    <n v="510066553"/>
    <n v="0"/>
    <n v="454866553"/>
    <n v="55200000"/>
    <n v="452398819"/>
    <n v="233654452"/>
    <n v="233654452"/>
    <n v="233654452"/>
  </r>
  <r>
    <x v="17"/>
    <x v="1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88580242"/>
    <n v="10403550224"/>
    <n v="5613665416"/>
    <n v="5378465050"/>
    <n v="0"/>
    <n v="5371305107"/>
    <n v="7159943"/>
    <n v="3832399513"/>
    <n v="606633800"/>
    <n v="606633800"/>
    <n v="606633800"/>
  </r>
  <r>
    <x v="17"/>
    <x v="1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2030871469"/>
    <n v="16949610"/>
    <n v="0"/>
    <n v="22047821079"/>
    <n v="0"/>
    <n v="22047821079"/>
    <n v="0"/>
    <n v="22047821079"/>
    <n v="22047821079"/>
    <n v="22047821079"/>
    <n v="22047821079"/>
  </r>
  <r>
    <x v="17"/>
    <x v="1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50608624590"/>
    <n v="26578045261"/>
    <n v="224030579329"/>
    <n v="0"/>
    <n v="216037121550"/>
    <n v="7993457779"/>
    <n v="210843484799"/>
    <n v="138572567785"/>
    <n v="138572567785"/>
    <n v="138572567785"/>
  </r>
  <r>
    <x v="17"/>
    <x v="1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7"/>
    <x v="1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833196079"/>
    <n v="15652900981"/>
    <n v="3002616075"/>
    <n v="15483480985"/>
    <n v="0"/>
    <n v="14858912055"/>
    <n v="624568930"/>
    <n v="9660348567"/>
    <n v="1395417154"/>
    <n v="1395417154"/>
    <n v="1395417154"/>
  </r>
  <r>
    <x v="17"/>
    <x v="1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52500000"/>
    <n v="6680684003"/>
    <n v="0"/>
    <n v="7233184003"/>
    <n v="0"/>
    <n v="6899653447"/>
    <n v="333530556"/>
    <n v="4902047694"/>
    <n v="2257800752"/>
    <n v="2257800752"/>
    <n v="2257800752"/>
  </r>
  <r>
    <x v="17"/>
    <x v="1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01838654"/>
    <n v="32424380087"/>
    <n v="0"/>
    <n v="32826218741"/>
    <n v="0"/>
    <n v="32540328356"/>
    <n v="285890385"/>
    <n v="32075521642"/>
    <n v="19285920249"/>
    <n v="19285920249"/>
    <n v="19285920249"/>
  </r>
  <r>
    <x v="17"/>
    <x v="1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34008283"/>
    <n v="1139409944"/>
    <n v="114801295"/>
    <n v="5458616932"/>
    <n v="0"/>
    <n v="5211385216"/>
    <n v="247231716"/>
    <n v="4896574024"/>
    <n v="2943309889"/>
    <n v="2943309889"/>
    <n v="2943309889"/>
  </r>
  <r>
    <x v="17"/>
    <x v="1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416178"/>
    <n v="35893744"/>
    <n v="0"/>
    <n v="169309922"/>
    <n v="0"/>
    <n v="155253481"/>
    <n v="14056441"/>
    <n v="118698858"/>
    <n v="66338038"/>
    <n v="66338038"/>
    <n v="66338038"/>
  </r>
  <r>
    <x v="17"/>
    <x v="1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42183170"/>
    <n v="718415509"/>
    <n v="33694661"/>
    <n v="3326904018"/>
    <n v="0"/>
    <n v="3231822722"/>
    <n v="95081296"/>
    <n v="2378941116.6799998"/>
    <n v="1469704141.6800001"/>
    <n v="1469704141.6800001"/>
    <n v="1469704141.6800001"/>
  </r>
  <r>
    <x v="18"/>
    <x v="18"/>
    <s v="A-02"/>
    <s v="A"/>
    <s v="02"/>
    <m/>
    <m/>
    <m/>
    <m/>
    <m/>
    <m/>
    <m/>
    <s v="Propios"/>
    <s v="27"/>
    <s v="CSF"/>
    <s v="ADQUISICIÓN DE BIENES  Y SERVICIOS"/>
    <n v="16725089"/>
    <n v="46385392"/>
    <n v="0"/>
    <n v="63110481"/>
    <n v="0"/>
    <n v="58645036"/>
    <n v="4465445"/>
    <n v="56393351"/>
    <n v="12637102"/>
    <n v="12637102"/>
    <n v="12637102"/>
  </r>
  <r>
    <x v="18"/>
    <x v="18"/>
    <s v="A-08-01"/>
    <s v="A"/>
    <s v="08"/>
    <s v="01"/>
    <m/>
    <m/>
    <m/>
    <m/>
    <m/>
    <m/>
    <s v="Propios"/>
    <s v="27"/>
    <s v="CSF"/>
    <s v="IMPUESTOS"/>
    <n v="0"/>
    <n v="174677176"/>
    <n v="13253484"/>
    <n v="161423692"/>
    <n v="0"/>
    <n v="161423692"/>
    <n v="0"/>
    <n v="159422751"/>
    <n v="159422751"/>
    <n v="159422751"/>
    <n v="159422751"/>
  </r>
  <r>
    <x v="18"/>
    <x v="1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44964372"/>
    <n v="11436000"/>
    <n v="176871516"/>
    <n v="4079528856"/>
    <n v="0"/>
    <n v="4079528856"/>
    <n v="0"/>
    <n v="4079528856"/>
    <n v="4079528856"/>
    <n v="4079528856"/>
    <n v="4079528856"/>
  </r>
  <r>
    <x v="18"/>
    <x v="1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33045357"/>
    <n v="0"/>
    <n v="92345427"/>
    <n v="1740699930"/>
    <n v="0"/>
    <n v="1740699930"/>
    <n v="0"/>
    <n v="1740699930"/>
    <n v="1740699930"/>
    <n v="1740699930"/>
    <n v="1740699930"/>
  </r>
  <r>
    <x v="18"/>
    <x v="1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8050000"/>
    <n v="74865500"/>
    <n v="306668"/>
    <n v="462608832"/>
    <n v="0"/>
    <n v="462608832"/>
    <n v="0"/>
    <n v="457641615"/>
    <n v="264014284"/>
    <n v="264014284"/>
    <n v="264014284"/>
  </r>
  <r>
    <x v="18"/>
    <x v="1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00231842"/>
    <n v="3170382480"/>
    <n v="1079273852"/>
    <n v="2491340470"/>
    <n v="0"/>
    <n v="2415295613"/>
    <n v="76044857"/>
    <n v="1808508053"/>
    <n v="437476700"/>
    <n v="437476700"/>
    <n v="437476700"/>
  </r>
  <r>
    <x v="18"/>
    <x v="1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5043452013"/>
    <n v="0"/>
    <n v="0"/>
    <n v="15043452013"/>
    <n v="0"/>
    <n v="15043452013"/>
    <n v="0"/>
    <n v="15043452013"/>
    <n v="15043452013"/>
    <n v="15043452013"/>
    <n v="15043452013"/>
  </r>
  <r>
    <x v="18"/>
    <x v="1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0407850185"/>
    <n v="19005074649"/>
    <n v="161402775536"/>
    <n v="0"/>
    <n v="160016321202"/>
    <n v="1386454334"/>
    <n v="160012743793"/>
    <n v="109447838987"/>
    <n v="109447838987"/>
    <n v="109447838987"/>
  </r>
  <r>
    <x v="18"/>
    <x v="1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8"/>
    <x v="1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86568152"/>
    <n v="6087103828"/>
    <n v="2772034902"/>
    <n v="5301637078"/>
    <n v="0"/>
    <n v="4533521105"/>
    <n v="768115973"/>
    <n v="2984622909"/>
    <n v="1176486082.96"/>
    <n v="1176486082.96"/>
    <n v="1176486082.96"/>
  </r>
  <r>
    <x v="18"/>
    <x v="1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972800624"/>
    <n v="77861652"/>
    <n v="4894938972"/>
    <n v="0"/>
    <n v="4875650278"/>
    <n v="19288694"/>
    <n v="4875650278"/>
    <n v="3054810478"/>
    <n v="3054810478"/>
    <n v="3054810478"/>
  </r>
  <r>
    <x v="18"/>
    <x v="1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17886069"/>
    <n v="2567388996"/>
    <n v="548786004"/>
    <n v="2836489061"/>
    <n v="0"/>
    <n v="2790230922"/>
    <n v="46258139"/>
    <n v="2360903617"/>
    <n v="2038452220"/>
    <n v="2038452220"/>
    <n v="2038452220"/>
  </r>
  <r>
    <x v="18"/>
    <x v="1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00073899"/>
    <n v="11575513526"/>
    <n v="0"/>
    <n v="14075587425"/>
    <n v="0"/>
    <n v="13960307970"/>
    <n v="115279455"/>
    <n v="13903450203"/>
    <n v="8543829317"/>
    <n v="8543829317"/>
    <n v="8543829317"/>
  </r>
  <r>
    <x v="18"/>
    <x v="1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8460078"/>
    <n v="5145"/>
    <n v="6331468"/>
    <n v="122133755"/>
    <n v="0"/>
    <n v="122133755"/>
    <n v="0"/>
    <n v="119999482"/>
    <n v="68754526"/>
    <n v="68754526"/>
    <n v="68754526"/>
  </r>
  <r>
    <x v="18"/>
    <x v="1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83547323"/>
    <n v="610727105"/>
    <n v="39196083"/>
    <n v="2055078345"/>
    <n v="0"/>
    <n v="2015563254"/>
    <n v="39515091"/>
    <n v="1544266655"/>
    <n v="902133320"/>
    <n v="902133320"/>
    <n v="902133320"/>
  </r>
  <r>
    <x v="19"/>
    <x v="19"/>
    <s v="A-02"/>
    <s v="A"/>
    <s v="02"/>
    <m/>
    <m/>
    <m/>
    <m/>
    <m/>
    <m/>
    <m/>
    <s v="Propios"/>
    <s v="27"/>
    <s v="CSF"/>
    <s v="ADQUISICIÓN DE BIENES  Y SERVICIOS"/>
    <n v="8920047"/>
    <n v="23075453"/>
    <n v="0"/>
    <n v="31995500"/>
    <n v="0"/>
    <n v="30925350"/>
    <n v="1070150"/>
    <n v="22005303"/>
    <n v="0"/>
    <n v="0"/>
    <n v="0"/>
  </r>
  <r>
    <x v="19"/>
    <x v="19"/>
    <s v="A-08-01"/>
    <s v="A"/>
    <s v="08"/>
    <s v="01"/>
    <m/>
    <m/>
    <m/>
    <m/>
    <m/>
    <m/>
    <s v="Propios"/>
    <s v="27"/>
    <s v="CSF"/>
    <s v="IMPUESTOS"/>
    <n v="0"/>
    <n v="53898376"/>
    <n v="3832799"/>
    <n v="50065577"/>
    <n v="0"/>
    <n v="50065577"/>
    <n v="0"/>
    <n v="48265577"/>
    <n v="48265577"/>
    <n v="48265577"/>
    <n v="48265577"/>
  </r>
  <r>
    <x v="19"/>
    <x v="1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774491227"/>
    <n v="14160000"/>
    <n v="762277512"/>
    <n v="5026373715"/>
    <n v="0"/>
    <n v="5026373715"/>
    <n v="0"/>
    <n v="5026373715"/>
    <n v="5026373715"/>
    <n v="5026373715"/>
    <n v="5026373715"/>
  </r>
  <r>
    <x v="19"/>
    <x v="1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0809817"/>
    <n v="0"/>
    <n v="165768685"/>
    <n v="1275041132"/>
    <n v="0"/>
    <n v="1270940113"/>
    <n v="4101019"/>
    <n v="1270940113"/>
    <n v="1270940113"/>
    <n v="1270940113"/>
    <n v="1270940113"/>
  </r>
  <r>
    <x v="19"/>
    <x v="1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5000000"/>
    <n v="0"/>
    <n v="228800000"/>
    <n v="0"/>
    <n v="228800000"/>
    <n v="0"/>
    <n v="222450823"/>
    <n v="124950823"/>
    <n v="124950823"/>
    <n v="124950823"/>
  </r>
  <r>
    <x v="19"/>
    <x v="1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255478"/>
    <n v="0"/>
    <n v="0"/>
    <n v="132255478"/>
    <n v="0"/>
    <n v="129411441"/>
    <n v="2844037"/>
    <n v="128487872"/>
    <n v="71377872"/>
    <n v="71377872"/>
    <n v="71377872"/>
  </r>
  <r>
    <x v="19"/>
    <x v="1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317458062"/>
    <n v="0"/>
    <n v="0"/>
    <n v="2317458062"/>
    <n v="0"/>
    <n v="2317458062"/>
    <n v="0"/>
    <n v="2317458062"/>
    <n v="2317458062"/>
    <n v="2317458062"/>
    <n v="2317458062"/>
  </r>
  <r>
    <x v="19"/>
    <x v="1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49860637701"/>
    <n v="6442256445"/>
    <n v="43418381256"/>
    <n v="0"/>
    <n v="43417843756"/>
    <n v="537500"/>
    <n v="43407931106"/>
    <n v="27698070114"/>
    <n v="27698070114"/>
    <n v="27698070114"/>
  </r>
  <r>
    <x v="19"/>
    <x v="1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9"/>
    <x v="1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2223461"/>
    <n v="2179226701"/>
    <n v="699108594"/>
    <n v="2272341568"/>
    <n v="0"/>
    <n v="2270600697"/>
    <n v="1740871"/>
    <n v="1180939535"/>
    <n v="434994310"/>
    <n v="434994310"/>
    <n v="434994310"/>
  </r>
  <r>
    <x v="19"/>
    <x v="1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759368758"/>
    <n v="4832754"/>
    <n v="4754536004"/>
    <n v="0"/>
    <n v="4560188719"/>
    <n v="194347285"/>
    <n v="4560188719"/>
    <n v="2462383723"/>
    <n v="2462383723"/>
    <n v="2462383723"/>
  </r>
  <r>
    <x v="19"/>
    <x v="1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40982360"/>
    <n v="1050400097"/>
    <n v="880731"/>
    <n v="1390501726"/>
    <n v="0"/>
    <n v="1387983353"/>
    <n v="2518373"/>
    <n v="932692565"/>
    <n v="843897466"/>
    <n v="843897466"/>
    <n v="843897466"/>
  </r>
  <r>
    <x v="19"/>
    <x v="1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292751294"/>
    <n v="15732999097"/>
    <n v="208136326"/>
    <n v="17817614065"/>
    <n v="0"/>
    <n v="17264436136"/>
    <n v="553177929"/>
    <n v="17260678605"/>
    <n v="10242815987"/>
    <n v="10242815987"/>
    <n v="10242815987"/>
  </r>
  <r>
    <x v="19"/>
    <x v="1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1187750"/>
    <n v="0"/>
    <n v="1767284"/>
    <n v="119420466"/>
    <n v="0"/>
    <n v="119420466"/>
    <n v="0"/>
    <n v="117547256"/>
    <n v="65186436"/>
    <n v="65186436"/>
    <n v="65186436"/>
  </r>
  <r>
    <x v="19"/>
    <x v="1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25830833"/>
    <n v="549981182"/>
    <n v="20906045"/>
    <n v="1954905970"/>
    <n v="0"/>
    <n v="1950705970"/>
    <n v="4200000"/>
    <n v="1253982579.8900001"/>
    <n v="673222687.88999999"/>
    <n v="673222687.88999999"/>
    <n v="673222687.88999999"/>
  </r>
  <r>
    <x v="20"/>
    <x v="20"/>
    <s v="A-02"/>
    <s v="A"/>
    <s v="02"/>
    <m/>
    <m/>
    <m/>
    <m/>
    <m/>
    <m/>
    <m/>
    <s v="Propios"/>
    <s v="27"/>
    <s v="CSF"/>
    <s v="ADQUISICIÓN DE BIENES  Y SERVICIOS"/>
    <n v="13380071"/>
    <n v="47315229"/>
    <n v="25792"/>
    <n v="60669508"/>
    <n v="0"/>
    <n v="60669508"/>
    <n v="0"/>
    <n v="41631905"/>
    <n v="9574757"/>
    <n v="9574757"/>
    <n v="9574757"/>
  </r>
  <r>
    <x v="20"/>
    <x v="20"/>
    <s v="A-08-01"/>
    <s v="A"/>
    <s v="08"/>
    <s v="01"/>
    <m/>
    <m/>
    <m/>
    <m/>
    <m/>
    <m/>
    <s v="Propios"/>
    <s v="27"/>
    <s v="CSF"/>
    <s v="IMPUESTOS"/>
    <n v="0"/>
    <n v="98807381"/>
    <n v="9037948"/>
    <n v="89769433"/>
    <n v="0"/>
    <n v="89769433"/>
    <n v="0"/>
    <n v="89769433"/>
    <n v="89769433"/>
    <n v="89769433"/>
    <n v="89769433"/>
  </r>
  <r>
    <x v="20"/>
    <x v="2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489697956"/>
    <n v="55291704"/>
    <n v="1756444"/>
    <n v="6543233216"/>
    <n v="0"/>
    <n v="6526111498"/>
    <n v="17121718"/>
    <n v="6526111498"/>
    <n v="6041290124"/>
    <n v="6041290124"/>
    <n v="6041290124"/>
  </r>
  <r>
    <x v="20"/>
    <x v="2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3781659"/>
    <n v="0"/>
    <n v="0"/>
    <n v="1503781659"/>
    <n v="0"/>
    <n v="1503781659"/>
    <n v="0"/>
    <n v="1503781659"/>
    <n v="1389372497"/>
    <n v="1389372497"/>
    <n v="1389372497"/>
  </r>
  <r>
    <x v="20"/>
    <x v="2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14875000"/>
    <n v="3450000"/>
    <n v="235225000"/>
    <n v="0"/>
    <n v="235225000"/>
    <n v="0"/>
    <n v="227584565"/>
    <n v="128832998"/>
    <n v="128832998"/>
    <n v="128832998"/>
  </r>
  <r>
    <x v="20"/>
    <x v="2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82852290"/>
    <n v="1402510666"/>
    <n v="0"/>
    <n v="1685362956"/>
    <n v="0"/>
    <n v="1133039253"/>
    <n v="552323703"/>
    <n v="1133012535"/>
    <n v="472885930"/>
    <n v="472885930"/>
    <n v="472885930"/>
  </r>
  <r>
    <x v="20"/>
    <x v="2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539204335"/>
    <n v="11512115"/>
    <n v="4637356"/>
    <n v="5546079094"/>
    <n v="0"/>
    <n v="5546079094"/>
    <n v="0"/>
    <n v="5546079094"/>
    <n v="5519482229"/>
    <n v="5519482229"/>
    <n v="5519482229"/>
  </r>
  <r>
    <x v="20"/>
    <x v="2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8324001919"/>
    <n v="15831867456"/>
    <n v="82492134463"/>
    <n v="0"/>
    <n v="81212511963"/>
    <n v="1279622500"/>
    <n v="81196052750"/>
    <n v="59670187325"/>
    <n v="59670187325"/>
    <n v="59670187325"/>
  </r>
  <r>
    <x v="20"/>
    <x v="2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0"/>
    <x v="2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106539492"/>
    <n v="5190567828"/>
    <n v="1505980516"/>
    <n v="4791126804"/>
    <n v="0"/>
    <n v="4756244079"/>
    <n v="34882725"/>
    <n v="2316965390"/>
    <n v="673370115"/>
    <n v="673370115"/>
    <n v="673370115"/>
  </r>
  <r>
    <x v="20"/>
    <x v="2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19818220"/>
    <n v="817427541"/>
    <n v="3302390679"/>
    <n v="0"/>
    <n v="3260354469"/>
    <n v="42036210"/>
    <n v="3225524031"/>
    <n v="2023881026"/>
    <n v="2023881026"/>
    <n v="2023881026"/>
  </r>
  <r>
    <x v="20"/>
    <x v="2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74823915"/>
    <n v="1735084698"/>
    <n v="0"/>
    <n v="2409908613"/>
    <n v="0"/>
    <n v="2200105830"/>
    <n v="209802783"/>
    <n v="1479399323"/>
    <n v="674673673"/>
    <n v="674673673"/>
    <n v="674673673"/>
  </r>
  <r>
    <x v="20"/>
    <x v="2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178628975"/>
    <n v="18101677282"/>
    <n v="112514865"/>
    <n v="20167791392"/>
    <n v="0"/>
    <n v="20150647538"/>
    <n v="17143854"/>
    <n v="20113551785"/>
    <n v="11923078906"/>
    <n v="11923078906"/>
    <n v="11923078906"/>
  </r>
  <r>
    <x v="20"/>
    <x v="2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680610"/>
    <n v="0"/>
    <n v="4893298"/>
    <n v="122787312"/>
    <n v="0"/>
    <n v="122787312"/>
    <n v="0"/>
    <n v="122676295"/>
    <n v="69925085"/>
    <n v="69925085"/>
    <n v="69925085"/>
  </r>
  <r>
    <x v="20"/>
    <x v="2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35716792"/>
    <n v="694812220"/>
    <n v="137439797"/>
    <n v="2493089215"/>
    <n v="0"/>
    <n v="2471702747"/>
    <n v="21386468"/>
    <n v="1765911492.46"/>
    <n v="1125674173.46"/>
    <n v="1125674173.46"/>
    <n v="1125674173.46"/>
  </r>
  <r>
    <x v="21"/>
    <x v="21"/>
    <s v="A-02"/>
    <s v="A"/>
    <s v="02"/>
    <m/>
    <m/>
    <m/>
    <m/>
    <m/>
    <m/>
    <m/>
    <s v="Propios"/>
    <s v="27"/>
    <s v="CSF"/>
    <s v="ADQUISICIÓN DE BIENES  Y SERVICIOS"/>
    <n v="276133608"/>
    <n v="69437065"/>
    <n v="0"/>
    <n v="345570673"/>
    <n v="0"/>
    <n v="344070673"/>
    <n v="1500000"/>
    <n v="301454334"/>
    <n v="52346659"/>
    <n v="52346659"/>
    <n v="52346659"/>
  </r>
  <r>
    <x v="21"/>
    <x v="21"/>
    <s v="A-03-03-01-015"/>
    <s v="A"/>
    <s v="03"/>
    <s v="03"/>
    <s v="01"/>
    <s v="015"/>
    <m/>
    <m/>
    <m/>
    <m/>
    <s v="Propios"/>
    <s v="27"/>
    <s v="CSF"/>
    <s v="ADJUDICACIÓN Y LIBERACIÓN JUDICIAL"/>
    <n v="0"/>
    <n v="8966178"/>
    <n v="0"/>
    <n v="8966178"/>
    <n v="0"/>
    <n v="8966178"/>
    <n v="0"/>
    <n v="8966178"/>
    <n v="8966178"/>
    <n v="8966178"/>
    <n v="8966178"/>
  </r>
  <r>
    <x v="21"/>
    <x v="21"/>
    <s v="A-08-01"/>
    <s v="A"/>
    <s v="08"/>
    <s v="01"/>
    <m/>
    <m/>
    <m/>
    <m/>
    <m/>
    <m/>
    <s v="Propios"/>
    <s v="27"/>
    <s v="CSF"/>
    <s v="IMPUESTOS"/>
    <n v="0"/>
    <n v="142511701"/>
    <n v="0"/>
    <n v="142511701"/>
    <n v="0"/>
    <n v="142511701"/>
    <n v="0"/>
    <n v="142444522"/>
    <n v="142007930"/>
    <n v="142007930"/>
    <n v="142007930"/>
  </r>
  <r>
    <x v="21"/>
    <x v="2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682011439"/>
    <n v="0"/>
    <n v="261064219"/>
    <n v="8420947220"/>
    <n v="0"/>
    <n v="8420947220"/>
    <n v="0"/>
    <n v="8420947220"/>
    <n v="8031190028"/>
    <n v="8031190028"/>
    <n v="8031190028"/>
  </r>
  <r>
    <x v="21"/>
    <x v="2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291821532"/>
    <n v="0"/>
    <n v="0"/>
    <n v="3291821532"/>
    <n v="0"/>
    <n v="3291821532"/>
    <n v="0"/>
    <n v="3291821532"/>
    <n v="3132637410"/>
    <n v="3132637410"/>
    <n v="3132637410"/>
  </r>
  <r>
    <x v="21"/>
    <x v="2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4150000"/>
    <n v="20000000"/>
    <n v="128875000"/>
    <n v="485275000"/>
    <n v="0"/>
    <n v="441025000"/>
    <n v="44250000"/>
    <n v="431706257"/>
    <n v="205663247"/>
    <n v="205663247"/>
    <n v="205663247"/>
  </r>
  <r>
    <x v="21"/>
    <x v="2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59151328"/>
    <n v="2689620793"/>
    <n v="0"/>
    <n v="2848772121"/>
    <n v="0"/>
    <n v="1935124302"/>
    <n v="913647819"/>
    <n v="1912026923"/>
    <n v="63687852"/>
    <n v="63687852"/>
    <n v="63687852"/>
  </r>
  <r>
    <x v="21"/>
    <x v="2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987818586"/>
    <n v="6987113968"/>
    <n v="13974227936"/>
    <n v="10000704618"/>
    <n v="0"/>
    <n v="10000704618"/>
    <n v="0"/>
    <n v="10000704618"/>
    <n v="9978719143"/>
    <n v="9978719143"/>
    <n v="9978719143"/>
  </r>
  <r>
    <x v="21"/>
    <x v="2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7771096697"/>
    <n v="37092017145"/>
    <n v="180679079552"/>
    <n v="0"/>
    <n v="171831279266"/>
    <n v="8847800286"/>
    <n v="170227382171"/>
    <n v="107928416149.11"/>
    <n v="107928416149.11"/>
    <n v="107928416149.11"/>
  </r>
  <r>
    <x v="21"/>
    <x v="2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588929795"/>
    <n v="6000000"/>
    <n v="5582929795"/>
    <n v="0"/>
    <n v="5578548828"/>
    <n v="4380967"/>
    <n v="5578548828"/>
    <n v="0"/>
    <n v="0"/>
    <n v="0"/>
  </r>
  <r>
    <x v="21"/>
    <x v="2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55404750"/>
    <n v="5855045539"/>
    <n v="2708960895"/>
    <n v="5501489394"/>
    <n v="0"/>
    <n v="4836883967"/>
    <n v="664605427"/>
    <n v="2147357216"/>
    <n v="1121797222"/>
    <n v="1121797222"/>
    <n v="1121797222"/>
  </r>
  <r>
    <x v="21"/>
    <x v="2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168955506"/>
    <n v="286636550"/>
    <n v="5882318956"/>
    <n v="0"/>
    <n v="5666383722"/>
    <n v="215935234"/>
    <n v="5647959806"/>
    <n v="3290644649"/>
    <n v="3290644649"/>
    <n v="3290644649"/>
  </r>
  <r>
    <x v="21"/>
    <x v="2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752448485"/>
    <n v="17769615157"/>
    <n v="0"/>
    <n v="18522063642"/>
    <n v="0"/>
    <n v="18426678688"/>
    <n v="95384954"/>
    <n v="17424535937"/>
    <n v="10320734037.5"/>
    <n v="10320734037.5"/>
    <n v="10320734037.5"/>
  </r>
  <r>
    <x v="21"/>
    <x v="2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96868257"/>
    <n v="12062905961"/>
    <n v="14308466"/>
    <n v="16545465752"/>
    <n v="0"/>
    <n v="16449217343"/>
    <n v="96248409"/>
    <n v="15463359472"/>
    <n v="9319565415"/>
    <n v="9319565415"/>
    <n v="9319565415"/>
  </r>
  <r>
    <x v="21"/>
    <x v="2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537113"/>
    <n v="0"/>
    <n v="0"/>
    <n v="127537113"/>
    <n v="0"/>
    <n v="120394490"/>
    <n v="7142623"/>
    <n v="116337767"/>
    <n v="65269827"/>
    <n v="65269827"/>
    <n v="65269827"/>
  </r>
  <r>
    <x v="21"/>
    <x v="2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715336738"/>
    <n v="1314629194"/>
    <n v="220577294"/>
    <n v="3809388638"/>
    <n v="0"/>
    <n v="3787623134"/>
    <n v="21765504"/>
    <n v="2223324219"/>
    <n v="1387624089.3099999"/>
    <n v="1387624089.3099999"/>
    <n v="1387624089.3099999"/>
  </r>
  <r>
    <x v="22"/>
    <x v="22"/>
    <s v="A-02"/>
    <s v="A"/>
    <s v="02"/>
    <m/>
    <m/>
    <m/>
    <m/>
    <m/>
    <m/>
    <m/>
    <s v="Propios"/>
    <s v="27"/>
    <s v="CSF"/>
    <s v="ADQUISICIÓN DE BIENES  Y SERVICIOS"/>
    <n v="21185112"/>
    <n v="21553487"/>
    <n v="0"/>
    <n v="42738599"/>
    <n v="0"/>
    <n v="42634452"/>
    <n v="104147"/>
    <n v="11034517"/>
    <n v="10013352"/>
    <n v="10013352"/>
    <n v="10013352"/>
  </r>
  <r>
    <x v="22"/>
    <x v="22"/>
    <s v="A-08-01"/>
    <s v="A"/>
    <s v="08"/>
    <s v="01"/>
    <m/>
    <m/>
    <m/>
    <m/>
    <m/>
    <m/>
    <s v="Propios"/>
    <s v="27"/>
    <s v="CSF"/>
    <s v="IMPUESTOS"/>
    <n v="0"/>
    <n v="64162552"/>
    <n v="8627922"/>
    <n v="55534630"/>
    <n v="0"/>
    <n v="55534630"/>
    <n v="0"/>
    <n v="55534630"/>
    <n v="55534630"/>
    <n v="55534630"/>
    <n v="55534630"/>
  </r>
  <r>
    <x v="22"/>
    <x v="2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70466086"/>
    <n v="0"/>
    <n v="111229499"/>
    <n v="759236587"/>
    <n v="0"/>
    <n v="664506095"/>
    <n v="94730492"/>
    <n v="664506095"/>
    <n v="664506095"/>
    <n v="664506095"/>
    <n v="664506095"/>
  </r>
  <r>
    <x v="22"/>
    <x v="2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956595"/>
    <n v="0"/>
    <n v="0"/>
    <n v="150956595"/>
    <n v="0"/>
    <n v="147033961"/>
    <n v="3922634"/>
    <n v="147033961"/>
    <n v="147033961"/>
    <n v="147033961"/>
    <n v="147033961"/>
  </r>
  <r>
    <x v="22"/>
    <x v="2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17000000"/>
    <n v="20000000"/>
    <n v="21620000"/>
    <n v="215380000"/>
    <n v="0"/>
    <n v="213540000"/>
    <n v="1840000"/>
    <n v="187068782"/>
    <n v="116705893"/>
    <n v="116705893"/>
    <n v="116705893"/>
  </r>
  <r>
    <x v="22"/>
    <x v="2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46459494"/>
    <n v="2908773322"/>
    <n v="1440980694"/>
    <n v="1614252122"/>
    <n v="0"/>
    <n v="115436871"/>
    <n v="1498815251"/>
    <n v="111510321"/>
    <n v="52328161"/>
    <n v="52328161"/>
    <n v="52328161"/>
  </r>
  <r>
    <x v="22"/>
    <x v="2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669558784"/>
    <n v="249650536"/>
    <n v="499301072"/>
    <n v="19419908248"/>
    <n v="0"/>
    <n v="19419908248"/>
    <n v="0"/>
    <n v="19419908248"/>
    <n v="19419908248"/>
    <n v="19419908248"/>
    <n v="19419908248"/>
  </r>
  <r>
    <x v="22"/>
    <x v="2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218526762"/>
    <n v="22587348375"/>
    <n v="150631178387"/>
    <n v="0"/>
    <n v="148851630157"/>
    <n v="1779548230"/>
    <n v="148850397890"/>
    <n v="87732355615"/>
    <n v="87732355615"/>
    <n v="87732355615"/>
  </r>
  <r>
    <x v="22"/>
    <x v="2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2"/>
    <x v="2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155088"/>
    <n v="6818026671"/>
    <n v="2514970232"/>
    <n v="5945211527"/>
    <n v="0"/>
    <n v="5872177250.6899996"/>
    <n v="73034276.310000002"/>
    <n v="1533937318.6900001"/>
    <n v="802839118.69000006"/>
    <n v="802839118.69000006"/>
    <n v="802839118.69000006"/>
  </r>
  <r>
    <x v="22"/>
    <x v="2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20771522"/>
    <n v="0"/>
    <n v="420771522"/>
    <n v="0"/>
    <n v="402550920"/>
    <n v="18220602"/>
    <n v="402550920"/>
    <n v="213532306"/>
    <n v="213532306"/>
    <n v="213532306"/>
  </r>
  <r>
    <x v="22"/>
    <x v="2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2920549"/>
    <n v="479013162"/>
    <n v="0"/>
    <n v="501933711"/>
    <n v="0"/>
    <n v="492712765"/>
    <n v="9220946"/>
    <n v="438533546"/>
    <n v="278993484"/>
    <n v="278993484"/>
    <n v="278993484"/>
  </r>
  <r>
    <x v="22"/>
    <x v="2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504250737"/>
    <n v="2646407852"/>
    <n v="58553119"/>
    <n v="4092105470"/>
    <n v="0"/>
    <n v="3919688623"/>
    <n v="172416847"/>
    <n v="3858108813"/>
    <n v="2101612181"/>
    <n v="2101612181"/>
    <n v="2101612181"/>
  </r>
  <r>
    <x v="22"/>
    <x v="2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78750232"/>
    <n v="0"/>
    <n v="19317229"/>
    <n v="159433003"/>
    <n v="0"/>
    <n v="159433003"/>
    <n v="0"/>
    <n v="157402310"/>
    <n v="84431380"/>
    <n v="84431380"/>
    <n v="84431380"/>
  </r>
  <r>
    <x v="22"/>
    <x v="2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92640618"/>
    <n v="2158427043"/>
    <n v="785480876"/>
    <n v="3265586785"/>
    <n v="0"/>
    <n v="1971383935.9200001"/>
    <n v="1294202849.0799999"/>
    <n v="1573501773.9200001"/>
    <n v="1094428981.6800001"/>
    <n v="1094428981.6800001"/>
    <n v="1094428981.6800001"/>
  </r>
  <r>
    <x v="23"/>
    <x v="23"/>
    <s v="A-02"/>
    <s v="A"/>
    <s v="02"/>
    <m/>
    <m/>
    <m/>
    <m/>
    <m/>
    <m/>
    <m/>
    <s v="Propios"/>
    <s v="27"/>
    <s v="CSF"/>
    <s v="ADQUISICIÓN DE BIENES  Y SERVICIOS"/>
    <n v="13380071"/>
    <n v="126512750"/>
    <n v="0"/>
    <n v="139892821"/>
    <n v="0"/>
    <n v="113754523"/>
    <n v="26138298"/>
    <n v="105464594"/>
    <n v="61838852"/>
    <n v="61838852"/>
    <n v="61838852"/>
  </r>
  <r>
    <x v="23"/>
    <x v="23"/>
    <s v="A-03-03-01-015"/>
    <s v="A"/>
    <s v="03"/>
    <s v="03"/>
    <s v="01"/>
    <s v="015"/>
    <m/>
    <m/>
    <m/>
    <m/>
    <s v="Propios"/>
    <s v="27"/>
    <s v="CSF"/>
    <s v="ADJUDICACIÓN Y LIBERACIÓN JUDICIAL"/>
    <n v="0"/>
    <n v="40240000"/>
    <n v="0"/>
    <n v="40240000"/>
    <n v="0"/>
    <n v="40240000"/>
    <n v="0"/>
    <n v="12918319"/>
    <n v="12809032"/>
    <n v="12809032"/>
    <n v="12809032"/>
  </r>
  <r>
    <x v="23"/>
    <x v="23"/>
    <s v="A-08-01"/>
    <s v="A"/>
    <s v="08"/>
    <s v="01"/>
    <m/>
    <m/>
    <m/>
    <m/>
    <m/>
    <m/>
    <s v="Propios"/>
    <s v="27"/>
    <s v="CSF"/>
    <s v="IMPUESTOS"/>
    <n v="0"/>
    <n v="164245242"/>
    <n v="0"/>
    <n v="164245242"/>
    <n v="0"/>
    <n v="164245242"/>
    <n v="0"/>
    <n v="145033412"/>
    <n v="125565967.12"/>
    <n v="125565967.12"/>
    <n v="125565967.12"/>
  </r>
  <r>
    <x v="23"/>
    <x v="2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9622929543"/>
    <n v="0"/>
    <n v="653983058"/>
    <n v="8968946485"/>
    <n v="0"/>
    <n v="8944680097"/>
    <n v="24266388"/>
    <n v="8943223540"/>
    <n v="8906535345.2299995"/>
    <n v="8906535345.2299995"/>
    <n v="8906535345.2299995"/>
  </r>
  <r>
    <x v="23"/>
    <x v="2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92794342"/>
    <n v="0"/>
    <n v="72085911"/>
    <n v="820708431"/>
    <n v="0"/>
    <n v="820708431"/>
    <n v="0"/>
    <n v="820708431"/>
    <n v="751300878"/>
    <n v="751300878"/>
    <n v="751300878"/>
  </r>
  <r>
    <x v="23"/>
    <x v="2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6050000"/>
    <n v="27006000"/>
    <n v="32767871"/>
    <n v="590288129"/>
    <n v="0"/>
    <n v="590288129"/>
    <n v="0"/>
    <n v="582951941"/>
    <n v="318594740.5"/>
    <n v="318594740.5"/>
    <n v="318594740.5"/>
  </r>
  <r>
    <x v="23"/>
    <x v="2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8243951"/>
    <n v="1975682272"/>
    <n v="0"/>
    <n v="2083926223"/>
    <n v="0"/>
    <n v="2077685223"/>
    <n v="6241000"/>
    <n v="2076286306"/>
    <n v="77452043"/>
    <n v="77452043"/>
    <n v="77452043"/>
  </r>
  <r>
    <x v="23"/>
    <x v="2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08481785"/>
    <n v="1495257660"/>
    <n v="40901975"/>
    <n v="4862837470"/>
    <n v="0"/>
    <n v="4862837470"/>
    <n v="0"/>
    <n v="4848475453.21"/>
    <n v="4706243460.21"/>
    <n v="4706243460.21"/>
    <n v="4706243460.21"/>
  </r>
  <r>
    <x v="23"/>
    <x v="2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034366413"/>
    <n v="15199862185"/>
    <n v="157834504228"/>
    <n v="0"/>
    <n v="150301764903"/>
    <n v="7532739325"/>
    <n v="149765184648"/>
    <n v="89360647360"/>
    <n v="89360647360"/>
    <n v="89360647360"/>
  </r>
  <r>
    <x v="23"/>
    <x v="2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3"/>
    <x v="2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033963985"/>
    <n v="7218614471"/>
    <n v="3487413348"/>
    <n v="5765165108"/>
    <n v="0"/>
    <n v="5755503790"/>
    <n v="9661318"/>
    <n v="2728663645"/>
    <n v="1144568359.26"/>
    <n v="1144568359.26"/>
    <n v="1144568359.26"/>
  </r>
  <r>
    <x v="23"/>
    <x v="2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048867650"/>
    <n v="138634068"/>
    <n v="2910233582"/>
    <n v="0"/>
    <n v="2729519106"/>
    <n v="180714476"/>
    <n v="2671379754"/>
    <n v="1372102067"/>
    <n v="1372102067"/>
    <n v="1372102067"/>
  </r>
  <r>
    <x v="23"/>
    <x v="2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35941697"/>
    <n v="27279163193"/>
    <n v="781401223"/>
    <n v="27033703667"/>
    <n v="0"/>
    <n v="26702486571"/>
    <n v="331217096"/>
    <n v="26270374627"/>
    <n v="15478693067"/>
    <n v="15478693067"/>
    <n v="15478693067"/>
  </r>
  <r>
    <x v="23"/>
    <x v="2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594755334"/>
    <n v="1226804198"/>
    <n v="88182221"/>
    <n v="5733377311"/>
    <n v="0"/>
    <n v="5660799789"/>
    <n v="72577522"/>
    <n v="5504335675"/>
    <n v="3055553877.6900001"/>
    <n v="3055553877.6900001"/>
    <n v="3055553877.6900001"/>
  </r>
  <r>
    <x v="23"/>
    <x v="2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322304"/>
    <n v="0"/>
    <n v="0"/>
    <n v="201322304"/>
    <n v="0"/>
    <n v="187437254"/>
    <n v="13885050"/>
    <n v="186908967"/>
    <n v="106737397"/>
    <n v="106737397"/>
    <n v="106737397"/>
  </r>
  <r>
    <x v="23"/>
    <x v="2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861854818"/>
    <n v="2856598890"/>
    <n v="1219281910"/>
    <n v="4499171798"/>
    <n v="0"/>
    <n v="4437272991"/>
    <n v="61898807"/>
    <n v="2902151535"/>
    <n v="1872697954.5799999"/>
    <n v="1872697954.5799999"/>
    <n v="1872697954.5799999"/>
  </r>
  <r>
    <x v="24"/>
    <x v="24"/>
    <s v="A-02"/>
    <s v="A"/>
    <s v="02"/>
    <m/>
    <m/>
    <m/>
    <m/>
    <m/>
    <m/>
    <m/>
    <s v="Propios"/>
    <s v="27"/>
    <s v="CSF"/>
    <s v="ADQUISICIÓN DE BIENES  Y SERVICIOS"/>
    <n v="1474072436"/>
    <n v="140327372"/>
    <n v="383511163"/>
    <n v="1230888645"/>
    <n v="0"/>
    <n v="1230888645"/>
    <n v="0"/>
    <n v="1191854219"/>
    <n v="423540875"/>
    <n v="423540875"/>
    <n v="423540875"/>
  </r>
  <r>
    <x v="24"/>
    <x v="24"/>
    <s v="A-03-03-01-015"/>
    <s v="A"/>
    <s v="03"/>
    <s v="03"/>
    <s v="01"/>
    <s v="015"/>
    <m/>
    <m/>
    <m/>
    <m/>
    <s v="Propios"/>
    <s v="27"/>
    <s v="CSF"/>
    <s v="ADJUDICACIÓN Y LIBERACIÓN JUDICIAL"/>
    <n v="0"/>
    <n v="23215700"/>
    <n v="323300"/>
    <n v="22892400"/>
    <n v="0"/>
    <n v="22892400"/>
    <n v="0"/>
    <n v="22892400"/>
    <n v="22892400"/>
    <n v="22892400"/>
    <n v="22892400"/>
  </r>
  <r>
    <x v="24"/>
    <x v="24"/>
    <s v="A-08-01"/>
    <s v="A"/>
    <s v="08"/>
    <s v="01"/>
    <m/>
    <m/>
    <m/>
    <m/>
    <m/>
    <m/>
    <s v="Propios"/>
    <s v="27"/>
    <s v="CSF"/>
    <s v="IMPUESTOS"/>
    <n v="0"/>
    <n v="442027883"/>
    <n v="0"/>
    <n v="442027883"/>
    <n v="0"/>
    <n v="442027883"/>
    <n v="0"/>
    <n v="314606371"/>
    <n v="314329653.11000001"/>
    <n v="314329653.11000001"/>
    <n v="314329653.11000001"/>
  </r>
  <r>
    <x v="24"/>
    <x v="2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525669938"/>
    <n v="0"/>
    <n v="39309090"/>
    <n v="28486360848"/>
    <n v="0"/>
    <n v="28483735544"/>
    <n v="2625304"/>
    <n v="28483735544"/>
    <n v="27309994657"/>
    <n v="27309994657"/>
    <n v="27309994657"/>
  </r>
  <r>
    <x v="24"/>
    <x v="2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676756275"/>
    <n v="0"/>
    <n v="3048035600"/>
    <n v="3628720675"/>
    <n v="0"/>
    <n v="3628720675"/>
    <n v="0"/>
    <n v="3628720675"/>
    <n v="3512231593"/>
    <n v="3512231593"/>
    <n v="3512231593"/>
  </r>
  <r>
    <x v="24"/>
    <x v="2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38300000"/>
    <n v="20000000"/>
    <n v="30145000"/>
    <n v="528155000"/>
    <n v="0"/>
    <n v="528155000"/>
    <n v="0"/>
    <n v="516555881"/>
    <n v="254918081"/>
    <n v="254918081"/>
    <n v="254918081"/>
  </r>
  <r>
    <x v="24"/>
    <x v="2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8633544"/>
    <n v="3126892741"/>
    <n v="601843188"/>
    <n v="2793683097"/>
    <n v="0"/>
    <n v="2233400013"/>
    <n v="560283084"/>
    <n v="1468031961"/>
    <n v="229599338"/>
    <n v="229599338"/>
    <n v="229599338"/>
  </r>
  <r>
    <x v="24"/>
    <x v="2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9089507398"/>
    <n v="0"/>
    <n v="29039762430"/>
    <n v="49744968"/>
    <n v="0"/>
    <n v="49744968"/>
    <n v="0"/>
    <n v="49744968"/>
    <n v="44800653"/>
    <n v="44800653"/>
    <n v="44800653"/>
  </r>
  <r>
    <x v="24"/>
    <x v="2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97876262530"/>
    <n v="49656954653"/>
    <n v="348219307877"/>
    <n v="0"/>
    <n v="345638546275"/>
    <n v="2580761602"/>
    <n v="345267865506"/>
    <n v="217633417739"/>
    <n v="217633417739"/>
    <n v="217633417739"/>
  </r>
  <r>
    <x v="24"/>
    <x v="2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4"/>
    <x v="2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7004928254"/>
    <n v="10271486620"/>
    <n v="11903204830"/>
    <n v="15373210044"/>
    <n v="0"/>
    <n v="14644869717"/>
    <n v="728340327"/>
    <n v="9574303283"/>
    <n v="2936301609"/>
    <n v="2936301609"/>
    <n v="2936301609"/>
  </r>
  <r>
    <x v="24"/>
    <x v="2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720000000"/>
    <n v="24188072539"/>
    <n v="0"/>
    <n v="24908072539"/>
    <n v="0"/>
    <n v="24740174164"/>
    <n v="167898375"/>
    <n v="23835892019"/>
    <n v="14630054764"/>
    <n v="14630054764"/>
    <n v="14630054764"/>
  </r>
  <r>
    <x v="24"/>
    <x v="2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940567"/>
    <n v="4341577019"/>
    <n v="0"/>
    <n v="6049517586"/>
    <n v="0"/>
    <n v="5784382982"/>
    <n v="265134604"/>
    <n v="4542285789"/>
    <n v="2017821343"/>
    <n v="2015221343"/>
    <n v="2015221343"/>
  </r>
  <r>
    <x v="24"/>
    <x v="2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338183118"/>
    <n v="73824068822"/>
    <n v="0"/>
    <n v="80162251940"/>
    <n v="0"/>
    <n v="80066076239.699997"/>
    <n v="96175700.299999997"/>
    <n v="79699391279.699997"/>
    <n v="47800200253.93"/>
    <n v="47800200253.93"/>
    <n v="47800200253.93"/>
  </r>
  <r>
    <x v="24"/>
    <x v="2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135893"/>
    <n v="0"/>
    <n v="183152"/>
    <n v="200952741"/>
    <n v="0"/>
    <n v="200952741"/>
    <n v="0"/>
    <n v="196805485"/>
    <n v="115022095"/>
    <n v="115022095"/>
    <n v="115022095"/>
  </r>
  <r>
    <x v="24"/>
    <x v="2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097325155"/>
    <n v="1161036896"/>
    <n v="96454523"/>
    <n v="7161907528"/>
    <n v="0"/>
    <n v="6932735647"/>
    <n v="229171881"/>
    <n v="5350120706"/>
    <n v="3287445070.2800002"/>
    <n v="3287445070.2800002"/>
    <n v="3287445070.2800002"/>
  </r>
  <r>
    <x v="25"/>
    <x v="25"/>
    <s v="A-02"/>
    <s v="A"/>
    <s v="02"/>
    <m/>
    <m/>
    <m/>
    <m/>
    <m/>
    <m/>
    <m/>
    <s v="Propios"/>
    <s v="27"/>
    <s v="CSF"/>
    <s v="ADQUISICIÓN DE BIENES  Y SERVICIOS"/>
    <n v="13380071"/>
    <n v="18054741"/>
    <n v="0"/>
    <n v="31434812"/>
    <n v="0"/>
    <n v="31433744"/>
    <n v="1068"/>
    <n v="22210472"/>
    <n v="12678539"/>
    <n v="12678539"/>
    <n v="12678539"/>
  </r>
  <r>
    <x v="25"/>
    <x v="25"/>
    <s v="A-08-01"/>
    <s v="A"/>
    <s v="08"/>
    <s v="01"/>
    <m/>
    <m/>
    <m/>
    <m/>
    <m/>
    <m/>
    <s v="Propios"/>
    <s v="27"/>
    <s v="CSF"/>
    <s v="IMPUESTOS"/>
    <n v="0"/>
    <n v="59432916"/>
    <n v="355358"/>
    <n v="59077558"/>
    <n v="0"/>
    <n v="59077558"/>
    <n v="0"/>
    <n v="59077558"/>
    <n v="33515405"/>
    <n v="33515405"/>
    <n v="33515405"/>
  </r>
  <r>
    <x v="25"/>
    <x v="2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8332798"/>
    <n v="6360182"/>
    <n v="21162897"/>
    <n v="1843530083"/>
    <n v="0"/>
    <n v="1843530083"/>
    <n v="0"/>
    <n v="1843530083"/>
    <n v="1754854350"/>
    <n v="1754854350"/>
    <n v="1754854350"/>
  </r>
  <r>
    <x v="25"/>
    <x v="2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5010000"/>
    <n v="13700000"/>
    <n v="163360000"/>
    <n v="0"/>
    <n v="151235000"/>
    <n v="12125000"/>
    <n v="150362650"/>
    <n v="76520836.519999996"/>
    <n v="76520836.519999996"/>
    <n v="76520836.519999996"/>
  </r>
  <r>
    <x v="25"/>
    <x v="2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0"/>
    <n v="1900064003"/>
    <n v="836006502"/>
    <n v="1064057501"/>
    <n v="0"/>
    <n v="129924387"/>
    <n v="934133114"/>
    <n v="127461614"/>
    <n v="67234038.409999996"/>
    <n v="67234038.409999996"/>
    <n v="67234038.409999996"/>
  </r>
  <r>
    <x v="25"/>
    <x v="2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13159689"/>
    <n v="232984398"/>
    <n v="0"/>
    <n v="746144087"/>
    <n v="0"/>
    <n v="746144087"/>
    <n v="0"/>
    <n v="746144087"/>
    <n v="746144087"/>
    <n v="746144087"/>
    <n v="746144087"/>
  </r>
  <r>
    <x v="25"/>
    <x v="2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459888180"/>
    <n v="5329729380"/>
    <n v="54130158800"/>
    <n v="0"/>
    <n v="52317392371"/>
    <n v="1812766429"/>
    <n v="52309391765"/>
    <n v="34969325796.739998"/>
    <n v="34969325796.739998"/>
    <n v="34969325796.739998"/>
  </r>
  <r>
    <x v="25"/>
    <x v="2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5"/>
    <x v="2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8529461"/>
    <n v="4409292480"/>
    <n v="1306728971"/>
    <n v="3901092970"/>
    <n v="0"/>
    <n v="3725789919"/>
    <n v="175303051"/>
    <n v="1760583080"/>
    <n v="391670611.74000001"/>
    <n v="391670611.74000001"/>
    <n v="391670611.74000001"/>
  </r>
  <r>
    <x v="25"/>
    <x v="2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2671778"/>
    <n v="0"/>
    <n v="22671778"/>
    <n v="0"/>
    <n v="22671778"/>
    <n v="0"/>
    <n v="22671778"/>
    <n v="2951699"/>
    <n v="2951699"/>
    <n v="2951699"/>
  </r>
  <r>
    <x v="25"/>
    <x v="2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6231247"/>
    <n v="5450320479"/>
    <n v="496194110"/>
    <n v="4980357616"/>
    <n v="0"/>
    <n v="4831681306"/>
    <n v="148676310"/>
    <n v="3396630745"/>
    <n v="1959590787"/>
    <n v="1959590787"/>
    <n v="1959590787"/>
  </r>
  <r>
    <x v="25"/>
    <x v="2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48963643"/>
    <n v="160000000"/>
    <n v="0"/>
    <n v="1608963643"/>
    <n v="0"/>
    <n v="1426202898"/>
    <n v="182760745"/>
    <n v="1351855370"/>
    <n v="808086591.21000004"/>
    <n v="808086591.21000004"/>
    <n v="808086591.21000004"/>
  </r>
  <r>
    <x v="25"/>
    <x v="2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282101"/>
    <n v="6729"/>
    <n v="0"/>
    <n v="67288830"/>
    <n v="0"/>
    <n v="63533161"/>
    <n v="3755669"/>
    <n v="63191212"/>
    <n v="37005069.399999999"/>
    <n v="37005069.399999999"/>
    <n v="37005069.399999999"/>
  </r>
  <r>
    <x v="25"/>
    <x v="2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41605839"/>
    <n v="264374693"/>
    <n v="148765968"/>
    <n v="1457214564"/>
    <n v="0"/>
    <n v="1412048580"/>
    <n v="45165984"/>
    <n v="1204253182"/>
    <n v="542185453.49000001"/>
    <n v="542185453.49000001"/>
    <n v="542185453.49000001"/>
  </r>
  <r>
    <x v="26"/>
    <x v="26"/>
    <s v="A-02"/>
    <s v="A"/>
    <s v="02"/>
    <m/>
    <m/>
    <m/>
    <m/>
    <m/>
    <m/>
    <m/>
    <s v="Propios"/>
    <s v="27"/>
    <s v="CSF"/>
    <s v="ADQUISICIÓN DE BIENES  Y SERVICIOS"/>
    <n v="210083531"/>
    <n v="22574819"/>
    <n v="0"/>
    <n v="232658350"/>
    <n v="0"/>
    <n v="205397875"/>
    <n v="27260475"/>
    <n v="162447022"/>
    <n v="81515963.120000005"/>
    <n v="81515963.120000005"/>
    <n v="81515963.120000005"/>
  </r>
  <r>
    <x v="26"/>
    <x v="26"/>
    <s v="A-08-01"/>
    <s v="A"/>
    <s v="08"/>
    <s v="01"/>
    <m/>
    <m/>
    <m/>
    <m/>
    <m/>
    <m/>
    <s v="Propios"/>
    <s v="27"/>
    <s v="CSF"/>
    <s v="IMPUESTOS"/>
    <n v="0"/>
    <n v="36843188"/>
    <n v="2483959"/>
    <n v="34359229"/>
    <n v="0"/>
    <n v="34359229"/>
    <n v="0"/>
    <n v="34359229"/>
    <n v="34359229"/>
    <n v="34359229"/>
    <n v="34359229"/>
  </r>
  <r>
    <x v="26"/>
    <x v="2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9163369"/>
    <n v="0"/>
    <n v="587768646"/>
    <n v="1271394723"/>
    <n v="0"/>
    <n v="1246171647"/>
    <n v="25223076"/>
    <n v="1246171647"/>
    <n v="1245091103"/>
    <n v="1245091103"/>
    <n v="1245091103"/>
  </r>
  <r>
    <x v="26"/>
    <x v="2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83076548"/>
    <n v="0"/>
    <n v="0"/>
    <n v="483076548"/>
    <n v="0"/>
    <n v="377200844.73000002"/>
    <n v="105875703.27"/>
    <n v="377200844.73000002"/>
    <n v="377200844.73000002"/>
    <n v="377200844.73000002"/>
    <n v="377200844.73000002"/>
  </r>
  <r>
    <x v="26"/>
    <x v="2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9800000"/>
    <n v="20005000"/>
    <n v="20100000"/>
    <n v="229705000"/>
    <n v="0"/>
    <n v="229705000"/>
    <n v="0"/>
    <n v="221064110"/>
    <n v="115451164.59999999"/>
    <n v="115451164.59999999"/>
    <n v="115451164.59999999"/>
  </r>
  <r>
    <x v="26"/>
    <x v="2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0501451"/>
    <n v="819499666"/>
    <n v="238720100"/>
    <n v="791281017"/>
    <n v="0"/>
    <n v="197271328"/>
    <n v="594009689"/>
    <n v="194305639"/>
    <n v="99983823.040000007"/>
    <n v="99983823.040000007"/>
    <n v="99983823.040000007"/>
  </r>
  <r>
    <x v="26"/>
    <x v="2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5910557321"/>
    <n v="2092895820"/>
    <n v="53817661501"/>
    <n v="0"/>
    <n v="52045062227"/>
    <n v="1772599274"/>
    <n v="51368585171"/>
    <n v="31994465104.810001"/>
    <n v="31994465104.810001"/>
    <n v="31994465104.810001"/>
  </r>
  <r>
    <x v="26"/>
    <x v="2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6"/>
    <x v="2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926329760"/>
    <n v="2730736036"/>
    <n v="1098938389"/>
    <n v="2558127407"/>
    <n v="0"/>
    <n v="2536112692"/>
    <n v="22014715"/>
    <n v="1653749245"/>
    <n v="507503229.31"/>
    <n v="507503229.31"/>
    <n v="507503229.31"/>
  </r>
  <r>
    <x v="26"/>
    <x v="2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117068672"/>
    <n v="0"/>
    <n v="2117068672"/>
    <n v="0"/>
    <n v="2117068672"/>
    <n v="0"/>
    <n v="1711503812"/>
    <n v="719175378.42999995"/>
    <n v="719175378.42999995"/>
    <n v="719175378.42999995"/>
  </r>
  <r>
    <x v="26"/>
    <x v="2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86604"/>
    <n v="6016801259"/>
    <n v="0"/>
    <n v="6187587863"/>
    <n v="0"/>
    <n v="5957511786.8400002"/>
    <n v="230076076.16"/>
    <n v="5437790976.8400002"/>
    <n v="1991597147"/>
    <n v="1991597147"/>
    <n v="1991597147"/>
  </r>
  <r>
    <x v="26"/>
    <x v="2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337751"/>
    <n v="401515622"/>
    <n v="0"/>
    <n v="1809853373"/>
    <n v="0"/>
    <n v="1789184329"/>
    <n v="20669044"/>
    <n v="1495537509"/>
    <n v="1055099097.8099999"/>
    <n v="1055099097.8099999"/>
    <n v="1055099097.8099999"/>
  </r>
  <r>
    <x v="26"/>
    <x v="2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031473"/>
    <n v="0"/>
    <n v="0"/>
    <n v="131031473"/>
    <n v="0"/>
    <n v="125963638"/>
    <n v="5067835"/>
    <n v="121836561"/>
    <n v="69475741"/>
    <n v="69475741"/>
    <n v="69475741"/>
  </r>
  <r>
    <x v="26"/>
    <x v="2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78710196"/>
    <n v="974732173"/>
    <n v="791202211"/>
    <n v="2062240158"/>
    <n v="0"/>
    <n v="1844814804"/>
    <n v="217425354"/>
    <n v="1297597432.4000001"/>
    <n v="731333311.05999994"/>
    <n v="731333311.05999994"/>
    <n v="731333311.05999994"/>
  </r>
  <r>
    <x v="27"/>
    <x v="27"/>
    <s v="A-02"/>
    <s v="A"/>
    <s v="02"/>
    <m/>
    <m/>
    <m/>
    <m/>
    <m/>
    <m/>
    <m/>
    <s v="Propios"/>
    <s v="27"/>
    <s v="CSF"/>
    <s v="ADQUISICIÓN DE BIENES  Y SERVICIOS"/>
    <n v="20070106"/>
    <n v="66509601"/>
    <n v="7697731"/>
    <n v="78881976"/>
    <n v="0"/>
    <n v="74289976"/>
    <n v="4592000"/>
    <n v="43937532"/>
    <n v="7222775"/>
    <n v="7222775"/>
    <n v="7222775"/>
  </r>
  <r>
    <x v="27"/>
    <x v="27"/>
    <s v="A-08-01"/>
    <s v="A"/>
    <s v="08"/>
    <s v="01"/>
    <m/>
    <m/>
    <m/>
    <m/>
    <m/>
    <m/>
    <s v="Propios"/>
    <s v="27"/>
    <s v="CSF"/>
    <s v="IMPUESTOS"/>
    <n v="0"/>
    <n v="19236595"/>
    <n v="1693261"/>
    <n v="17543334"/>
    <n v="0"/>
    <n v="17543334"/>
    <n v="0"/>
    <n v="16161496"/>
    <n v="16161496"/>
    <n v="16161496"/>
    <n v="16161496"/>
  </r>
  <r>
    <x v="27"/>
    <x v="2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6463621"/>
    <n v="0"/>
    <n v="279458372"/>
    <n v="857005249"/>
    <n v="0"/>
    <n v="857005249"/>
    <n v="0"/>
    <n v="857005249"/>
    <n v="846843623"/>
    <n v="846843623"/>
    <n v="846843623"/>
  </r>
  <r>
    <x v="27"/>
    <x v="2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367066"/>
    <n v="0"/>
    <n v="0"/>
    <n v="113367066"/>
    <n v="0"/>
    <n v="113367066"/>
    <n v="0"/>
    <n v="113367066"/>
    <n v="100935888"/>
    <n v="100935888"/>
    <n v="100935888"/>
  </r>
  <r>
    <x v="27"/>
    <x v="2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0550000"/>
    <n v="10010500"/>
    <n v="6025000"/>
    <n v="284535500"/>
    <n v="0"/>
    <n v="279935500"/>
    <n v="4600000"/>
    <n v="275875184"/>
    <n v="153461940"/>
    <n v="153461940"/>
    <n v="153461940"/>
  </r>
  <r>
    <x v="27"/>
    <x v="2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7594688"/>
    <n v="2571048343"/>
    <n v="460884573"/>
    <n v="2327758458"/>
    <n v="0"/>
    <n v="1255125816"/>
    <n v="1072632642"/>
    <n v="1242907506"/>
    <n v="413401146"/>
    <n v="413401146"/>
    <n v="413401146"/>
  </r>
  <r>
    <x v="27"/>
    <x v="2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3665986"/>
    <n v="150457797"/>
    <n v="0"/>
    <n v="454123783"/>
    <n v="0"/>
    <n v="454123783"/>
    <n v="0"/>
    <n v="454123783"/>
    <n v="454123783"/>
    <n v="454123783"/>
    <n v="454123783"/>
  </r>
  <r>
    <x v="27"/>
    <x v="2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8437319684"/>
    <n v="2346482793"/>
    <n v="56090836891"/>
    <n v="0"/>
    <n v="49877796431"/>
    <n v="6213040460"/>
    <n v="49195198849"/>
    <n v="30212302087"/>
    <n v="30212302087"/>
    <n v="30212302087"/>
  </r>
  <r>
    <x v="27"/>
    <x v="2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7"/>
    <x v="2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887824727"/>
    <n v="7482668201"/>
    <n v="1433234499"/>
    <n v="6937258429"/>
    <n v="0"/>
    <n v="6489743173"/>
    <n v="447515256"/>
    <n v="5168770242"/>
    <n v="618324203"/>
    <n v="618324203"/>
    <n v="618324203"/>
  </r>
  <r>
    <x v="27"/>
    <x v="2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37783713"/>
    <n v="0"/>
    <n v="337783713"/>
    <n v="0"/>
    <n v="336793216"/>
    <n v="990497"/>
    <n v="336793216"/>
    <n v="175206827"/>
    <n v="175206827"/>
    <n v="175206827"/>
  </r>
  <r>
    <x v="27"/>
    <x v="2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5149703"/>
    <n v="3810538144"/>
    <n v="0"/>
    <n v="3835687847"/>
    <n v="0"/>
    <n v="3738467828"/>
    <n v="97220019"/>
    <n v="3568388535"/>
    <n v="1486222169"/>
    <n v="1486222169"/>
    <n v="1486222169"/>
  </r>
  <r>
    <x v="27"/>
    <x v="2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52265003"/>
    <n v="357441000"/>
    <n v="0"/>
    <n v="1809706003"/>
    <n v="0"/>
    <n v="1803019109"/>
    <n v="6686894"/>
    <n v="1708599584"/>
    <n v="1071730510"/>
    <n v="1071730510"/>
    <n v="1071730510"/>
  </r>
  <r>
    <x v="27"/>
    <x v="2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042219"/>
    <n v="5848917"/>
    <n v="3586184"/>
    <n v="135304952"/>
    <n v="0"/>
    <n v="135304952"/>
    <n v="0"/>
    <n v="130659596"/>
    <n v="78171021"/>
    <n v="78171021"/>
    <n v="78171021"/>
  </r>
  <r>
    <x v="27"/>
    <x v="2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89826644"/>
    <n v="1204122827"/>
    <n v="13727688"/>
    <n v="2580221783"/>
    <n v="0"/>
    <n v="2580221783"/>
    <n v="0"/>
    <n v="1434921882.54"/>
    <n v="768951512.08000004"/>
    <n v="768951512.08000004"/>
    <n v="768951512.08000004"/>
  </r>
  <r>
    <x v="28"/>
    <x v="28"/>
    <s v="A-02"/>
    <s v="A"/>
    <s v="02"/>
    <m/>
    <m/>
    <m/>
    <m/>
    <m/>
    <m/>
    <m/>
    <s v="Propios"/>
    <s v="27"/>
    <s v="CSF"/>
    <s v="ADQUISICIÓN DE BIENES  Y SERVICIOS"/>
    <n v="6690035"/>
    <n v="10417212"/>
    <n v="0"/>
    <n v="17107247"/>
    <n v="0"/>
    <n v="15230035"/>
    <n v="1877212"/>
    <n v="13624148"/>
    <n v="5084148"/>
    <n v="5084148"/>
    <n v="5084148"/>
  </r>
  <r>
    <x v="28"/>
    <x v="28"/>
    <s v="A-08-01"/>
    <s v="A"/>
    <s v="08"/>
    <s v="01"/>
    <m/>
    <m/>
    <m/>
    <m/>
    <m/>
    <m/>
    <s v="Propios"/>
    <s v="27"/>
    <s v="CSF"/>
    <s v="IMPUESTOS"/>
    <n v="0"/>
    <n v="9360453"/>
    <n v="401770"/>
    <n v="8958683"/>
    <n v="0"/>
    <n v="8958683"/>
    <n v="0"/>
    <n v="8958683"/>
    <n v="8958683"/>
    <n v="8958683"/>
    <n v="8958683"/>
  </r>
  <r>
    <x v="28"/>
    <x v="2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160233"/>
    <n v="0"/>
    <n v="27766088"/>
    <n v="116394145"/>
    <n v="0"/>
    <n v="110371297"/>
    <n v="6022848"/>
    <n v="110371297"/>
    <n v="110371297"/>
    <n v="110371297"/>
    <n v="110371297"/>
  </r>
  <r>
    <x v="28"/>
    <x v="2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2172557"/>
    <n v="0"/>
    <n v="0"/>
    <n v="162172557"/>
    <n v="0"/>
    <n v="162172557"/>
    <n v="0"/>
    <n v="162172557"/>
    <n v="134370784"/>
    <n v="134370784"/>
    <n v="134370784"/>
  </r>
  <r>
    <x v="28"/>
    <x v="2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3000000"/>
    <n v="7125000"/>
    <n v="64425000"/>
    <n v="0"/>
    <n v="64425000"/>
    <n v="0"/>
    <n v="61620215"/>
    <n v="32570735"/>
    <n v="32570735"/>
    <n v="32570735"/>
  </r>
  <r>
    <x v="28"/>
    <x v="2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160572"/>
    <n v="1200000"/>
    <n v="0"/>
    <n v="57360572"/>
    <n v="0"/>
    <n v="53813447"/>
    <n v="3547125"/>
    <n v="52403085"/>
    <n v="28755585"/>
    <n v="28755585"/>
    <n v="28755585"/>
  </r>
  <r>
    <x v="28"/>
    <x v="2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41010750"/>
    <n v="448521"/>
    <n v="7233648"/>
    <n v="234225623"/>
    <n v="0"/>
    <n v="234225623"/>
    <n v="0"/>
    <n v="234225623"/>
    <n v="234225623"/>
    <n v="234225623"/>
    <n v="234225623"/>
  </r>
  <r>
    <x v="28"/>
    <x v="28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0"/>
    <n v="22217030"/>
    <n v="0"/>
    <n v="22217030"/>
    <n v="0"/>
    <n v="0"/>
    <n v="22217030"/>
    <n v="0"/>
    <n v="0"/>
    <n v="0"/>
    <n v="0"/>
  </r>
  <r>
    <x v="28"/>
    <x v="2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384627865"/>
    <n v="693591408"/>
    <n v="8691036457"/>
    <n v="0"/>
    <n v="8668118463"/>
    <n v="22917994"/>
    <n v="8363134829"/>
    <n v="4720889617"/>
    <n v="4720889617"/>
    <n v="4720889617"/>
  </r>
  <r>
    <x v="28"/>
    <x v="2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8"/>
    <x v="2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557517098"/>
    <n v="1313053595"/>
    <n v="128125822"/>
    <n v="1742444871"/>
    <n v="0"/>
    <n v="1629770789"/>
    <n v="112674082"/>
    <n v="1283095495"/>
    <n v="263942970"/>
    <n v="263942970"/>
    <n v="263942970"/>
  </r>
  <r>
    <x v="28"/>
    <x v="2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001289483"/>
    <n v="71689500"/>
    <n v="929599983"/>
    <n v="0"/>
    <n v="915477483"/>
    <n v="14122500"/>
    <n v="619433319"/>
    <n v="265667324"/>
    <n v="265667324"/>
    <n v="265667324"/>
  </r>
  <r>
    <x v="28"/>
    <x v="2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910124"/>
    <n v="429560829"/>
    <n v="2625344"/>
    <n v="433845609"/>
    <n v="0"/>
    <n v="420068624"/>
    <n v="13776985"/>
    <n v="373694300"/>
    <n v="185415289.80000001"/>
    <n v="185415289.80000001"/>
    <n v="185415289.80000001"/>
  </r>
  <r>
    <x v="28"/>
    <x v="2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751175148"/>
    <n v="0"/>
    <n v="23531867"/>
    <n v="727643281"/>
    <n v="0"/>
    <n v="719646801"/>
    <n v="7996480"/>
    <n v="716044481"/>
    <n v="395413960"/>
    <n v="395413960"/>
    <n v="395413960"/>
  </r>
  <r>
    <x v="28"/>
    <x v="2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6500082"/>
    <n v="44574000"/>
    <n v="1327787"/>
    <n v="109746295"/>
    <n v="0"/>
    <n v="106835139"/>
    <n v="2911156"/>
    <n v="97183699"/>
    <n v="32497874"/>
    <n v="32497874"/>
    <n v="32497874"/>
  </r>
  <r>
    <x v="28"/>
    <x v="2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37703080"/>
    <n v="238953327"/>
    <n v="119151989"/>
    <n v="957504418"/>
    <n v="0"/>
    <n v="931482943"/>
    <n v="26021475"/>
    <n v="898939008"/>
    <n v="450530269.5"/>
    <n v="450530269.5"/>
    <n v="450530269.5"/>
  </r>
  <r>
    <x v="29"/>
    <x v="29"/>
    <s v="A-02"/>
    <s v="A"/>
    <s v="02"/>
    <m/>
    <m/>
    <m/>
    <m/>
    <m/>
    <m/>
    <m/>
    <s v="Propios"/>
    <s v="27"/>
    <s v="CSF"/>
    <s v="ADQUISICIÓN DE BIENES  Y SERVICIOS"/>
    <n v="6690035"/>
    <n v="249942690"/>
    <n v="73948960"/>
    <n v="182683765"/>
    <n v="0"/>
    <n v="180682587"/>
    <n v="2001178"/>
    <n v="72732407"/>
    <n v="39102101"/>
    <n v="39102101"/>
    <n v="39102101"/>
  </r>
  <r>
    <x v="29"/>
    <x v="29"/>
    <s v="A-08-01"/>
    <s v="A"/>
    <s v="08"/>
    <s v="01"/>
    <m/>
    <m/>
    <m/>
    <m/>
    <m/>
    <m/>
    <s v="Propios"/>
    <s v="27"/>
    <s v="CSF"/>
    <s v="IMPUESTOS"/>
    <n v="0"/>
    <n v="11920200"/>
    <n v="947680"/>
    <n v="10972520"/>
    <n v="0"/>
    <n v="10972520"/>
    <n v="0"/>
    <n v="10972520"/>
    <n v="10972520"/>
    <n v="10972520"/>
    <n v="10972520"/>
  </r>
  <r>
    <x v="29"/>
    <x v="2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4373336"/>
    <n v="0"/>
    <n v="55331589"/>
    <n v="259041747"/>
    <n v="0"/>
    <n v="259041747"/>
    <n v="0"/>
    <n v="259041747"/>
    <n v="259041747"/>
    <n v="259041747"/>
    <n v="259041747"/>
  </r>
  <r>
    <x v="29"/>
    <x v="2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81643248"/>
    <n v="0"/>
    <n v="58395940"/>
    <n v="323247308"/>
    <n v="0"/>
    <n v="323247308"/>
    <n v="0"/>
    <n v="323247308"/>
    <n v="216603454"/>
    <n v="216603454"/>
    <n v="216603454"/>
  </r>
  <r>
    <x v="29"/>
    <x v="2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3500"/>
    <n v="2850000"/>
    <n v="70703500"/>
    <n v="0"/>
    <n v="70703500"/>
    <n v="0"/>
    <n v="65868759.600000001"/>
    <n v="37368759.600000001"/>
    <n v="37368759.600000001"/>
    <n v="37368759.600000001"/>
  </r>
  <r>
    <x v="29"/>
    <x v="2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2052482"/>
    <n v="2725211314"/>
    <n v="840872108"/>
    <n v="1966391688"/>
    <n v="0"/>
    <n v="88499498"/>
    <n v="1877892190"/>
    <n v="86598920"/>
    <n v="47253920"/>
    <n v="47253920"/>
    <n v="47253920"/>
  </r>
  <r>
    <x v="29"/>
    <x v="2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098977232"/>
    <n v="3434851283"/>
    <n v="18664125949"/>
    <n v="0"/>
    <n v="18055666503"/>
    <n v="608459446"/>
    <n v="17953591413"/>
    <n v="10242275243"/>
    <n v="10242275243"/>
    <n v="10242275243"/>
  </r>
  <r>
    <x v="29"/>
    <x v="2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9"/>
    <x v="2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45841098"/>
    <n v="1800052989"/>
    <n v="128125822"/>
    <n v="2417768265"/>
    <n v="0"/>
    <n v="2037777381"/>
    <n v="379990884"/>
    <n v="896841160"/>
    <n v="369242343"/>
    <n v="369242343"/>
    <n v="369242343"/>
  </r>
  <r>
    <x v="29"/>
    <x v="2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346838435"/>
    <n v="0"/>
    <n v="1346838435"/>
    <n v="0"/>
    <n v="1294826887"/>
    <n v="52011548"/>
    <n v="1053366432"/>
    <n v="347654868"/>
    <n v="347654868"/>
    <n v="347654868"/>
  </r>
  <r>
    <x v="29"/>
    <x v="2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59665"/>
    <n v="367331362"/>
    <n v="0"/>
    <n v="367691027"/>
    <n v="0"/>
    <n v="328830803"/>
    <n v="38860224"/>
    <n v="264568244"/>
    <n v="27131371"/>
    <n v="27131371"/>
    <n v="27131371"/>
  </r>
  <r>
    <x v="29"/>
    <x v="2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20288214"/>
    <n v="1083803229"/>
    <n v="0"/>
    <n v="2504091443"/>
    <n v="0"/>
    <n v="2384506357"/>
    <n v="119585086"/>
    <n v="2319892734.25"/>
    <n v="1145279735.25"/>
    <n v="1145279735.25"/>
    <n v="1145279735.25"/>
  </r>
  <r>
    <x v="29"/>
    <x v="2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074714"/>
    <n v="1833"/>
    <n v="0"/>
    <n v="65076547"/>
    <n v="0"/>
    <n v="64007234"/>
    <n v="1069313"/>
    <n v="63096579.659999996"/>
    <n v="33885361.659999996"/>
    <n v="33885361.659999996"/>
    <n v="33885361.659999996"/>
  </r>
  <r>
    <x v="29"/>
    <x v="2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235960668"/>
    <n v="289465255"/>
    <n v="67327580"/>
    <n v="1458098343"/>
    <n v="0"/>
    <n v="1431335415"/>
    <n v="26762928"/>
    <n v="1104822046.95"/>
    <n v="608353087.45000005"/>
    <n v="608353087.45000005"/>
    <n v="608353087.45000005"/>
  </r>
  <r>
    <x v="30"/>
    <x v="30"/>
    <s v="A-02"/>
    <s v="A"/>
    <s v="02"/>
    <m/>
    <m/>
    <m/>
    <m/>
    <m/>
    <m/>
    <m/>
    <s v="Propios"/>
    <s v="27"/>
    <s v="CSF"/>
    <s v="ADQUISICIÓN DE BIENES  Y SERVICIOS"/>
    <n v="77989035"/>
    <n v="73542575"/>
    <n v="578481"/>
    <n v="150953129"/>
    <n v="0"/>
    <n v="146656010"/>
    <n v="4297119"/>
    <n v="142298552"/>
    <n v="61637594"/>
    <n v="61637594"/>
    <n v="61637594"/>
  </r>
  <r>
    <x v="30"/>
    <x v="30"/>
    <s v="A-08-01"/>
    <s v="A"/>
    <s v="08"/>
    <s v="01"/>
    <m/>
    <m/>
    <m/>
    <m/>
    <m/>
    <m/>
    <s v="Propios"/>
    <s v="27"/>
    <s v="CSF"/>
    <s v="IMPUESTOS"/>
    <n v="0"/>
    <n v="2288883"/>
    <n v="271138"/>
    <n v="2017745"/>
    <n v="0"/>
    <n v="2017745"/>
    <n v="0"/>
    <n v="2017745"/>
    <n v="2017745"/>
    <n v="2017745"/>
    <n v="2017745"/>
  </r>
  <r>
    <x v="30"/>
    <x v="3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0595664"/>
    <n v="0"/>
    <n v="21255795"/>
    <n v="79339869"/>
    <n v="0"/>
    <n v="79339869"/>
    <n v="0"/>
    <n v="79339869"/>
    <n v="79339869"/>
    <n v="79339869"/>
    <n v="79339869"/>
  </r>
  <r>
    <x v="30"/>
    <x v="3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0000"/>
    <n v="2850000"/>
    <n v="70700000"/>
    <n v="0"/>
    <n v="65293840"/>
    <n v="5406160"/>
    <n v="65293840"/>
    <n v="36793840"/>
    <n v="36793840"/>
    <n v="36793840"/>
  </r>
  <r>
    <x v="30"/>
    <x v="3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786719"/>
    <n v="1836202296"/>
    <n v="0"/>
    <n v="1892989015"/>
    <n v="0"/>
    <n v="1736409525"/>
    <n v="156579490"/>
    <n v="1736409525"/>
    <n v="28600000"/>
    <n v="28600000"/>
    <n v="28600000"/>
  </r>
  <r>
    <x v="30"/>
    <x v="3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5131435348"/>
    <n v="629409164"/>
    <n v="14502026184"/>
    <n v="0"/>
    <n v="14480725158"/>
    <n v="21301026"/>
    <n v="14480275158"/>
    <n v="10395921453"/>
    <n v="10395921453"/>
    <n v="10395921453"/>
  </r>
  <r>
    <x v="30"/>
    <x v="3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0"/>
    <x v="3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04283265"/>
    <n v="1625683242"/>
    <n v="195178559"/>
    <n v="2034787948"/>
    <n v="0"/>
    <n v="1991648610"/>
    <n v="43139338"/>
    <n v="1262959859"/>
    <n v="396154988"/>
    <n v="396154988"/>
    <n v="396154988"/>
  </r>
  <r>
    <x v="30"/>
    <x v="3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01599"/>
    <n v="389618437"/>
    <n v="1001599"/>
    <n v="389618437"/>
    <n v="0"/>
    <n v="365073935"/>
    <n v="24544502"/>
    <n v="365073935"/>
    <n v="89700083"/>
    <n v="89700083"/>
    <n v="89700083"/>
  </r>
  <r>
    <x v="30"/>
    <x v="3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09122972"/>
    <n v="68900000"/>
    <n v="0"/>
    <n v="578022972"/>
    <n v="0"/>
    <n v="554573316"/>
    <n v="23449656"/>
    <n v="531748196"/>
    <n v="349196548"/>
    <n v="349196548"/>
    <n v="349196548"/>
  </r>
  <r>
    <x v="30"/>
    <x v="3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3582284"/>
    <n v="0"/>
    <n v="2446649"/>
    <n v="61135635"/>
    <n v="0"/>
    <n v="61098308"/>
    <n v="37327"/>
    <n v="61098308"/>
    <n v="34917898"/>
    <n v="34917898"/>
    <n v="34917898"/>
  </r>
  <r>
    <x v="30"/>
    <x v="3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16192147"/>
    <n v="204119514"/>
    <n v="22804066"/>
    <n v="997507595"/>
    <n v="0"/>
    <n v="985215289"/>
    <n v="12292306"/>
    <n v="747525050"/>
    <n v="365386636.69"/>
    <n v="365386636.69"/>
    <n v="365386636.69"/>
  </r>
  <r>
    <x v="31"/>
    <x v="31"/>
    <s v="A-02"/>
    <s v="A"/>
    <s v="02"/>
    <m/>
    <m/>
    <m/>
    <m/>
    <m/>
    <m/>
    <m/>
    <s v="Propios"/>
    <s v="27"/>
    <s v="CSF"/>
    <s v="ADQUISICIÓN DE BIENES  Y SERVICIOS"/>
    <n v="6690035"/>
    <n v="12136792"/>
    <n v="0"/>
    <n v="18826827"/>
    <n v="0"/>
    <n v="16086740"/>
    <n v="2740087"/>
    <n v="0"/>
    <n v="0"/>
    <n v="0"/>
    <n v="0"/>
  </r>
  <r>
    <x v="31"/>
    <x v="31"/>
    <s v="A-08-01"/>
    <s v="A"/>
    <s v="08"/>
    <s v="01"/>
    <m/>
    <m/>
    <m/>
    <m/>
    <m/>
    <m/>
    <s v="Propios"/>
    <s v="27"/>
    <s v="CSF"/>
    <s v="IMPUESTOS"/>
    <n v="0"/>
    <n v="3377280"/>
    <n v="0"/>
    <n v="3377280"/>
    <n v="0"/>
    <n v="3377280"/>
    <n v="0"/>
    <n v="3377280"/>
    <n v="3377280"/>
    <n v="3377280"/>
    <n v="3377280"/>
  </r>
  <r>
    <x v="31"/>
    <x v="3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9404469"/>
    <n v="0"/>
    <n v="108705692"/>
    <n v="260698777"/>
    <n v="0"/>
    <n v="260698776.22"/>
    <n v="0.78"/>
    <n v="260698776.22"/>
    <n v="260698776.22"/>
    <n v="260698776.22"/>
    <n v="260698776.22"/>
  </r>
  <r>
    <x v="31"/>
    <x v="3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466192"/>
    <n v="0"/>
    <n v="0"/>
    <n v="77466192"/>
    <n v="0"/>
    <n v="77466192"/>
    <n v="0"/>
    <n v="77466192"/>
    <n v="65646245.200000003"/>
    <n v="65646245.200000003"/>
    <n v="65646245.200000003"/>
  </r>
  <r>
    <x v="31"/>
    <x v="3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3300000"/>
    <n v="6000000"/>
    <n v="15175000"/>
    <n v="114125000"/>
    <n v="0"/>
    <n v="114125000"/>
    <n v="0"/>
    <n v="105145922"/>
    <n v="51504470"/>
    <n v="51504470"/>
    <n v="51504470"/>
  </r>
  <r>
    <x v="31"/>
    <x v="3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8208622"/>
    <n v="982223930"/>
    <n v="0"/>
    <n v="1070432552"/>
    <n v="0"/>
    <n v="745306410"/>
    <n v="325126142"/>
    <n v="96283000"/>
    <n v="52518000"/>
    <n v="52518000"/>
    <n v="52518000"/>
  </r>
  <r>
    <x v="31"/>
    <x v="3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5968334"/>
    <n v="96337817"/>
    <n v="4248186"/>
    <n v="298057965"/>
    <n v="0"/>
    <n v="298057965"/>
    <n v="0"/>
    <n v="298057965"/>
    <n v="298057965"/>
    <n v="298057965"/>
    <n v="298057965"/>
  </r>
  <r>
    <x v="31"/>
    <x v="3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980393461"/>
    <n v="1673033711"/>
    <n v="16307359750"/>
    <n v="0"/>
    <n v="16301637842"/>
    <n v="5721908"/>
    <n v="16192035034"/>
    <n v="9394804156"/>
    <n v="9394804156"/>
    <n v="9394804156"/>
  </r>
  <r>
    <x v="31"/>
    <x v="3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1"/>
    <x v="3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59772265"/>
    <n v="1500905592"/>
    <n v="128125823"/>
    <n v="2032552034"/>
    <n v="0"/>
    <n v="1915061942"/>
    <n v="117490092"/>
    <n v="737281331"/>
    <n v="336981218"/>
    <n v="336981218"/>
    <n v="336981218"/>
  </r>
  <r>
    <x v="31"/>
    <x v="3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99632216"/>
    <n v="5486135"/>
    <n v="294146081"/>
    <n v="0"/>
    <n v="247040057"/>
    <n v="47106024"/>
    <n v="247040057"/>
    <n v="134124545.3"/>
    <n v="134124545.3"/>
    <n v="134124545.3"/>
  </r>
  <r>
    <x v="31"/>
    <x v="3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999858"/>
    <n v="1041704380"/>
    <n v="0"/>
    <n v="1045704238"/>
    <n v="0"/>
    <n v="949735624"/>
    <n v="95968614"/>
    <n v="851650493"/>
    <n v="413388658"/>
    <n v="413388658"/>
    <n v="413388658"/>
  </r>
  <r>
    <x v="31"/>
    <x v="3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594164"/>
    <n v="180145664"/>
    <n v="0"/>
    <n v="1588739828"/>
    <n v="0"/>
    <n v="1537651633"/>
    <n v="51088195"/>
    <n v="1479732914"/>
    <n v="788975226"/>
    <n v="788975226"/>
    <n v="788975226"/>
  </r>
  <r>
    <x v="31"/>
    <x v="3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270219"/>
    <n v="0"/>
    <n v="0"/>
    <n v="65270219"/>
    <n v="0"/>
    <n v="64132591"/>
    <n v="1137628"/>
    <n v="61523964"/>
    <n v="35343554"/>
    <n v="35343554"/>
    <n v="35343554"/>
  </r>
  <r>
    <x v="31"/>
    <x v="3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766147102"/>
    <n v="327348582"/>
    <n v="380771"/>
    <n v="1093114913"/>
    <n v="0"/>
    <n v="1049259629"/>
    <n v="43855284"/>
    <n v="721129280.11000001"/>
    <n v="331942236.11000001"/>
    <n v="331942236.11000001"/>
    <n v="331942236.11000001"/>
  </r>
  <r>
    <x v="32"/>
    <x v="32"/>
    <s v="A-02"/>
    <s v="A"/>
    <s v="02"/>
    <m/>
    <m/>
    <m/>
    <m/>
    <m/>
    <m/>
    <m/>
    <s v="Propios"/>
    <s v="27"/>
    <s v="CSF"/>
    <s v="ADQUISICIÓN DE BIENES  Y SERVICIOS"/>
    <n v="6690035"/>
    <n v="9034229"/>
    <n v="21000"/>
    <n v="15703264"/>
    <n v="0"/>
    <n v="15690587"/>
    <n v="12677"/>
    <n v="15074372"/>
    <n v="4496541"/>
    <n v="4496541"/>
    <n v="4496541"/>
  </r>
  <r>
    <x v="32"/>
    <x v="32"/>
    <s v="A-08-01"/>
    <s v="A"/>
    <s v="08"/>
    <s v="01"/>
    <m/>
    <m/>
    <m/>
    <m/>
    <m/>
    <m/>
    <s v="Propios"/>
    <s v="27"/>
    <s v="CSF"/>
    <s v="IMPUESTOS"/>
    <n v="0"/>
    <n v="619808"/>
    <n v="40408"/>
    <n v="579400"/>
    <n v="0"/>
    <n v="579400"/>
    <n v="0"/>
    <n v="579400"/>
    <n v="579400"/>
    <n v="579400"/>
    <n v="579400"/>
  </r>
  <r>
    <x v="32"/>
    <x v="3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3681461"/>
    <n v="0"/>
    <n v="67514573"/>
    <n v="96166888"/>
    <n v="0"/>
    <n v="96166888"/>
    <n v="0"/>
    <n v="96166888"/>
    <n v="96166888"/>
    <n v="96166888"/>
    <n v="96166888"/>
  </r>
  <r>
    <x v="32"/>
    <x v="3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0"/>
    <n v="4275000"/>
    <n v="64275000"/>
    <n v="0"/>
    <n v="64275000"/>
    <n v="0"/>
    <n v="63269098"/>
    <n v="34056920"/>
    <n v="34056920"/>
    <n v="34056920"/>
  </r>
  <r>
    <x v="32"/>
    <x v="3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34668246"/>
    <n v="2258019987"/>
    <n v="10370225"/>
    <n v="2582318008"/>
    <n v="0"/>
    <n v="2575818008"/>
    <n v="6500000"/>
    <n v="2334119729"/>
    <n v="738341478"/>
    <n v="738341478"/>
    <n v="738341478"/>
  </r>
  <r>
    <x v="32"/>
    <x v="3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18708600"/>
    <n v="8635693140"/>
    <n v="8683015460"/>
    <n v="0"/>
    <n v="8678102810"/>
    <n v="4912650"/>
    <n v="8676289794"/>
    <n v="4762109849"/>
    <n v="4762109849"/>
    <n v="4762109849"/>
  </r>
  <r>
    <x v="32"/>
    <x v="3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2"/>
    <x v="3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83035465"/>
    <n v="1239844879"/>
    <n v="143546737"/>
    <n v="1779333607"/>
    <n v="0"/>
    <n v="1740769152"/>
    <n v="38564455"/>
    <n v="1550495250"/>
    <n v="340651097"/>
    <n v="340651097"/>
    <n v="340651097"/>
  </r>
  <r>
    <x v="32"/>
    <x v="3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144163"/>
    <n v="0"/>
    <n v="17144163"/>
    <n v="0"/>
    <n v="17144163"/>
    <n v="0"/>
    <n v="454663"/>
    <n v="0"/>
    <n v="0"/>
    <n v="0"/>
  </r>
  <r>
    <x v="32"/>
    <x v="3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593453"/>
    <n v="520638687"/>
    <n v="0"/>
    <n v="522232140"/>
    <n v="0"/>
    <n v="484982481"/>
    <n v="37249659"/>
    <n v="469506595"/>
    <n v="21380660"/>
    <n v="21380660"/>
    <n v="21380660"/>
  </r>
  <r>
    <x v="32"/>
    <x v="3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86144593"/>
    <n v="534726978"/>
    <n v="0"/>
    <n v="1220871571"/>
    <n v="0"/>
    <n v="1220442091"/>
    <n v="429480"/>
    <n v="1069255736"/>
    <n v="565654161"/>
    <n v="565654161"/>
    <n v="565654161"/>
  </r>
  <r>
    <x v="32"/>
    <x v="3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4301788"/>
    <n v="0"/>
    <n v="0"/>
    <n v="64301788"/>
    <n v="0"/>
    <n v="61855139"/>
    <n v="2446649"/>
    <n v="60214943"/>
    <n v="34034533"/>
    <n v="34034533"/>
    <n v="34034533"/>
  </r>
  <r>
    <x v="32"/>
    <x v="3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69448209"/>
    <n v="323714258"/>
    <n v="44546762"/>
    <n v="1148615705"/>
    <n v="0"/>
    <n v="1148587457"/>
    <n v="28248"/>
    <n v="752454659"/>
    <n v="360164912"/>
    <n v="360164912"/>
    <n v="360164912"/>
  </r>
  <r>
    <x v="33"/>
    <x v="33"/>
    <s v="A-02"/>
    <s v="A"/>
    <s v="02"/>
    <m/>
    <m/>
    <m/>
    <m/>
    <m/>
    <m/>
    <m/>
    <s v="Propios"/>
    <s v="27"/>
    <s v="CSF"/>
    <s v="ADQUISICIÓN DE BIENES  Y SERVICIOS"/>
    <n v="6690035"/>
    <n v="38491444"/>
    <n v="0"/>
    <n v="45181479"/>
    <n v="0"/>
    <n v="40681479"/>
    <n v="4500000"/>
    <n v="27806427"/>
    <n v="5672875"/>
    <n v="5672875"/>
    <n v="5672875"/>
  </r>
  <r>
    <x v="33"/>
    <x v="33"/>
    <s v="A-08-01"/>
    <s v="A"/>
    <s v="08"/>
    <s v="01"/>
    <m/>
    <m/>
    <m/>
    <m/>
    <m/>
    <m/>
    <s v="Propios"/>
    <s v="27"/>
    <s v="CSF"/>
    <s v="IMPUESTOS"/>
    <n v="0"/>
    <n v="7301992"/>
    <n v="391856"/>
    <n v="6910136"/>
    <n v="0"/>
    <n v="6910136"/>
    <n v="0"/>
    <n v="6910136"/>
    <n v="6910136"/>
    <n v="6910136"/>
    <n v="6910136"/>
  </r>
  <r>
    <x v="33"/>
    <x v="3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10005000"/>
    <n v="20100000"/>
    <n v="161955000"/>
    <n v="0"/>
    <n v="161955000"/>
    <n v="0"/>
    <n v="156193178"/>
    <n v="79841516"/>
    <n v="79841516"/>
    <n v="79841516"/>
  </r>
  <r>
    <x v="33"/>
    <x v="3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53512149"/>
    <n v="6508314665"/>
    <n v="0"/>
    <n v="6961826814"/>
    <n v="0"/>
    <n v="6234586798"/>
    <n v="727240016"/>
    <n v="6206320476"/>
    <n v="361320275"/>
    <n v="361320275"/>
    <n v="361320275"/>
  </r>
  <r>
    <x v="33"/>
    <x v="3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0091735"/>
    <n v="69852889"/>
    <n v="96966307"/>
    <n v="172978317"/>
    <n v="0"/>
    <n v="172978317"/>
    <n v="0"/>
    <n v="172978317"/>
    <n v="164049468"/>
    <n v="164049468"/>
    <n v="164049468"/>
  </r>
  <r>
    <x v="33"/>
    <x v="3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2578197505"/>
    <n v="1055960574"/>
    <n v="11522236931"/>
    <n v="0"/>
    <n v="10887212288"/>
    <n v="635024643"/>
    <n v="10306809584"/>
    <n v="4110613932"/>
    <n v="4110613932"/>
    <n v="4110613932"/>
  </r>
  <r>
    <x v="33"/>
    <x v="3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3"/>
    <x v="3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08955265"/>
    <n v="1624183453"/>
    <n v="237244845"/>
    <n v="2095893873"/>
    <n v="0"/>
    <n v="2051923893"/>
    <n v="43969980"/>
    <n v="774700924"/>
    <n v="345465603"/>
    <n v="345465603"/>
    <n v="345465603"/>
  </r>
  <r>
    <x v="33"/>
    <x v="3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279756"/>
    <n v="0"/>
    <n v="34279756"/>
    <n v="0"/>
    <n v="7000000"/>
    <n v="27279756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71497540"/>
    <n v="762685997"/>
    <n v="0"/>
    <n v="1034183537"/>
    <n v="0"/>
    <n v="798491186"/>
    <n v="235692351"/>
    <n v="750184598"/>
    <n v="216977645"/>
    <n v="216977645"/>
    <n v="216977645"/>
  </r>
  <r>
    <x v="33"/>
    <x v="3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70999245"/>
    <n v="812451224"/>
    <n v="0"/>
    <n v="1783450469"/>
    <n v="0"/>
    <n v="1764362997"/>
    <n v="19087472"/>
    <n v="1341272063"/>
    <n v="778331108"/>
    <n v="778331108"/>
    <n v="778331108"/>
  </r>
  <r>
    <x v="33"/>
    <x v="3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70898943"/>
    <n v="0"/>
    <n v="0"/>
    <n v="70898943"/>
    <n v="0"/>
    <n v="65834253"/>
    <n v="5064690"/>
    <n v="64537627"/>
    <n v="35202342"/>
    <n v="35202342"/>
    <n v="35202342"/>
  </r>
  <r>
    <x v="33"/>
    <x v="3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18193186"/>
    <n v="210646047"/>
    <n v="3986926"/>
    <n v="1224852307"/>
    <n v="0"/>
    <n v="1196397697"/>
    <n v="28454610"/>
    <n v="839166536"/>
    <n v="378726525"/>
    <n v="378726525"/>
    <n v="378726525"/>
  </r>
  <r>
    <x v="34"/>
    <x v="3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5211645021"/>
    <n v="0"/>
    <n v="0"/>
    <n v="5211645021"/>
    <n v="0"/>
    <n v="3841305464"/>
    <n v="1370339557"/>
    <n v="2238550314"/>
    <n v="663627065.01999998"/>
    <n v="663627065.01999998"/>
    <n v="663627065.01999998"/>
  </r>
  <r>
    <x v="35"/>
    <x v="3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982991250"/>
    <n v="0"/>
    <n v="982991250"/>
    <n v="0"/>
    <n v="982991250"/>
    <n v="0"/>
    <n v="982991250"/>
    <n v="147448688"/>
    <n v="147448688"/>
    <n v="147448688"/>
  </r>
  <r>
    <x v="36"/>
    <x v="3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68504145"/>
    <n v="0"/>
    <n v="3868504145"/>
    <n v="0"/>
    <n v="3868504145"/>
    <n v="0"/>
    <n v="3868504145"/>
    <n v="0"/>
    <n v="0"/>
    <n v="0"/>
  </r>
  <r>
    <x v="37"/>
    <x v="3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633208000"/>
    <n v="0"/>
    <n v="1633208000"/>
    <n v="0"/>
    <n v="0"/>
    <n v="1633208000"/>
    <n v="0"/>
    <n v="0"/>
    <n v="0"/>
    <n v="0"/>
  </r>
  <r>
    <x v="38"/>
    <x v="3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387538000"/>
    <n v="0"/>
    <n v="2387538000"/>
    <n v="0"/>
    <n v="2387538000"/>
    <n v="0"/>
    <n v="2387538000"/>
    <n v="358130700"/>
    <n v="358130700"/>
    <n v="358130700"/>
  </r>
  <r>
    <x v="39"/>
    <x v="3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347487000"/>
    <n v="0"/>
    <n v="3347487000"/>
    <n v="0"/>
    <n v="3347487000"/>
    <n v="0"/>
    <n v="3347487000"/>
    <n v="502123050"/>
    <n v="502123050"/>
    <n v="502123050"/>
  </r>
  <r>
    <x v="40"/>
    <x v="4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6394587000"/>
    <n v="0"/>
    <n v="6394587000"/>
    <n v="0"/>
    <n v="6394587000"/>
    <n v="0"/>
    <n v="6394587000"/>
    <n v="1536763650"/>
    <n v="1536763650"/>
    <n v="1536763650"/>
  </r>
  <r>
    <x v="41"/>
    <x v="41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928918000"/>
    <n v="0"/>
    <n v="1928918000"/>
    <n v="0"/>
    <n v="1928918000"/>
    <n v="0"/>
    <n v="1928918000"/>
    <n v="0"/>
    <n v="0"/>
    <n v="0"/>
  </r>
  <r>
    <x v="42"/>
    <x v="42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771895000"/>
    <n v="0"/>
    <n v="2771895000"/>
    <n v="0"/>
    <n v="2771895000"/>
    <n v="0"/>
    <n v="2771895000"/>
    <n v="970163250"/>
    <n v="970163250"/>
    <n v="970163250"/>
  </r>
  <r>
    <x v="43"/>
    <x v="43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450788000"/>
    <n v="0"/>
    <n v="5450788000"/>
    <n v="0"/>
    <n v="5450788000"/>
    <n v="0"/>
    <n v="5450788000"/>
    <n v="817618200"/>
    <n v="817618200"/>
    <n v="817618200"/>
  </r>
  <r>
    <x v="44"/>
    <x v="4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4333065000"/>
    <n v="0"/>
    <n v="4333065000"/>
    <n v="0"/>
    <n v="4333065000"/>
    <n v="0"/>
    <n v="4333065000"/>
    <n v="867803683"/>
    <n v="867803683"/>
    <n v="867803683"/>
  </r>
  <r>
    <x v="45"/>
    <x v="4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72710000"/>
    <n v="0"/>
    <n v="3872710000"/>
    <n v="0"/>
    <n v="3872710000"/>
    <n v="0"/>
    <n v="3872710000"/>
    <n v="0"/>
    <n v="0"/>
    <n v="0"/>
  </r>
  <r>
    <x v="46"/>
    <x v="4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47737000"/>
    <n v="0"/>
    <n v="3547737000"/>
    <n v="0"/>
    <n v="3547737000"/>
    <n v="0"/>
    <n v="3547737000"/>
    <n v="1241707950"/>
    <n v="1241707950"/>
    <n v="1241707950"/>
  </r>
  <r>
    <x v="47"/>
    <x v="4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29359000"/>
    <n v="0"/>
    <n v="3529359000"/>
    <n v="0"/>
    <n v="3529359000"/>
    <n v="0"/>
    <n v="3529359000"/>
    <n v="1235275650"/>
    <n v="921554850"/>
    <n v="921554850"/>
  </r>
  <r>
    <x v="48"/>
    <x v="4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854578975"/>
    <n v="0"/>
    <n v="5854578975"/>
    <n v="0"/>
    <n v="5854578975"/>
    <n v="0"/>
    <n v="5854578975"/>
    <n v="0"/>
    <n v="0"/>
    <n v="0"/>
  </r>
  <r>
    <x v="49"/>
    <x v="4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387093500"/>
    <n v="0"/>
    <n v="1387093500"/>
    <n v="0"/>
    <n v="1387093500"/>
    <n v="0"/>
    <n v="1387093500"/>
    <n v="0"/>
    <n v="0"/>
    <n v="0"/>
  </r>
  <r>
    <x v="50"/>
    <x v="5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245034000"/>
    <n v="0"/>
    <n v="2245034000"/>
    <n v="0"/>
    <n v="2245034000"/>
    <n v="0"/>
    <n v="2245034000"/>
    <n v="336755100"/>
    <n v="336755100"/>
    <n v="336755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56FB43-5EC9-4910-B751-61AA18CBAF4A}" name="TablaDinámica2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06" firstHeaderRow="1" firstDataRow="1" firstDataCol="1"/>
  <pivotFields count="27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Row" showAll="0">
      <items count="52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34"/>
        <item x="0"/>
        <item x="35"/>
        <item x="36"/>
        <item x="49"/>
        <item x="37"/>
        <item x="38"/>
        <item x="39"/>
        <item x="40"/>
        <item x="41"/>
        <item x="42"/>
        <item x="43"/>
        <item x="44"/>
        <item x="45"/>
        <item x="46"/>
        <item x="50"/>
        <item x="47"/>
        <item x="4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0"/>
    <field x="1"/>
  </rowFields>
  <rowItems count="103">
    <i>
      <x/>
    </i>
    <i r="1">
      <x v="34"/>
    </i>
    <i>
      <x v="1"/>
    </i>
    <i r="1">
      <x v="1"/>
    </i>
    <i>
      <x v="2"/>
    </i>
    <i r="1">
      <x v="3"/>
    </i>
    <i>
      <x v="3"/>
    </i>
    <i r="1">
      <x v="4"/>
    </i>
    <i>
      <x v="4"/>
    </i>
    <i r="1">
      <x v="5"/>
    </i>
    <i>
      <x v="5"/>
    </i>
    <i r="1">
      <x v="6"/>
    </i>
    <i>
      <x v="6"/>
    </i>
    <i r="1">
      <x v="7"/>
    </i>
    <i>
      <x v="7"/>
    </i>
    <i r="1">
      <x v="8"/>
    </i>
    <i>
      <x v="8"/>
    </i>
    <i r="1">
      <x v="10"/>
    </i>
    <i>
      <x v="9"/>
    </i>
    <i r="1">
      <x v="11"/>
    </i>
    <i>
      <x v="10"/>
    </i>
    <i r="1">
      <x v="13"/>
    </i>
    <i>
      <x v="11"/>
    </i>
    <i r="1">
      <x v="14"/>
    </i>
    <i>
      <x v="12"/>
    </i>
    <i r="1">
      <x v="12"/>
    </i>
    <i>
      <x v="13"/>
    </i>
    <i r="1">
      <x v="18"/>
    </i>
    <i>
      <x v="14"/>
    </i>
    <i r="1">
      <x v="16"/>
    </i>
    <i>
      <x v="15"/>
    </i>
    <i r="1">
      <x v="19"/>
    </i>
    <i>
      <x v="16"/>
    </i>
    <i r="1">
      <x v="20"/>
    </i>
    <i>
      <x v="17"/>
    </i>
    <i r="1">
      <x v="21"/>
    </i>
    <i>
      <x v="18"/>
    </i>
    <i r="1">
      <x v="22"/>
    </i>
    <i>
      <x v="19"/>
    </i>
    <i r="1">
      <x v="24"/>
    </i>
    <i>
      <x v="20"/>
    </i>
    <i r="1">
      <x v="25"/>
    </i>
    <i>
      <x v="21"/>
    </i>
    <i r="1">
      <x v="27"/>
    </i>
    <i>
      <x v="22"/>
    </i>
    <i r="1">
      <x v="28"/>
    </i>
    <i>
      <x v="23"/>
    </i>
    <i r="1">
      <x v="29"/>
    </i>
    <i>
      <x v="24"/>
    </i>
    <i r="1">
      <x v="30"/>
    </i>
    <i>
      <x v="25"/>
    </i>
    <i r="1">
      <x v="2"/>
    </i>
    <i>
      <x v="26"/>
    </i>
    <i r="1">
      <x v="9"/>
    </i>
    <i>
      <x v="27"/>
    </i>
    <i r="1">
      <x v="23"/>
    </i>
    <i>
      <x v="28"/>
    </i>
    <i r="1">
      <x v="26"/>
    </i>
    <i>
      <x v="29"/>
    </i>
    <i r="1">
      <x/>
    </i>
    <i>
      <x v="30"/>
    </i>
    <i r="1">
      <x v="15"/>
    </i>
    <i>
      <x v="31"/>
    </i>
    <i r="1">
      <x v="17"/>
    </i>
    <i>
      <x v="32"/>
    </i>
    <i r="1">
      <x v="31"/>
    </i>
    <i>
      <x v="33"/>
    </i>
    <i r="1">
      <x v="32"/>
    </i>
    <i>
      <x v="34"/>
    </i>
    <i r="1">
      <x v="33"/>
    </i>
    <i>
      <x v="35"/>
    </i>
    <i r="1">
      <x v="35"/>
    </i>
    <i>
      <x v="36"/>
    </i>
    <i r="1">
      <x v="36"/>
    </i>
    <i>
      <x v="37"/>
    </i>
    <i r="1">
      <x v="38"/>
    </i>
    <i>
      <x v="38"/>
    </i>
    <i r="1">
      <x v="39"/>
    </i>
    <i>
      <x v="39"/>
    </i>
    <i r="1">
      <x v="40"/>
    </i>
    <i>
      <x v="40"/>
    </i>
    <i r="1">
      <x v="41"/>
    </i>
    <i>
      <x v="41"/>
    </i>
    <i r="1">
      <x v="42"/>
    </i>
    <i>
      <x v="42"/>
    </i>
    <i r="1">
      <x v="43"/>
    </i>
    <i>
      <x v="43"/>
    </i>
    <i r="1">
      <x v="44"/>
    </i>
    <i>
      <x v="44"/>
    </i>
    <i r="1">
      <x v="45"/>
    </i>
    <i>
      <x v="45"/>
    </i>
    <i r="1">
      <x v="46"/>
    </i>
    <i>
      <x v="46"/>
    </i>
    <i r="1">
      <x v="47"/>
    </i>
    <i>
      <x v="47"/>
    </i>
    <i r="1">
      <x v="49"/>
    </i>
    <i>
      <x v="48"/>
    </i>
    <i r="1">
      <x v="50"/>
    </i>
    <i>
      <x v="49"/>
    </i>
    <i r="1">
      <x v="37"/>
    </i>
    <i>
      <x v="50"/>
    </i>
    <i r="1">
      <x v="48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01D7CB-9020-4843-8E13-66FABF960532}" name="TablaDinámica1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56" firstHeaderRow="2" firstDataRow="2" firstDataCol="2"/>
  <pivotFields count="27">
    <pivotField axis="axisRow" compact="0" outline="0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axis="axisRow" compact="0" outline="0" showAll="0" defaultSubtotal="0">
      <items count="51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34"/>
        <item x="0"/>
        <item x="35"/>
        <item x="36"/>
        <item x="49"/>
        <item x="37"/>
        <item x="38"/>
        <item x="39"/>
        <item x="40"/>
        <item x="41"/>
        <item x="42"/>
        <item x="43"/>
        <item x="44"/>
        <item x="45"/>
        <item x="46"/>
        <item x="50"/>
        <item x="47"/>
        <item x="4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52">
    <i>
      <x/>
      <x v="34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>
      <x v="34"/>
      <x v="33"/>
    </i>
    <i>
      <x v="35"/>
      <x v="35"/>
    </i>
    <i>
      <x v="36"/>
      <x v="36"/>
    </i>
    <i>
      <x v="37"/>
      <x v="38"/>
    </i>
    <i>
      <x v="38"/>
      <x v="39"/>
    </i>
    <i>
      <x v="39"/>
      <x v="40"/>
    </i>
    <i>
      <x v="40"/>
      <x v="41"/>
    </i>
    <i>
      <x v="41"/>
      <x v="42"/>
    </i>
    <i>
      <x v="42"/>
      <x v="43"/>
    </i>
    <i>
      <x v="43"/>
      <x v="44"/>
    </i>
    <i>
      <x v="44"/>
      <x v="45"/>
    </i>
    <i>
      <x v="45"/>
      <x v="46"/>
    </i>
    <i>
      <x v="46"/>
      <x v="47"/>
    </i>
    <i>
      <x v="47"/>
      <x v="49"/>
    </i>
    <i>
      <x v="48"/>
      <x v="50"/>
    </i>
    <i>
      <x v="49"/>
      <x v="37"/>
    </i>
    <i>
      <x v="50"/>
      <x v="48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J27" totalsRowCount="1">
  <autoFilter ref="A5:J26" xr:uid="{9D8F5459-1FAE-4CA5-B1DB-FA5A1A56DC56}"/>
  <tableColumns count="10">
    <tableColumn id="1" xr3:uid="{06060077-1E62-46BA-B9CF-6979C4720F7B}" name="Etiquetas de fila" dataDxfId="45" totalsRowDxfId="44"/>
    <tableColumn id="2" xr3:uid="{49B82C10-8F1A-4051-ACB7-1E8E2B9C42E8}" name="APR. VIGENTE - ENERO" dataDxfId="43" totalsRowDxfId="42" dataCellStyle="Millares" totalsRowCellStyle="Millares"/>
    <tableColumn id="3" xr3:uid="{FAEC5CCE-F290-4A9C-A287-CB18E9A5F258}" name="APR. VIGENTE - FEBRERO" dataDxfId="41" totalsRowDxfId="40"/>
    <tableColumn id="6" xr3:uid="{5641CB34-7518-4E36-AD93-B4DA1D3E4F36}" name="APR. VIGENTE - MARZO" dataDxfId="39" totalsRowDxfId="38" dataCellStyle="Millares" totalsRowCellStyle="Millares"/>
    <tableColumn id="5" xr3:uid="{8B319E9C-9FBE-4E3D-BFF8-0B5E5AC957A6}" name="APR.VIGENTE - ABRIL" dataDxfId="37" totalsRowDxfId="36" dataCellStyle="Millares" totalsRowCellStyle="Millares"/>
    <tableColumn id="9" xr3:uid="{FE3F4416-2F1F-4093-857C-AEAF9CC01C73}" name="APR.VIGENTE - MAYO" dataDxfId="35" totalsRowDxfId="34" dataCellStyle="Millares" totalsRowCellStyle="Millares"/>
    <tableColumn id="8" xr3:uid="{0924E34B-439C-45C1-B88B-11F572CC67DF}" name="APR. VIGENTE - JUNIO" dataDxfId="33" totalsRowDxfId="32" dataCellStyle="Millares" totalsRowCellStyle="Millares">
      <calculatedColumnFormula>SUMIF([1]Detalle!$P:$P,$A6,[1]Detalle!$T:$T)</calculatedColumnFormula>
    </tableColumn>
    <tableColumn id="10" xr3:uid="{F0948752-BD09-4B9C-866E-EF7691ED1C30}" name="APR. VIGENTE - JULIO" dataDxfId="31" totalsRowDxfId="30" dataCellStyle="Millares" totalsRowCellStyle="Millares"/>
    <tableColumn id="7" xr3:uid="{2B9BD9E9-9BBD-4554-8F3C-0D71A76734BC}" name="APR. VIGENTE - AGOSTO" dataDxfId="29" totalsRowDxfId="28" dataCellStyle="Millares" totalsRowCellStyle="Millares"/>
    <tableColumn id="4" xr3:uid="{CF2D1DE3-0ECF-45B9-90AC-F6A027131E17}" name="DIFERENCIA" dataDxfId="27" totalsRowDxfId="26">
      <calculatedColumnFormula>+Tabla2[[#This Row],[APR. VIGENTE - AGOSTO]]-Tabla2[[#This Row],[APR. VIGENTE - JULIO]]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N42" totalsRowCount="1" headerRowDxfId="25">
  <autoFilter ref="A5:N41" xr:uid="{5AA975B6-9576-4467-AD81-7688E40AB0D8}"/>
  <tableColumns count="14">
    <tableColumn id="1" xr3:uid="{A69C8DA0-0C1A-487C-8AA0-5F2CFF66C793}" name="COD_REGIONAL" dataDxfId="24" totalsRowDxfId="23"/>
    <tableColumn id="2" xr3:uid="{1CB6469A-9060-424D-86A3-69C70A921641}" name="REGIONAL"/>
    <tableColumn id="3" xr3:uid="{43E6E9E5-FE41-45C5-A828-7728DFE55555}" name="ASIGNADO" dataDxfId="22" totalsRowDxfId="21" dataCellStyle="Millares">
      <calculatedColumnFormula>SUMIFS(Detalle!T$1:T$539,Detalle!A$1:A$539,Presupuesto_Regional!A6)</calculatedColumnFormula>
    </tableColumn>
    <tableColumn id="7" xr3:uid="{125705B7-EE7F-4833-B68D-5C67653C1EEE}" name="ASIGNADO2" dataDxfId="20" totalsRowDxfId="19" dataCellStyle="Millares"/>
    <tableColumn id="4" xr3:uid="{47A6D7B1-6607-4E32-B0CA-1D8DC69E3B80}" name="APROPIACION ENERO" dataDxfId="18" totalsRowDxfId="17" dataCellStyle="Millares"/>
    <tableColumn id="5" xr3:uid="{AA02E89F-C290-4662-AECD-4BEE0AD815AF}" name="APROPIACIÓN FEBRERO" totalsRowDxfId="16" dataCellStyle="Millares"/>
    <tableColumn id="8" xr3:uid="{64E239EA-3843-4BFF-B516-589B63731F66}" name="APROPIACIÓN MARZO" dataDxfId="15" totalsRowDxfId="14" dataCellStyle="Millares"/>
    <tableColumn id="9" xr3:uid="{754AB399-CBF3-44C7-8BF1-C3D444E7930C}" name="APROPIACIÓN ABRIL" dataDxfId="13" totalsRowDxfId="12" dataCellStyle="Millares"/>
    <tableColumn id="13" xr3:uid="{A33F474A-1DA8-470C-A5FC-CD392C4EAEDD}" name="APROPIACIÓN MAYO" dataDxfId="11" totalsRowDxfId="10" dataCellStyle="Millares"/>
    <tableColumn id="12" xr3:uid="{D1452BD1-E16A-424A-8846-EA2950EABF36}" name="APROPIACIÓN JUNIO" dataDxfId="9" totalsRowDxfId="8" dataCellStyle="Millares"/>
    <tableColumn id="14" xr3:uid="{F817B0A8-E580-4F45-A7B0-5EE4949D7DBF}" name="APROPIACIÓN JULIO" dataDxfId="7" totalsRowDxfId="6" dataCellStyle="Millares"/>
    <tableColumn id="6" xr3:uid="{23E0A779-72FB-4560-A0C3-A07499E3C464}" name="DIFERENCIA" dataDxfId="5" totalsRowDxfId="4">
      <calculatedColumnFormula>+Tabla1[[#This Row],[APROPIACIÓN JULIO]]-Tabla1[[#This Row],[APROPIACIÓN JUNIO]]</calculatedColumnFormula>
    </tableColumn>
    <tableColumn id="10" xr3:uid="{34632373-91A7-4A46-994D-B4CA589382F9}" name="APROPIACIÓN AGOSTO" dataDxfId="3" totalsRowDxfId="2" dataCellStyle="Millares"/>
    <tableColumn id="11" xr3:uid="{0A7309B5-0394-44FB-A438-E0D715D9BBBA}" name="DIFERENCIA2" dataDxfId="1" totalsRowDxfId="0" dataCellStyle="Millares">
      <calculatedColumnFormula>+Tabla1[[#This Row],[APROPIACIÓN AGOSTO]]-Tabla1[[#This Row],[APROPIACIÓN JULIO]]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J28"/>
  <sheetViews>
    <sheetView tabSelected="1" topLeftCell="A9" workbookViewId="0">
      <selection activeCell="A14" sqref="A14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8" width="23.42578125" customWidth="1"/>
    <col min="9" max="9" width="22.28515625" customWidth="1"/>
    <col min="10" max="10" width="18.85546875" bestFit="1" customWidth="1"/>
  </cols>
  <sheetData>
    <row r="1" spans="1:10" ht="22.5" x14ac:dyDescent="0.3">
      <c r="A1" s="4" t="s">
        <v>143</v>
      </c>
    </row>
    <row r="2" spans="1:10" ht="15.75" x14ac:dyDescent="0.25">
      <c r="A2" s="5" t="s">
        <v>144</v>
      </c>
    </row>
    <row r="3" spans="1:10" x14ac:dyDescent="0.25">
      <c r="A3" s="6" t="s">
        <v>247</v>
      </c>
    </row>
    <row r="5" spans="1:10" x14ac:dyDescent="0.25">
      <c r="A5" s="11" t="s">
        <v>141</v>
      </c>
      <c r="B5" s="10" t="s">
        <v>159</v>
      </c>
      <c r="C5" s="16" t="s">
        <v>160</v>
      </c>
      <c r="D5" s="16" t="s">
        <v>196</v>
      </c>
      <c r="E5" s="16" t="s">
        <v>161</v>
      </c>
      <c r="F5" s="16" t="s">
        <v>239</v>
      </c>
      <c r="G5" s="16" t="s">
        <v>238</v>
      </c>
      <c r="H5" s="16" t="s">
        <v>240</v>
      </c>
      <c r="I5" s="16" t="s">
        <v>245</v>
      </c>
      <c r="J5" s="16" t="s">
        <v>151</v>
      </c>
    </row>
    <row r="6" spans="1:10" ht="45" x14ac:dyDescent="0.25">
      <c r="A6" s="12" t="s">
        <v>58</v>
      </c>
      <c r="B6" s="10">
        <v>263628228644</v>
      </c>
      <c r="C6" s="10">
        <v>302890432734</v>
      </c>
      <c r="D6" s="10">
        <v>302890432734</v>
      </c>
      <c r="E6" s="10">
        <v>314476242427</v>
      </c>
      <c r="F6" s="10">
        <v>421470635738</v>
      </c>
      <c r="G6" s="10">
        <v>422741177814</v>
      </c>
      <c r="H6" s="10">
        <v>396486072000</v>
      </c>
      <c r="I6" s="10">
        <f>SUMIF(Detalle!$P:$P,$A6,Detalle!$T:$T)</f>
        <v>395278541355</v>
      </c>
      <c r="J6" s="15">
        <f>+Tabla2[[#This Row],[APR. VIGENTE - AGOSTO]]-Tabla2[[#This Row],[APR. VIGENTE - JULIO]]</f>
        <v>-1207530645</v>
      </c>
    </row>
    <row r="7" spans="1:10" ht="30" x14ac:dyDescent="0.25">
      <c r="A7" s="12" t="s">
        <v>71</v>
      </c>
      <c r="B7" s="10">
        <v>484736439956</v>
      </c>
      <c r="C7" s="10">
        <v>484739142697</v>
      </c>
      <c r="D7" s="10">
        <v>484294340885</v>
      </c>
      <c r="E7" s="10">
        <v>484218408415</v>
      </c>
      <c r="F7" s="10">
        <v>436564352761</v>
      </c>
      <c r="G7" s="10">
        <v>439862862521</v>
      </c>
      <c r="H7" s="10">
        <v>439862964817</v>
      </c>
      <c r="I7" s="10">
        <f>SUMIF(Detalle!$P:$P,$A7,Detalle!$T:$T)</f>
        <v>450257541848</v>
      </c>
      <c r="J7" s="15">
        <f>+Tabla2[[#This Row],[APR. VIGENTE - AGOSTO]]-Tabla2[[#This Row],[APR. VIGENTE - JULIO]]</f>
        <v>10394577031</v>
      </c>
    </row>
    <row r="8" spans="1:10" ht="60" x14ac:dyDescent="0.25">
      <c r="A8" s="12" t="s">
        <v>63</v>
      </c>
      <c r="B8" s="10">
        <v>5472299871387</v>
      </c>
      <c r="C8" s="10">
        <v>5597628557936</v>
      </c>
      <c r="D8" s="10">
        <v>5607130079382</v>
      </c>
      <c r="E8" s="10">
        <v>5723105881058</v>
      </c>
      <c r="F8" s="10">
        <v>5739886804377</v>
      </c>
      <c r="G8" s="10">
        <v>5741472686775</v>
      </c>
      <c r="H8" s="10">
        <v>5727454043578</v>
      </c>
      <c r="I8" s="10">
        <f>SUMIF(Detalle!$P:$P,$A8,Detalle!$T:$T)</f>
        <v>6006484719572</v>
      </c>
      <c r="J8" s="15">
        <f>+Tabla2[[#This Row],[APR. VIGENTE - AGOSTO]]-Tabla2[[#This Row],[APR. VIGENTE - JULIO]]</f>
        <v>279030675994</v>
      </c>
    </row>
    <row r="9" spans="1:10" ht="60" x14ac:dyDescent="0.25">
      <c r="A9" s="12" t="s">
        <v>61</v>
      </c>
      <c r="B9" s="10">
        <v>835090852</v>
      </c>
      <c r="C9" s="10">
        <v>835090852</v>
      </c>
      <c r="D9" s="10">
        <v>835090852</v>
      </c>
      <c r="E9" s="10">
        <v>835090852</v>
      </c>
      <c r="F9" s="10">
        <v>835090852</v>
      </c>
      <c r="G9" s="10">
        <v>835090852</v>
      </c>
      <c r="H9" s="10">
        <v>835090852</v>
      </c>
      <c r="I9" s="10">
        <f>SUMIF(Detalle!$P:$P,$A9,Detalle!$T:$T)</f>
        <v>835090852</v>
      </c>
      <c r="J9" s="15">
        <f>+Tabla2[[#This Row],[APR. VIGENTE - AGOSTO]]-Tabla2[[#This Row],[APR. VIGENTE - JULIO]]</f>
        <v>0</v>
      </c>
    </row>
    <row r="10" spans="1:10" ht="30" x14ac:dyDescent="0.25">
      <c r="A10" s="12" t="s">
        <v>67</v>
      </c>
      <c r="B10" s="10">
        <v>232543950032</v>
      </c>
      <c r="C10" s="10">
        <v>314609469214</v>
      </c>
      <c r="D10" s="10">
        <v>1063616605758</v>
      </c>
      <c r="E10" s="10">
        <v>1068044265882</v>
      </c>
      <c r="F10" s="10">
        <v>1073574662497</v>
      </c>
      <c r="G10" s="10">
        <v>1123199497810</v>
      </c>
      <c r="H10" s="10">
        <v>1132465133205</v>
      </c>
      <c r="I10" s="10">
        <f>SUMIF(Detalle!$P:$P,$A10,Detalle!$T:$T)</f>
        <v>1148599957454</v>
      </c>
      <c r="J10" s="15">
        <f>+Tabla2[[#This Row],[APR. VIGENTE - AGOSTO]]-Tabla2[[#This Row],[APR. VIGENTE - JULIO]]</f>
        <v>16134824249</v>
      </c>
    </row>
    <row r="11" spans="1:10" ht="45" x14ac:dyDescent="0.25">
      <c r="A11" s="14" t="s">
        <v>55</v>
      </c>
      <c r="B11" s="10">
        <v>25000000000</v>
      </c>
      <c r="C11" s="10">
        <v>25000000000</v>
      </c>
      <c r="D11" s="10">
        <v>25000000000</v>
      </c>
      <c r="E11" s="10">
        <v>25000000000</v>
      </c>
      <c r="F11" s="10">
        <v>25000000000</v>
      </c>
      <c r="G11" s="10">
        <v>25000000000</v>
      </c>
      <c r="H11" s="10">
        <v>21500000000</v>
      </c>
      <c r="I11" s="10">
        <f>SUMIF(Detalle!$P:$P,$A11,Detalle!$T:$T)</f>
        <v>21500000000</v>
      </c>
      <c r="J11" s="15">
        <f>+Tabla2[[#This Row],[APR. VIGENTE - AGOSTO]]-Tabla2[[#This Row],[APR. VIGENTE - JULIO]]</f>
        <v>0</v>
      </c>
    </row>
    <row r="12" spans="1:10" ht="60" x14ac:dyDescent="0.25">
      <c r="A12" s="12" t="s">
        <v>52</v>
      </c>
      <c r="B12" s="10">
        <v>328317965883</v>
      </c>
      <c r="C12" s="10">
        <v>324613104395</v>
      </c>
      <c r="D12" s="10">
        <v>323728056385</v>
      </c>
      <c r="E12" s="10">
        <v>322218693169</v>
      </c>
      <c r="F12" s="10">
        <v>321466028385</v>
      </c>
      <c r="G12" s="10">
        <v>319860667937</v>
      </c>
      <c r="H12" s="10">
        <v>315754656730</v>
      </c>
      <c r="I12" s="10">
        <f>SUMIF(Detalle!$P:$P,$A12,Detalle!$T:$T)</f>
        <v>315620911529</v>
      </c>
      <c r="J12" s="15">
        <f>+Tabla2[[#This Row],[APR. VIGENTE - AGOSTO]]-Tabla2[[#This Row],[APR. VIGENTE - JULIO]]</f>
        <v>-133745201</v>
      </c>
    </row>
    <row r="13" spans="1:10" ht="45" x14ac:dyDescent="0.25">
      <c r="A13" s="12" t="s">
        <v>65</v>
      </c>
      <c r="B13" s="10">
        <v>459643303524</v>
      </c>
      <c r="C13" s="10">
        <v>488941870061</v>
      </c>
      <c r="D13" s="10">
        <v>489410134919</v>
      </c>
      <c r="E13" s="10">
        <v>553023607567</v>
      </c>
      <c r="F13" s="10">
        <v>675029054308</v>
      </c>
      <c r="G13" s="10">
        <v>741882451840</v>
      </c>
      <c r="H13" s="10">
        <v>716279319479</v>
      </c>
      <c r="I13" s="10">
        <f>SUMIF(Detalle!$P:$P,$A13,Detalle!$T:$T)</f>
        <v>683515129903</v>
      </c>
      <c r="J13" s="15">
        <f>+Tabla2[[#This Row],[APR. VIGENTE - AGOSTO]]-Tabla2[[#This Row],[APR. VIGENTE - JULIO]]</f>
        <v>-32764189576</v>
      </c>
    </row>
    <row r="14" spans="1:10" x14ac:dyDescent="0.25">
      <c r="A14" s="12" t="s">
        <v>158</v>
      </c>
      <c r="C14" s="10">
        <v>22715700</v>
      </c>
      <c r="D14" s="10">
        <v>23215700</v>
      </c>
      <c r="E14" s="10">
        <v>23215700</v>
      </c>
      <c r="F14" s="10">
        <v>530728104</v>
      </c>
      <c r="G14" s="10">
        <v>622025582</v>
      </c>
      <c r="H14" s="10">
        <v>628489520</v>
      </c>
      <c r="I14" s="10">
        <f>SUMIF(Detalle!$P:$P,$A14,Detalle!$T:$T)</f>
        <v>642496856</v>
      </c>
      <c r="J14" s="15">
        <f>+Tabla2[[#This Row],[APR. VIGENTE - AGOSTO]]-Tabla2[[#This Row],[APR. VIGENTE - JULIO]]</f>
        <v>14007336</v>
      </c>
    </row>
    <row r="15" spans="1:10" x14ac:dyDescent="0.25">
      <c r="A15" s="12" t="s">
        <v>35</v>
      </c>
      <c r="B15" s="10">
        <v>46731961400</v>
      </c>
      <c r="C15" s="10">
        <v>46711961400</v>
      </c>
      <c r="D15" s="10">
        <v>46719533050</v>
      </c>
      <c r="E15" s="10">
        <v>46711983129</v>
      </c>
      <c r="F15" s="10">
        <v>46575014262</v>
      </c>
      <c r="G15" s="10">
        <v>44255701731</v>
      </c>
      <c r="H15" s="10">
        <v>45060138861</v>
      </c>
      <c r="I15" s="10">
        <f>SUMIF(Detalle!$P:$P,$A15,Detalle!$T:$T)</f>
        <v>46476548748</v>
      </c>
      <c r="J15" s="15">
        <f>+Tabla2[[#This Row],[APR. VIGENTE - AGOSTO]]-Tabla2[[#This Row],[APR. VIGENTE - JULIO]]</f>
        <v>1416409887</v>
      </c>
    </row>
    <row r="16" spans="1:10" x14ac:dyDescent="0.25">
      <c r="A16" s="12" t="s">
        <v>49</v>
      </c>
      <c r="B16" s="10">
        <v>454355200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f>SUMIF(Detalle!$P:$P,$A16,Detalle!$T:$T)</f>
        <v>0</v>
      </c>
      <c r="J16" s="15">
        <f>+Tabla2[[#This Row],[APR. VIGENTE - AGOSTO]]-Tabla2[[#This Row],[APR. VIGENTE - JULIO]]</f>
        <v>0</v>
      </c>
    </row>
    <row r="17" spans="1:10" x14ac:dyDescent="0.25">
      <c r="A17" s="12" t="s">
        <v>31</v>
      </c>
      <c r="B17" s="10">
        <v>165942000000</v>
      </c>
      <c r="C17" s="10">
        <v>165942000000</v>
      </c>
      <c r="D17" s="10">
        <v>165942000000</v>
      </c>
      <c r="E17" s="10">
        <v>165942000000</v>
      </c>
      <c r="F17" s="10">
        <v>165942000000</v>
      </c>
      <c r="G17" s="10">
        <v>165942000000</v>
      </c>
      <c r="H17" s="10">
        <v>165942000000</v>
      </c>
      <c r="I17" s="10">
        <f>SUMIF(Detalle!$P:$P,$A17,Detalle!$T:$T)</f>
        <v>165942000000</v>
      </c>
      <c r="J17" s="15">
        <f>+Tabla2[[#This Row],[APR. VIGENTE - AGOSTO]]-Tabla2[[#This Row],[APR. VIGENTE - JULIO]]</f>
        <v>0</v>
      </c>
    </row>
    <row r="18" spans="1:10" x14ac:dyDescent="0.25">
      <c r="A18" s="12" t="s">
        <v>47</v>
      </c>
      <c r="B18" s="10">
        <v>22565944200</v>
      </c>
      <c r="C18" s="10">
        <v>22565944200</v>
      </c>
      <c r="D18" s="10">
        <v>22565944200</v>
      </c>
      <c r="E18" s="10">
        <v>22565944200</v>
      </c>
      <c r="F18" s="10">
        <v>22565944200</v>
      </c>
      <c r="G18" s="10">
        <v>22565944200</v>
      </c>
      <c r="H18" s="10">
        <v>22565944200</v>
      </c>
      <c r="I18" s="10">
        <f>SUMIF(Detalle!$P:$P,$A18,Detalle!$T:$T)</f>
        <v>22565944200</v>
      </c>
      <c r="J18" s="15">
        <f>+Tabla2[[#This Row],[APR. VIGENTE - AGOSTO]]-Tabla2[[#This Row],[APR. VIGENTE - JULIO]]</f>
        <v>0</v>
      </c>
    </row>
    <row r="19" spans="1:10" x14ac:dyDescent="0.25">
      <c r="A19" s="12" t="s">
        <v>45</v>
      </c>
      <c r="B19" s="10">
        <v>4136264091</v>
      </c>
      <c r="C19" s="10">
        <v>4137223956</v>
      </c>
      <c r="D19" s="10">
        <v>4186662251</v>
      </c>
      <c r="E19" s="10">
        <v>4677836331</v>
      </c>
      <c r="F19" s="10">
        <v>4671382592</v>
      </c>
      <c r="G19" s="10">
        <v>4687300825</v>
      </c>
      <c r="H19" s="10">
        <v>4690999000</v>
      </c>
      <c r="I19" s="10">
        <f>SUMIF(Detalle!$P:$P,$A19,Detalle!$T:$T)</f>
        <v>4690999000</v>
      </c>
      <c r="J19" s="15">
        <f>+Tabla2[[#This Row],[APR. VIGENTE - AGOSTO]]-Tabla2[[#This Row],[APR. VIGENTE - JULIO]]</f>
        <v>0</v>
      </c>
    </row>
    <row r="20" spans="1:10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v>5502000000</v>
      </c>
      <c r="F20" s="10">
        <v>5502000000</v>
      </c>
      <c r="G20" s="10">
        <v>5502000000</v>
      </c>
      <c r="H20" s="10">
        <v>5502000000</v>
      </c>
      <c r="I20" s="10">
        <f>SUMIF(Detalle!$P:$P,$A20,Detalle!$T:$T)</f>
        <v>5502000000</v>
      </c>
      <c r="J20" s="15">
        <f>+Tabla2[[#This Row],[APR. VIGENTE - AGOSTO]]-Tabla2[[#This Row],[APR. VIGENTE - JULIO]]</f>
        <v>0</v>
      </c>
    </row>
    <row r="21" spans="1:10" x14ac:dyDescent="0.25">
      <c r="A21" s="12" t="s">
        <v>37</v>
      </c>
      <c r="B21" s="10">
        <v>98333664</v>
      </c>
      <c r="C21" s="10">
        <v>98333664</v>
      </c>
      <c r="D21" s="10">
        <v>98333664</v>
      </c>
      <c r="E21" s="10">
        <v>98333664</v>
      </c>
      <c r="F21" s="10">
        <v>98333664</v>
      </c>
      <c r="G21" s="10">
        <v>98333664</v>
      </c>
      <c r="H21" s="10">
        <v>98333664</v>
      </c>
      <c r="I21" s="10">
        <f>SUMIF(Detalle!$P:$P,$A21,Detalle!$T:$T)</f>
        <v>98333664</v>
      </c>
      <c r="J21" s="15">
        <f>+Tabla2[[#This Row],[APR. VIGENTE - AGOSTO]]-Tabla2[[#This Row],[APR. VIGENTE - JULIO]]</f>
        <v>0</v>
      </c>
    </row>
    <row r="22" spans="1:10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v>79730600</v>
      </c>
      <c r="F22" s="10">
        <v>79730600</v>
      </c>
      <c r="G22" s="10">
        <v>79730600</v>
      </c>
      <c r="H22" s="10">
        <v>79730600</v>
      </c>
      <c r="I22" s="10">
        <f>SUMIF(Detalle!$P:$P,$A22,Detalle!$T:$T)</f>
        <v>79730600</v>
      </c>
      <c r="J22" s="15">
        <f>+Tabla2[[#This Row],[APR. VIGENTE - AGOSTO]]-Tabla2[[#This Row],[APR. VIGENTE - JULIO]]</f>
        <v>0</v>
      </c>
    </row>
    <row r="23" spans="1:10" ht="30" x14ac:dyDescent="0.25">
      <c r="A23" s="12" t="s">
        <v>33</v>
      </c>
      <c r="B23" s="10">
        <v>36743000000</v>
      </c>
      <c r="C23" s="10">
        <v>36743000000</v>
      </c>
      <c r="D23" s="10">
        <v>36743000000</v>
      </c>
      <c r="E23" s="10">
        <v>36743000000</v>
      </c>
      <c r="F23" s="10">
        <v>36743000000</v>
      </c>
      <c r="G23" s="10">
        <v>36743000000</v>
      </c>
      <c r="H23" s="10">
        <v>36743000000</v>
      </c>
      <c r="I23" s="10">
        <f>SUMIF(Detalle!$P:$P,$A23,Detalle!$T:$T)</f>
        <v>36743000000</v>
      </c>
      <c r="J23" s="15">
        <f>+Tabla2[[#This Row],[APR. VIGENTE - AGOSTO]]-Tabla2[[#This Row],[APR. VIGENTE - JULIO]]</f>
        <v>0</v>
      </c>
    </row>
    <row r="24" spans="1:10" x14ac:dyDescent="0.25">
      <c r="A24" s="12" t="s">
        <v>29</v>
      </c>
      <c r="B24" s="10">
        <v>481354000000</v>
      </c>
      <c r="C24" s="10">
        <v>481354000000</v>
      </c>
      <c r="D24" s="10">
        <v>481354000000</v>
      </c>
      <c r="E24" s="10">
        <v>481354000000</v>
      </c>
      <c r="F24" s="10">
        <v>481354000000</v>
      </c>
      <c r="G24" s="10">
        <v>481354000000</v>
      </c>
      <c r="H24" s="10">
        <v>481354000000</v>
      </c>
      <c r="I24" s="10">
        <f>SUMIF(Detalle!$P:$P,$A24,Detalle!$T:$T)</f>
        <v>481354000000</v>
      </c>
      <c r="J24" s="15">
        <f>+Tabla2[[#This Row],[APR. VIGENTE - AGOSTO]]-Tabla2[[#This Row],[APR. VIGENTE - JULIO]]</f>
        <v>0</v>
      </c>
    </row>
    <row r="25" spans="1:10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v>6937250286</v>
      </c>
      <c r="F25" s="10">
        <v>6937250286</v>
      </c>
      <c r="G25" s="10">
        <v>6937250286</v>
      </c>
      <c r="H25" s="10">
        <v>6937250286</v>
      </c>
      <c r="I25" s="10">
        <f>SUMIF(Detalle!$P:$P,$A25,Detalle!$T:$T)</f>
        <v>6937250286</v>
      </c>
      <c r="J25" s="15">
        <f>+Tabla2[[#This Row],[APR. VIGENTE - AGOSTO]]-Tabla2[[#This Row],[APR. VIGENTE - JULIO]]</f>
        <v>0</v>
      </c>
    </row>
    <row r="26" spans="1:10" x14ac:dyDescent="0.25">
      <c r="A26" s="12" t="s">
        <v>142</v>
      </c>
      <c r="B26" s="10">
        <f>SUM(B6:B25)</f>
        <v>8037549689719</v>
      </c>
      <c r="C26" s="10">
        <v>8309351827695</v>
      </c>
      <c r="D26" s="10">
        <v>9067056410666</v>
      </c>
      <c r="E26" s="10">
        <v>9261557483280</v>
      </c>
      <c r="F26" s="10">
        <v>9464826012626</v>
      </c>
      <c r="G26" s="10">
        <f>SUBTOTAL(109,G6:G25)</f>
        <v>9583641722437</v>
      </c>
      <c r="H26" s="10">
        <f>SUBTOTAL(109,H6:H25)</f>
        <v>9520239166792</v>
      </c>
      <c r="I26" s="10">
        <f>SUBTOTAL(109,I6:I25)</f>
        <v>9793124195867</v>
      </c>
      <c r="J26" s="15">
        <f>SUBTOTAL(109,J6:J25)</f>
        <v>272885029075</v>
      </c>
    </row>
    <row r="27" spans="1:10" x14ac:dyDescent="0.25">
      <c r="A27" s="12"/>
      <c r="C27" s="33"/>
      <c r="D27" s="10"/>
      <c r="E27" s="10"/>
      <c r="F27" s="10"/>
      <c r="G27" s="10"/>
      <c r="H27" s="10"/>
      <c r="I27" s="10"/>
      <c r="J27" s="15"/>
    </row>
    <row r="28" spans="1:10" x14ac:dyDescent="0.25">
      <c r="I28" s="28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N46"/>
  <sheetViews>
    <sheetView topLeftCell="D11" workbookViewId="0">
      <selection activeCell="E27" sqref="E27"/>
    </sheetView>
  </sheetViews>
  <sheetFormatPr baseColWidth="10" defaultRowHeight="15" x14ac:dyDescent="0.25"/>
  <cols>
    <col min="1" max="1" width="16.5703125" style="1" customWidth="1"/>
    <col min="2" max="2" width="135.28515625" bestFit="1" customWidth="1"/>
    <col min="3" max="3" width="27.42578125" customWidth="1"/>
    <col min="4" max="4" width="25" customWidth="1"/>
    <col min="5" max="5" width="24.7109375" customWidth="1"/>
    <col min="6" max="11" width="23.85546875" customWidth="1"/>
    <col min="12" max="12" width="22.42578125" customWidth="1"/>
    <col min="13" max="13" width="23.85546875" customWidth="1"/>
    <col min="14" max="14" width="20.140625" customWidth="1"/>
  </cols>
  <sheetData>
    <row r="1" spans="1:14" ht="22.5" x14ac:dyDescent="0.3">
      <c r="A1" s="4" t="s">
        <v>143</v>
      </c>
    </row>
    <row r="2" spans="1:14" ht="15.75" x14ac:dyDescent="0.25">
      <c r="A2" s="5" t="s">
        <v>144</v>
      </c>
    </row>
    <row r="3" spans="1:14" x14ac:dyDescent="0.25">
      <c r="A3" s="6" t="s">
        <v>246</v>
      </c>
    </row>
    <row r="4" spans="1:14" x14ac:dyDescent="0.25">
      <c r="A4" s="6"/>
    </row>
    <row r="5" spans="1:14" ht="30.75" customHeight="1" x14ac:dyDescent="0.25">
      <c r="A5" s="7" t="s">
        <v>148</v>
      </c>
      <c r="B5" s="8" t="s">
        <v>145</v>
      </c>
      <c r="C5" s="8" t="s">
        <v>146</v>
      </c>
      <c r="D5" s="8" t="s">
        <v>152</v>
      </c>
      <c r="E5" s="8" t="s">
        <v>147</v>
      </c>
      <c r="F5" s="13" t="s">
        <v>150</v>
      </c>
      <c r="G5" s="13" t="s">
        <v>162</v>
      </c>
      <c r="H5" s="13" t="s">
        <v>163</v>
      </c>
      <c r="I5" s="13" t="s">
        <v>197</v>
      </c>
      <c r="J5" s="13" t="s">
        <v>236</v>
      </c>
      <c r="K5" s="13" t="s">
        <v>241</v>
      </c>
      <c r="L5" s="13" t="s">
        <v>151</v>
      </c>
      <c r="M5" s="13" t="s">
        <v>244</v>
      </c>
      <c r="N5" s="13" t="s">
        <v>198</v>
      </c>
    </row>
    <row r="6" spans="1:14" x14ac:dyDescent="0.25">
      <c r="A6" s="1" t="s">
        <v>23</v>
      </c>
      <c r="B6" t="str">
        <f>VLOOKUP(A6,Detalle!$A2:$B484,2,0)</f>
        <v>ICBF SEDE DE LA DIRECCION GENERAL</v>
      </c>
      <c r="C6" s="2">
        <f>SUMIFS(Detalle!T$1:T$539,Detalle!A$1:A$539,Presupuesto_Regional!A6)</f>
        <v>1993518151252</v>
      </c>
      <c r="D6" s="2">
        <v>2255905993175</v>
      </c>
      <c r="E6" s="2">
        <v>2255905993175</v>
      </c>
      <c r="F6" s="2">
        <v>2411286585729</v>
      </c>
      <c r="G6" s="2">
        <v>2456372542111</v>
      </c>
      <c r="H6" s="2">
        <v>2448416358545</v>
      </c>
      <c r="I6" s="2">
        <v>2164850552650</v>
      </c>
      <c r="J6" s="2">
        <v>2168690332751</v>
      </c>
      <c r="K6" s="2">
        <v>1964168505197</v>
      </c>
      <c r="L6" s="3">
        <f>+Tabla1[[#This Row],[APROPIACIÓN JULIO]]-Tabla1[[#This Row],[APROPIACIÓN JUNIO]]</f>
        <v>-204521827554</v>
      </c>
      <c r="M6" s="2">
        <v>1993518151252</v>
      </c>
      <c r="N6" s="2">
        <f>+Tabla1[[#This Row],[APROPIACIÓN AGOSTO]]-Tabla1[[#This Row],[APROPIACIÓN JULIO]]</f>
        <v>29349646055</v>
      </c>
    </row>
    <row r="7" spans="1:14" x14ac:dyDescent="0.25">
      <c r="A7" s="1" t="s">
        <v>72</v>
      </c>
      <c r="B7" t="str">
        <f>VLOOKUP(A7,Detalle!$A3:$B485,2,0)</f>
        <v>ICBF DIRECCIÓN REGIONAL ANTIOQUIA</v>
      </c>
      <c r="C7" s="2">
        <f>SUMIFS(Detalle!T$1:T$539,Detalle!A$1:A$539,Presupuesto_Regional!A7)</f>
        <v>775997484280</v>
      </c>
      <c r="D7" s="2">
        <v>612841074975</v>
      </c>
      <c r="E7" s="2">
        <v>612841074975</v>
      </c>
      <c r="F7" s="2">
        <v>617025542798</v>
      </c>
      <c r="G7" s="2">
        <v>726063869921</v>
      </c>
      <c r="H7" s="2">
        <v>708479805195</v>
      </c>
      <c r="I7" s="2">
        <v>719010336373</v>
      </c>
      <c r="J7" s="2">
        <v>723800263143</v>
      </c>
      <c r="K7" s="2">
        <v>744664930036</v>
      </c>
      <c r="L7" s="3">
        <f>+Tabla1[[#This Row],[APROPIACIÓN JULIO]]-Tabla1[[#This Row],[APROPIACIÓN JUNIO]]</f>
        <v>20864666893</v>
      </c>
      <c r="M7" s="2">
        <v>775997484280</v>
      </c>
      <c r="N7" s="2">
        <f>+Tabla1[[#This Row],[APROPIACIÓN AGOSTO]]-Tabla1[[#This Row],[APROPIACIÓN JULIO]]</f>
        <v>31332554244</v>
      </c>
    </row>
    <row r="8" spans="1:14" x14ac:dyDescent="0.25">
      <c r="A8" s="1" t="s">
        <v>75</v>
      </c>
      <c r="B8" t="str">
        <f>VLOOKUP(A8,Detalle!$A4:$B486,2,0)</f>
        <v>ICBF DIRECCIÓN REGIONAL ATLANTICO</v>
      </c>
      <c r="C8" s="2">
        <f>SUMIFS(Detalle!T$1:T$539,Detalle!A$1:A$539,Presupuesto_Regional!A8)</f>
        <v>380894967675</v>
      </c>
      <c r="D8" s="2">
        <v>316629584644</v>
      </c>
      <c r="E8" s="2">
        <v>316629584644</v>
      </c>
      <c r="F8" s="2">
        <v>253571729320</v>
      </c>
      <c r="G8" s="2">
        <v>278916470860</v>
      </c>
      <c r="H8" s="2">
        <v>331892145858</v>
      </c>
      <c r="I8" s="2">
        <v>344298607503</v>
      </c>
      <c r="J8" s="2">
        <v>347902575600</v>
      </c>
      <c r="K8" s="2">
        <v>357501921944</v>
      </c>
      <c r="L8" s="3">
        <f>+Tabla1[[#This Row],[APROPIACIÓN JULIO]]-Tabla1[[#This Row],[APROPIACIÓN JUNIO]]</f>
        <v>9599346344</v>
      </c>
      <c r="M8" s="2">
        <v>380894967675</v>
      </c>
      <c r="N8" s="2">
        <f>+Tabla1[[#This Row],[APROPIACIÓN AGOSTO]]-Tabla1[[#This Row],[APROPIACIÓN JULIO]]</f>
        <v>23393045731</v>
      </c>
    </row>
    <row r="9" spans="1:14" x14ac:dyDescent="0.25">
      <c r="A9" s="1" t="s">
        <v>77</v>
      </c>
      <c r="B9" t="str">
        <f>VLOOKUP(A9,Detalle!$A5:$B487,2,0)</f>
        <v>ICBF DIRECCIÓN REGIONAL BOGOTA</v>
      </c>
      <c r="C9" s="2">
        <f>SUMIFS(Detalle!T$1:T$539,Detalle!A$1:A$539,Presupuesto_Regional!A9)</f>
        <v>592873155380</v>
      </c>
      <c r="D9" s="2">
        <v>436086703521</v>
      </c>
      <c r="E9" s="2">
        <v>436086703521</v>
      </c>
      <c r="F9" s="2">
        <v>436925155673</v>
      </c>
      <c r="G9" s="2">
        <v>554267645323</v>
      </c>
      <c r="H9" s="2">
        <v>555165027855</v>
      </c>
      <c r="I9" s="2">
        <v>563988581327</v>
      </c>
      <c r="J9" s="2">
        <v>576183596567</v>
      </c>
      <c r="K9" s="2">
        <v>574871175241</v>
      </c>
      <c r="L9" s="3">
        <f>+Tabla1[[#This Row],[APROPIACIÓN JULIO]]-Tabla1[[#This Row],[APROPIACIÓN JUNIO]]</f>
        <v>-1312421326</v>
      </c>
      <c r="M9" s="2">
        <v>592873155380</v>
      </c>
      <c r="N9" s="2">
        <f>+Tabla1[[#This Row],[APROPIACIÓN AGOSTO]]-Tabla1[[#This Row],[APROPIACIÓN JULIO]]</f>
        <v>18001980139</v>
      </c>
    </row>
    <row r="10" spans="1:14" x14ac:dyDescent="0.25">
      <c r="A10" s="1" t="s">
        <v>79</v>
      </c>
      <c r="B10" t="str">
        <f>VLOOKUP(A10,Detalle!$A6:$B488,2,0)</f>
        <v>ICBF DIRECCIÓN REGIONAL BOLIVAR</v>
      </c>
      <c r="C10" s="2">
        <f>SUMIFS(Detalle!T$1:T$539,Detalle!A$1:A$539,Presupuesto_Regional!A10)</f>
        <v>435403205916</v>
      </c>
      <c r="D10" s="2">
        <v>333131763992</v>
      </c>
      <c r="E10" s="2">
        <v>333131763992</v>
      </c>
      <c r="F10" s="2">
        <v>335871781957</v>
      </c>
      <c r="G10" s="2">
        <v>358455581919</v>
      </c>
      <c r="H10" s="2">
        <v>370158741809</v>
      </c>
      <c r="I10" s="2">
        <v>397064331814</v>
      </c>
      <c r="J10" s="2">
        <v>402135900128</v>
      </c>
      <c r="K10" s="2">
        <v>412882155520</v>
      </c>
      <c r="L10" s="3">
        <f>+Tabla1[[#This Row],[APROPIACIÓN JULIO]]-Tabla1[[#This Row],[APROPIACIÓN JUNIO]]</f>
        <v>10746255392</v>
      </c>
      <c r="M10" s="2">
        <v>435403205916</v>
      </c>
      <c r="N10" s="2">
        <f>+Tabla1[[#This Row],[APROPIACIÓN AGOSTO]]-Tabla1[[#This Row],[APROPIACIÓN JULIO]]</f>
        <v>22521050396</v>
      </c>
    </row>
    <row r="11" spans="1:14" x14ac:dyDescent="0.25">
      <c r="A11" s="1" t="s">
        <v>81</v>
      </c>
      <c r="B11" t="str">
        <f>VLOOKUP(A11,Detalle!$A7:$B489,2,0)</f>
        <v xml:space="preserve">ICBF DIRECCIÓN REGIONAL BOYACÁ </v>
      </c>
      <c r="C11" s="2">
        <f>SUMIFS(Detalle!T$1:T$539,Detalle!A$1:A$539,Presupuesto_Regional!A11)</f>
        <v>171818452776</v>
      </c>
      <c r="D11" s="2">
        <v>128506182259</v>
      </c>
      <c r="E11" s="2">
        <v>128506182259</v>
      </c>
      <c r="F11" s="2">
        <v>129062901695</v>
      </c>
      <c r="G11" s="2">
        <v>146830998435</v>
      </c>
      <c r="H11" s="2">
        <v>143312064947</v>
      </c>
      <c r="I11" s="2">
        <v>157890675991</v>
      </c>
      <c r="J11" s="2">
        <v>160029303994</v>
      </c>
      <c r="K11" s="2">
        <v>163763056213</v>
      </c>
      <c r="L11" s="3">
        <f>+Tabla1[[#This Row],[APROPIACIÓN JULIO]]-Tabla1[[#This Row],[APROPIACIÓN JUNIO]]</f>
        <v>3733752219</v>
      </c>
      <c r="M11" s="2">
        <v>171818452776</v>
      </c>
      <c r="N11" s="2">
        <f>+Tabla1[[#This Row],[APROPIACIÓN AGOSTO]]-Tabla1[[#This Row],[APROPIACIÓN JULIO]]</f>
        <v>8055396563</v>
      </c>
    </row>
    <row r="12" spans="1:14" x14ac:dyDescent="0.25">
      <c r="A12" s="1" t="s">
        <v>83</v>
      </c>
      <c r="B12" t="str">
        <f>VLOOKUP(A12,Detalle!$A8:$B490,2,0)</f>
        <v>ICBF DIRECCIÓN REGIONAL CALDAS</v>
      </c>
      <c r="C12" s="2">
        <f>SUMIFS(Detalle!T$1:T$539,Detalle!A$1:A$539,Presupuesto_Regional!A12)</f>
        <v>163837086699</v>
      </c>
      <c r="D12" s="2">
        <v>103581698734</v>
      </c>
      <c r="E12" s="2">
        <v>103581698734</v>
      </c>
      <c r="F12" s="2">
        <v>117948388715</v>
      </c>
      <c r="G12" s="2">
        <v>161648081500</v>
      </c>
      <c r="H12" s="2">
        <v>151600543691</v>
      </c>
      <c r="I12" s="2">
        <v>159927110169</v>
      </c>
      <c r="J12" s="2">
        <v>161683275115</v>
      </c>
      <c r="K12" s="2">
        <v>165071495387</v>
      </c>
      <c r="L12" s="3">
        <f>+Tabla1[[#This Row],[APROPIACIÓN JULIO]]-Tabla1[[#This Row],[APROPIACIÓN JUNIO]]</f>
        <v>3388220272</v>
      </c>
      <c r="M12" s="2">
        <v>163837086699</v>
      </c>
      <c r="N12" s="2">
        <f>+Tabla1[[#This Row],[APROPIACIÓN AGOSTO]]-Tabla1[[#This Row],[APROPIACIÓN JULIO]]</f>
        <v>-1234408688</v>
      </c>
    </row>
    <row r="13" spans="1:14" x14ac:dyDescent="0.25">
      <c r="A13" s="1" t="s">
        <v>85</v>
      </c>
      <c r="B13" t="str">
        <f>VLOOKUP(A13,Detalle!$A9:$B491,2,0)</f>
        <v>ICBF DIRECCIÓN REGIONAL CAQUETÁ</v>
      </c>
      <c r="C13" s="2">
        <f>SUMIFS(Detalle!T$1:T$539,Detalle!A$1:A$539,Presupuesto_Regional!A13)</f>
        <v>99120239797</v>
      </c>
      <c r="D13" s="2">
        <v>73265872942</v>
      </c>
      <c r="E13" s="2">
        <v>73265872942</v>
      </c>
      <c r="F13" s="2">
        <v>83741077265</v>
      </c>
      <c r="G13" s="2">
        <v>89449798969</v>
      </c>
      <c r="H13" s="2">
        <v>91253212973</v>
      </c>
      <c r="I13" s="2">
        <v>98688731662</v>
      </c>
      <c r="J13" s="2">
        <v>100028047028</v>
      </c>
      <c r="K13" s="2">
        <v>100098305177</v>
      </c>
      <c r="L13" s="3">
        <f>+Tabla1[[#This Row],[APROPIACIÓN JULIO]]-Tabla1[[#This Row],[APROPIACIÓN JUNIO]]</f>
        <v>70258149</v>
      </c>
      <c r="M13" s="2">
        <v>99120239797</v>
      </c>
      <c r="N13" s="2">
        <f>+Tabla1[[#This Row],[APROPIACIÓN AGOSTO]]-Tabla1[[#This Row],[APROPIACIÓN JULIO]]</f>
        <v>-978065380</v>
      </c>
    </row>
    <row r="14" spans="1:14" x14ac:dyDescent="0.25">
      <c r="A14" s="1" t="s">
        <v>87</v>
      </c>
      <c r="B14" t="str">
        <f>VLOOKUP(A14,Detalle!$A10:$B492,2,0)</f>
        <v>ICBF DIRECCIÓN REGIONAL CAUCA</v>
      </c>
      <c r="C14" s="2">
        <f>SUMIFS(Detalle!T$1:T$539,Detalle!A$1:A$539,Presupuesto_Regional!A14)</f>
        <v>301779648892</v>
      </c>
      <c r="D14" s="2">
        <v>305088039747</v>
      </c>
      <c r="E14" s="2">
        <v>305088039747</v>
      </c>
      <c r="F14" s="2">
        <v>312904865431</v>
      </c>
      <c r="G14" s="2">
        <v>271694584208</v>
      </c>
      <c r="H14" s="2">
        <v>259148509877</v>
      </c>
      <c r="I14" s="2">
        <v>281447065316</v>
      </c>
      <c r="J14" s="2">
        <v>286446974818</v>
      </c>
      <c r="K14" s="2">
        <v>290189373054</v>
      </c>
      <c r="L14" s="3">
        <f>+Tabla1[[#This Row],[APROPIACIÓN JULIO]]-Tabla1[[#This Row],[APROPIACIÓN JUNIO]]</f>
        <v>3742398236</v>
      </c>
      <c r="M14" s="2">
        <v>301779648892</v>
      </c>
      <c r="N14" s="2">
        <f>+Tabla1[[#This Row],[APROPIACIÓN AGOSTO]]-Tabla1[[#This Row],[APROPIACIÓN JULIO]]</f>
        <v>11590275838</v>
      </c>
    </row>
    <row r="15" spans="1:14" x14ac:dyDescent="0.25">
      <c r="A15" s="1" t="s">
        <v>89</v>
      </c>
      <c r="B15" t="str">
        <f>VLOOKUP(A15,Detalle!$A11:$B493,2,0)</f>
        <v>ICBF DIRECCIÓN REGIONAL CESAR</v>
      </c>
      <c r="C15" s="2">
        <f>SUMIFS(Detalle!T$1:T$539,Detalle!A$1:A$539,Presupuesto_Regional!A15)</f>
        <v>285761207497</v>
      </c>
      <c r="D15" s="2">
        <v>210650638052</v>
      </c>
      <c r="E15" s="2">
        <v>210650638052</v>
      </c>
      <c r="F15" s="2">
        <v>213289647676</v>
      </c>
      <c r="G15" s="2">
        <v>230246900079</v>
      </c>
      <c r="H15" s="2">
        <v>240279056752</v>
      </c>
      <c r="I15" s="2">
        <v>261535422385</v>
      </c>
      <c r="J15" s="2">
        <v>265849411307</v>
      </c>
      <c r="K15" s="2">
        <v>280866541411</v>
      </c>
      <c r="L15" s="3">
        <f>+Tabla1[[#This Row],[APROPIACIÓN JULIO]]-Tabla1[[#This Row],[APROPIACIÓN JUNIO]]</f>
        <v>15017130104</v>
      </c>
      <c r="M15" s="2">
        <v>285761207497</v>
      </c>
      <c r="N15" s="2">
        <f>+Tabla1[[#This Row],[APROPIACIÓN AGOSTO]]-Tabla1[[#This Row],[APROPIACIÓN JULIO]]</f>
        <v>4894666086</v>
      </c>
    </row>
    <row r="16" spans="1:14" x14ac:dyDescent="0.25">
      <c r="A16" s="1" t="s">
        <v>91</v>
      </c>
      <c r="B16" t="str">
        <f>VLOOKUP(A16,Detalle!$A12:$B494,2,0)</f>
        <v>ICBF DIRECCIÓN REGIONAL CÓRDOBA</v>
      </c>
      <c r="C16" s="2">
        <f>SUMIFS(Detalle!T$1:T$539,Detalle!A$1:A$539,Presupuesto_Regional!A16)</f>
        <v>356122074797</v>
      </c>
      <c r="D16" s="2">
        <v>289819587434</v>
      </c>
      <c r="E16" s="2">
        <v>289819587434</v>
      </c>
      <c r="F16" s="2">
        <v>289950244954</v>
      </c>
      <c r="G16" s="2">
        <v>305746432162</v>
      </c>
      <c r="H16" s="2">
        <v>305113626403</v>
      </c>
      <c r="I16" s="2">
        <v>322875088335</v>
      </c>
      <c r="J16" s="2">
        <v>327960246031</v>
      </c>
      <c r="K16" s="2">
        <v>336114918461</v>
      </c>
      <c r="L16" s="3">
        <f>+Tabla1[[#This Row],[APROPIACIÓN JULIO]]-Tabla1[[#This Row],[APROPIACIÓN JUNIO]]</f>
        <v>8154672430</v>
      </c>
      <c r="M16" s="2">
        <v>356122074797</v>
      </c>
      <c r="N16" s="2">
        <f>+Tabla1[[#This Row],[APROPIACIÓN AGOSTO]]-Tabla1[[#This Row],[APROPIACIÓN JULIO]]</f>
        <v>20007156336</v>
      </c>
    </row>
    <row r="17" spans="1:14" x14ac:dyDescent="0.25">
      <c r="A17" s="1" t="s">
        <v>93</v>
      </c>
      <c r="B17" t="str">
        <f>VLOOKUP(A17,Detalle!$A13:$B495,2,0)</f>
        <v>ICBF DIRECCIÓN REGIONAL CUNDINAMARCA</v>
      </c>
      <c r="C17" s="2">
        <f>SUMIFS(Detalle!T$1:T$539,Detalle!A$1:A$539,Presupuesto_Regional!A17)</f>
        <v>290563664667</v>
      </c>
      <c r="D17" s="2">
        <v>190944869615</v>
      </c>
      <c r="E17" s="2">
        <v>190944869615</v>
      </c>
      <c r="F17" s="2">
        <v>191422452386</v>
      </c>
      <c r="G17" s="2">
        <v>250893314433</v>
      </c>
      <c r="H17" s="2">
        <v>260539997925</v>
      </c>
      <c r="I17" s="2">
        <v>282866552059</v>
      </c>
      <c r="J17" s="2">
        <v>286602738847</v>
      </c>
      <c r="K17" s="2">
        <v>288163060481</v>
      </c>
      <c r="L17" s="3">
        <f>+Tabla1[[#This Row],[APROPIACIÓN JULIO]]-Tabla1[[#This Row],[APROPIACIÓN JUNIO]]</f>
        <v>1560321634</v>
      </c>
      <c r="M17" s="2">
        <v>290563664667</v>
      </c>
      <c r="N17" s="2">
        <f>+Tabla1[[#This Row],[APROPIACIÓN AGOSTO]]-Tabla1[[#This Row],[APROPIACIÓN JULIO]]</f>
        <v>2400604186</v>
      </c>
    </row>
    <row r="18" spans="1:14" x14ac:dyDescent="0.25">
      <c r="A18" s="1" t="s">
        <v>95</v>
      </c>
      <c r="B18" t="str">
        <f>VLOOKUP(A18,Detalle!$A14:$B496,2,0)</f>
        <v>ICBF DIRECCIÓN REGIONAL CHOCÓ</v>
      </c>
      <c r="C18" s="2">
        <f>SUMIFS(Detalle!T$1:T$539,Detalle!A$1:A$539,Presupuesto_Regional!A18)</f>
        <v>242558125648</v>
      </c>
      <c r="D18" s="2">
        <v>183908762480</v>
      </c>
      <c r="E18" s="2">
        <v>183908762480</v>
      </c>
      <c r="F18" s="2">
        <v>188538161686</v>
      </c>
      <c r="G18" s="2">
        <v>190555225194</v>
      </c>
      <c r="H18" s="2">
        <v>203088033424</v>
      </c>
      <c r="I18" s="2">
        <v>225773815451</v>
      </c>
      <c r="J18" s="2">
        <v>233383580606</v>
      </c>
      <c r="K18" s="2">
        <v>236599984532</v>
      </c>
      <c r="L18" s="3">
        <f>+Tabla1[[#This Row],[APROPIACIÓN JULIO]]-Tabla1[[#This Row],[APROPIACIÓN JUNIO]]</f>
        <v>3216403926</v>
      </c>
      <c r="M18" s="2">
        <v>242558125648</v>
      </c>
      <c r="N18" s="2">
        <f>+Tabla1[[#This Row],[APROPIACIÓN AGOSTO]]-Tabla1[[#This Row],[APROPIACIÓN JULIO]]</f>
        <v>5958141116</v>
      </c>
    </row>
    <row r="19" spans="1:14" x14ac:dyDescent="0.25">
      <c r="A19" s="1" t="s">
        <v>97</v>
      </c>
      <c r="B19" t="str">
        <f>VLOOKUP(A19,Detalle!$A15:$B497,2,0)</f>
        <v>ICBF DIRECCIÓN REGIONAL HUILA</v>
      </c>
      <c r="C19" s="2">
        <f>SUMIFS(Detalle!T$1:T$539,Detalle!A$1:A$539,Presupuesto_Regional!A19)</f>
        <v>193786493235</v>
      </c>
      <c r="D19" s="2">
        <v>150923636521</v>
      </c>
      <c r="E19" s="2">
        <v>150923636521</v>
      </c>
      <c r="F19" s="2">
        <v>151336182015</v>
      </c>
      <c r="G19" s="2">
        <v>161258331945</v>
      </c>
      <c r="H19" s="2">
        <v>167074700893</v>
      </c>
      <c r="I19" s="2">
        <v>182977047270</v>
      </c>
      <c r="J19" s="2">
        <v>185659765587</v>
      </c>
      <c r="K19" s="2">
        <v>184793049869</v>
      </c>
      <c r="L19" s="3">
        <f>+Tabla1[[#This Row],[APROPIACIÓN JULIO]]-Tabla1[[#This Row],[APROPIACIÓN JUNIO]]</f>
        <v>-866715718</v>
      </c>
      <c r="M19" s="2">
        <v>193786493235</v>
      </c>
      <c r="N19" s="2">
        <f>+Tabla1[[#This Row],[APROPIACIÓN AGOSTO]]-Tabla1[[#This Row],[APROPIACIÓN JULIO]]</f>
        <v>8993443366</v>
      </c>
    </row>
    <row r="20" spans="1:14" x14ac:dyDescent="0.25">
      <c r="A20" s="1" t="s">
        <v>99</v>
      </c>
      <c r="B20" t="str">
        <f>VLOOKUP(A20,Detalle!$A16:$B498,2,0)</f>
        <v>ICBF DIRECCIÓN REGIONAL GUAJIRA</v>
      </c>
      <c r="C20" s="2">
        <f>SUMIFS(Detalle!T$1:T$539,Detalle!A$1:A$539,Presupuesto_Regional!A20)</f>
        <v>708261389408</v>
      </c>
      <c r="D20" s="2">
        <v>417328383615</v>
      </c>
      <c r="E20" s="2">
        <v>417328383615</v>
      </c>
      <c r="F20" s="2">
        <v>480017054947</v>
      </c>
      <c r="G20" s="2">
        <v>488547585977</v>
      </c>
      <c r="H20" s="2">
        <v>554101169953</v>
      </c>
      <c r="I20" s="2">
        <v>640583347958</v>
      </c>
      <c r="J20" s="2">
        <v>645308283279</v>
      </c>
      <c r="K20" s="2">
        <v>697816230399</v>
      </c>
      <c r="L20" s="3">
        <f>+Tabla1[[#This Row],[APROPIACIÓN JULIO]]-Tabla1[[#This Row],[APROPIACIÓN JUNIO]]</f>
        <v>52507947120</v>
      </c>
      <c r="M20" s="2">
        <v>708261389408</v>
      </c>
      <c r="N20" s="2">
        <f>+Tabla1[[#This Row],[APROPIACIÓN AGOSTO]]-Tabla1[[#This Row],[APROPIACIÓN JULIO]]</f>
        <v>10445159009</v>
      </c>
    </row>
    <row r="21" spans="1:14" x14ac:dyDescent="0.25">
      <c r="A21" s="1" t="s">
        <v>101</v>
      </c>
      <c r="B21" t="str">
        <f>VLOOKUP(A21,Detalle!$A17:$B499,2,0)</f>
        <v>ICBF DIRECCIÓN REGIONAL MAGDALENA</v>
      </c>
      <c r="C21" s="2">
        <f>SUMIFS(Detalle!T$1:T$539,Detalle!A$1:A$539,Presupuesto_Regional!A21)</f>
        <v>293383177298</v>
      </c>
      <c r="D21" s="2">
        <v>244926545047</v>
      </c>
      <c r="E21" s="2">
        <v>244926545047</v>
      </c>
      <c r="F21" s="2">
        <v>245320873464</v>
      </c>
      <c r="G21" s="2">
        <v>255408008661</v>
      </c>
      <c r="H21" s="2">
        <v>260605298967</v>
      </c>
      <c r="I21" s="2">
        <v>277080389938</v>
      </c>
      <c r="J21" s="2">
        <v>278119006999</v>
      </c>
      <c r="K21" s="2">
        <v>278433322149</v>
      </c>
      <c r="L21" s="3">
        <f>+Tabla1[[#This Row],[APROPIACIÓN JULIO]]-Tabla1[[#This Row],[APROPIACIÓN JUNIO]]</f>
        <v>314315150</v>
      </c>
      <c r="M21" s="2">
        <v>293383177298</v>
      </c>
      <c r="N21" s="2">
        <f>+Tabla1[[#This Row],[APROPIACIÓN AGOSTO]]-Tabla1[[#This Row],[APROPIACIÓN JULIO]]</f>
        <v>14949855149</v>
      </c>
    </row>
    <row r="22" spans="1:14" x14ac:dyDescent="0.25">
      <c r="A22" s="1" t="s">
        <v>103</v>
      </c>
      <c r="B22" t="str">
        <f>VLOOKUP(A22,Detalle!$A18:$B500,2,0)</f>
        <v>ICBF DIRECCIÓN REGIONAL META</v>
      </c>
      <c r="C22" s="2">
        <f>SUMIFS(Detalle!T$1:T$539,Detalle!A$1:A$539,Presupuesto_Regional!A22)</f>
        <v>154374747311</v>
      </c>
      <c r="D22" s="2">
        <v>101640061060</v>
      </c>
      <c r="E22" s="2">
        <v>101640061060</v>
      </c>
      <c r="F22" s="2">
        <v>102412774097</v>
      </c>
      <c r="G22" s="2">
        <v>131197834402</v>
      </c>
      <c r="H22" s="2">
        <v>132279323580</v>
      </c>
      <c r="I22" s="2">
        <v>148856662009</v>
      </c>
      <c r="J22" s="2">
        <v>150507812790</v>
      </c>
      <c r="K22" s="2">
        <v>151083905707</v>
      </c>
      <c r="L22" s="3">
        <f>+Tabla1[[#This Row],[APROPIACIÓN JULIO]]-Tabla1[[#This Row],[APROPIACIÓN JUNIO]]</f>
        <v>576092917</v>
      </c>
      <c r="M22" s="2">
        <v>154374747311</v>
      </c>
      <c r="N22" s="2">
        <f>+Tabla1[[#This Row],[APROPIACIÓN AGOSTO]]-Tabla1[[#This Row],[APROPIACIÓN JULIO]]</f>
        <v>3290841604</v>
      </c>
    </row>
    <row r="23" spans="1:14" x14ac:dyDescent="0.25">
      <c r="A23" s="1" t="s">
        <v>105</v>
      </c>
      <c r="B23" t="str">
        <f>VLOOKUP(A23,Detalle!$A19:$B501,2,0)</f>
        <v>ICBF DIRECCIÓN REGIONAL NARIÑO</v>
      </c>
      <c r="C23" s="2">
        <f>SUMIFS(Detalle!T$1:T$539,Detalle!A$1:A$539,Presupuesto_Regional!A23)</f>
        <v>329073614909</v>
      </c>
      <c r="D23" s="2">
        <v>235165860338</v>
      </c>
      <c r="E23" s="2">
        <v>235165860338</v>
      </c>
      <c r="F23" s="2">
        <v>240119230399</v>
      </c>
      <c r="G23" s="2">
        <v>272637632053</v>
      </c>
      <c r="H23" s="2">
        <v>269294404730</v>
      </c>
      <c r="I23" s="2">
        <v>300545843088</v>
      </c>
      <c r="J23" s="2">
        <v>310592276479</v>
      </c>
      <c r="K23" s="2">
        <v>314862039828</v>
      </c>
      <c r="L23" s="3">
        <f>+Tabla1[[#This Row],[APROPIACIÓN JULIO]]-Tabla1[[#This Row],[APROPIACIÓN JUNIO]]</f>
        <v>4269763349</v>
      </c>
      <c r="M23" s="2">
        <v>329073614909</v>
      </c>
      <c r="N23" s="2">
        <f>+Tabla1[[#This Row],[APROPIACIÓN AGOSTO]]-Tabla1[[#This Row],[APROPIACIÓN JULIO]]</f>
        <v>14211575081</v>
      </c>
    </row>
    <row r="24" spans="1:14" x14ac:dyDescent="0.25">
      <c r="A24" s="1" t="s">
        <v>107</v>
      </c>
      <c r="B24" t="str">
        <f>VLOOKUP(A24,Detalle!$A20:$B502,2,0)</f>
        <v>ICBF DIRECCIÓN REGIONAL NORTE DE SANTANDER</v>
      </c>
      <c r="C24" s="2">
        <f>SUMIFS(Detalle!T$1:T$539,Detalle!A$1:A$539,Presupuesto_Regional!A24)</f>
        <v>214730804446</v>
      </c>
      <c r="D24" s="2">
        <v>165516756897</v>
      </c>
      <c r="E24" s="2">
        <v>165516756897</v>
      </c>
      <c r="F24" s="2">
        <v>166251999237</v>
      </c>
      <c r="G24" s="2">
        <v>183030952284</v>
      </c>
      <c r="H24" s="2">
        <v>184761106932</v>
      </c>
      <c r="I24" s="2">
        <v>200987579036</v>
      </c>
      <c r="J24" s="2">
        <v>204060665817</v>
      </c>
      <c r="K24" s="2">
        <v>205888335147</v>
      </c>
      <c r="L24" s="3">
        <f>+Tabla1[[#This Row],[APROPIACIÓN JULIO]]-Tabla1[[#This Row],[APROPIACIÓN JUNIO]]</f>
        <v>1827669330</v>
      </c>
      <c r="M24" s="2">
        <v>214730804446</v>
      </c>
      <c r="N24" s="2">
        <f>+Tabla1[[#This Row],[APROPIACIÓN AGOSTO]]-Tabla1[[#This Row],[APROPIACIÓN JULIO]]</f>
        <v>8842469299</v>
      </c>
    </row>
    <row r="25" spans="1:14" x14ac:dyDescent="0.25">
      <c r="A25" s="1" t="s">
        <v>109</v>
      </c>
      <c r="B25" t="str">
        <f>VLOOKUP(A25,Detalle!$A21:$B503,2,0)</f>
        <v>ICBF DIRECCIÓN REGIONAL QUINDIO</v>
      </c>
      <c r="C25" s="2">
        <f>SUMIFS(Detalle!T$1:T$539,Detalle!A$1:A$539,Presupuesto_Regional!A25)</f>
        <v>80789690519</v>
      </c>
      <c r="D25" s="2">
        <v>47866005254</v>
      </c>
      <c r="E25" s="2">
        <v>47866005254</v>
      </c>
      <c r="F25" s="2">
        <v>48695091389</v>
      </c>
      <c r="G25" s="2">
        <v>68250150990</v>
      </c>
      <c r="H25" s="2">
        <v>71108192138</v>
      </c>
      <c r="I25" s="2">
        <v>76766129278</v>
      </c>
      <c r="J25" s="2">
        <v>78505917416</v>
      </c>
      <c r="K25" s="2">
        <v>79725789313</v>
      </c>
      <c r="L25" s="3">
        <f>+Tabla1[[#This Row],[APROPIACIÓN JULIO]]-Tabla1[[#This Row],[APROPIACIÓN JUNIO]]</f>
        <v>1219871897</v>
      </c>
      <c r="M25" s="2">
        <v>80789690519</v>
      </c>
      <c r="N25" s="2">
        <f>+Tabla1[[#This Row],[APROPIACIÓN AGOSTO]]-Tabla1[[#This Row],[APROPIACIÓN JULIO]]</f>
        <v>1063901206</v>
      </c>
    </row>
    <row r="26" spans="1:14" x14ac:dyDescent="0.25">
      <c r="A26" s="1" t="s">
        <v>111</v>
      </c>
      <c r="B26" t="str">
        <f>VLOOKUP(A26,Detalle!$A22:$B504,2,0)</f>
        <v>ICBF DIRECCIÓN REGIONAL RISARALDA</v>
      </c>
      <c r="C26" s="2">
        <f>SUMIFS(Detalle!T$1:T$539,Detalle!A$1:A$539,Presupuesto_Regional!A26)</f>
        <v>131443349344</v>
      </c>
      <c r="D26" s="2">
        <v>88968139332</v>
      </c>
      <c r="E26" s="2">
        <v>88968139332</v>
      </c>
      <c r="F26" s="2">
        <v>89249860621</v>
      </c>
      <c r="G26" s="2">
        <v>112478414449</v>
      </c>
      <c r="H26" s="2">
        <v>116342215398</v>
      </c>
      <c r="I26" s="2">
        <v>127459590762</v>
      </c>
      <c r="J26" s="2">
        <v>130444196907</v>
      </c>
      <c r="K26" s="2">
        <v>127872825746</v>
      </c>
      <c r="L26" s="3">
        <f>+Tabla1[[#This Row],[APROPIACIÓN JULIO]]-Tabla1[[#This Row],[APROPIACIÓN JUNIO]]</f>
        <v>-2571371161</v>
      </c>
      <c r="M26" s="2">
        <v>131443349344</v>
      </c>
      <c r="N26" s="2">
        <f>+Tabla1[[#This Row],[APROPIACIÓN AGOSTO]]-Tabla1[[#This Row],[APROPIACIÓN JULIO]]</f>
        <v>3570523598</v>
      </c>
    </row>
    <row r="27" spans="1:14" x14ac:dyDescent="0.25">
      <c r="A27" s="1" t="s">
        <v>113</v>
      </c>
      <c r="B27" t="str">
        <f>VLOOKUP(A27,Detalle!$A23:$B505,2,0)</f>
        <v>ICBF DIRECCIÓN REGIONAL SANTANDER</v>
      </c>
      <c r="C27" s="2">
        <f>SUMIFS(Detalle!T$1:T$539,Detalle!A$1:A$539,Presupuesto_Regional!A27)</f>
        <v>262194841885</v>
      </c>
      <c r="D27" s="2">
        <v>200751943889</v>
      </c>
      <c r="E27" s="2">
        <v>200751943889</v>
      </c>
      <c r="F27" s="2">
        <v>212077601009</v>
      </c>
      <c r="G27" s="2">
        <v>234981342788</v>
      </c>
      <c r="H27" s="2">
        <v>242911247973</v>
      </c>
      <c r="I27" s="2">
        <v>262475759338</v>
      </c>
      <c r="J27" s="2">
        <v>265691611430</v>
      </c>
      <c r="K27" s="2">
        <v>258844504559</v>
      </c>
      <c r="L27" s="3">
        <f>+Tabla1[[#This Row],[APROPIACIÓN JULIO]]-Tabla1[[#This Row],[APROPIACIÓN JUNIO]]</f>
        <v>-6847106871</v>
      </c>
      <c r="M27" s="2">
        <v>262194841885</v>
      </c>
      <c r="N27" s="2">
        <f>+Tabla1[[#This Row],[APROPIACIÓN AGOSTO]]-Tabla1[[#This Row],[APROPIACIÓN JULIO]]</f>
        <v>3350337326</v>
      </c>
    </row>
    <row r="28" spans="1:14" x14ac:dyDescent="0.25">
      <c r="A28" s="1" t="s">
        <v>115</v>
      </c>
      <c r="B28" t="str">
        <f>VLOOKUP(A28,Detalle!$A24:$B506,2,0)</f>
        <v>ICBF DIRECCIÓN REGIONAL SUCRE</v>
      </c>
      <c r="C28" s="2">
        <f>SUMIFS(Detalle!T$1:T$539,Detalle!A$1:A$539,Presupuesto_Regional!A28)</f>
        <v>187274227186</v>
      </c>
      <c r="D28" s="2">
        <v>151888923304</v>
      </c>
      <c r="E28" s="2">
        <v>151888923304</v>
      </c>
      <c r="F28" s="2">
        <v>153027398925</v>
      </c>
      <c r="G28" s="2">
        <v>156063938083</v>
      </c>
      <c r="H28" s="2">
        <v>154316958010</v>
      </c>
      <c r="I28" s="2">
        <v>171431595340</v>
      </c>
      <c r="J28" s="2">
        <v>175244525973</v>
      </c>
      <c r="K28" s="2">
        <v>175053805963</v>
      </c>
      <c r="L28" s="3">
        <f>+Tabla1[[#This Row],[APROPIACIÓN JULIO]]-Tabla1[[#This Row],[APROPIACIÓN JUNIO]]</f>
        <v>-190720010</v>
      </c>
      <c r="M28" s="2">
        <v>187274227186</v>
      </c>
      <c r="N28" s="2">
        <f>+Tabla1[[#This Row],[APROPIACIÓN AGOSTO]]-Tabla1[[#This Row],[APROPIACIÓN JULIO]]</f>
        <v>12220421223</v>
      </c>
    </row>
    <row r="29" spans="1:14" x14ac:dyDescent="0.25">
      <c r="A29" s="1" t="s">
        <v>117</v>
      </c>
      <c r="B29" t="str">
        <f>VLOOKUP(A29,Detalle!$A25:$B507,2,0)</f>
        <v>ICBF DIRECCIÓN REGIONAL TOLIMA</v>
      </c>
      <c r="C29" s="2">
        <f>SUMIFS(Detalle!T$1:T$539,Detalle!A$1:A$539,Presupuesto_Regional!A29)</f>
        <v>221648562799</v>
      </c>
      <c r="D29" s="2">
        <v>147794183481</v>
      </c>
      <c r="E29" s="2">
        <v>147794183481</v>
      </c>
      <c r="F29" s="2">
        <v>163610603408</v>
      </c>
      <c r="G29" s="2">
        <v>193984462217</v>
      </c>
      <c r="H29" s="2">
        <v>198536459562</v>
      </c>
      <c r="I29" s="2">
        <v>216038660677</v>
      </c>
      <c r="J29" s="2">
        <v>218442672615</v>
      </c>
      <c r="K29" s="2">
        <v>223472668608</v>
      </c>
      <c r="L29" s="3">
        <f>+Tabla1[[#This Row],[APROPIACIÓN JULIO]]-Tabla1[[#This Row],[APROPIACIÓN JUNIO]]</f>
        <v>5029995993</v>
      </c>
      <c r="M29" s="2">
        <v>221648562799</v>
      </c>
      <c r="N29" s="2">
        <f>+Tabla1[[#This Row],[APROPIACIÓN AGOSTO]]-Tabla1[[#This Row],[APROPIACIÓN JULIO]]</f>
        <v>-1824105809</v>
      </c>
    </row>
    <row r="30" spans="1:14" x14ac:dyDescent="0.25">
      <c r="A30" s="1" t="s">
        <v>119</v>
      </c>
      <c r="B30" t="str">
        <f>VLOOKUP(A30,Detalle!$A26:$B508,2,0)</f>
        <v>ICBF DIRECCIÓN REGIONAL VALLE</v>
      </c>
      <c r="C30" s="2">
        <f>SUMIFS(Detalle!T$1:T$539,Detalle!A$1:A$539,Presupuesto_Regional!A30)</f>
        <v>519257693771</v>
      </c>
      <c r="D30" s="2">
        <v>402213178159</v>
      </c>
      <c r="E30" s="2">
        <v>402213178159</v>
      </c>
      <c r="F30" s="2">
        <v>404070245067</v>
      </c>
      <c r="G30" s="2">
        <v>494840130324</v>
      </c>
      <c r="H30" s="2">
        <v>491427289905</v>
      </c>
      <c r="I30" s="2">
        <v>484567815612</v>
      </c>
      <c r="J30" s="2">
        <v>489927811970</v>
      </c>
      <c r="K30" s="2">
        <v>498902001428</v>
      </c>
      <c r="L30" s="3">
        <f>+Tabla1[[#This Row],[APROPIACIÓN JULIO]]-Tabla1[[#This Row],[APROPIACIÓN JUNIO]]</f>
        <v>8974189458</v>
      </c>
      <c r="M30" s="2">
        <v>519257693771</v>
      </c>
      <c r="N30" s="2">
        <f>+Tabla1[[#This Row],[APROPIACIÓN AGOSTO]]-Tabla1[[#This Row],[APROPIACIÓN JULIO]]</f>
        <v>20355692343</v>
      </c>
    </row>
    <row r="31" spans="1:14" x14ac:dyDescent="0.25">
      <c r="A31" s="1" t="s">
        <v>121</v>
      </c>
      <c r="B31" t="str">
        <f>VLOOKUP(A31,Detalle!$A27:$B509,2,0)</f>
        <v>ICBF DIRECCIÓN REGIONAL ARAUCA</v>
      </c>
      <c r="C31" s="2">
        <f>SUMIFS(Detalle!T$1:T$539,Detalle!A$1:A$539,Presupuesto_Regional!A31)</f>
        <v>70075352242</v>
      </c>
      <c r="D31" s="2">
        <v>53621017882</v>
      </c>
      <c r="E31" s="2">
        <v>53621017882</v>
      </c>
      <c r="F31" s="2">
        <v>57693572709</v>
      </c>
      <c r="G31" s="2">
        <v>63048187876</v>
      </c>
      <c r="H31" s="2">
        <v>64056455104</v>
      </c>
      <c r="I31" s="2">
        <v>70355397252</v>
      </c>
      <c r="J31" s="2">
        <v>71756771757</v>
      </c>
      <c r="K31" s="2">
        <v>70987218368</v>
      </c>
      <c r="L31" s="3">
        <f>+Tabla1[[#This Row],[APROPIACIÓN JULIO]]-Tabla1[[#This Row],[APROPIACIÓN JUNIO]]</f>
        <v>-769553389</v>
      </c>
      <c r="M31" s="2">
        <v>70075352242</v>
      </c>
      <c r="N31" s="2">
        <f>+Tabla1[[#This Row],[APROPIACIÓN AGOSTO]]-Tabla1[[#This Row],[APROPIACIÓN JULIO]]</f>
        <v>-911866126</v>
      </c>
    </row>
    <row r="32" spans="1:14" x14ac:dyDescent="0.25">
      <c r="A32" s="1" t="s">
        <v>123</v>
      </c>
      <c r="B32" t="str">
        <f>VLOOKUP(A32,Detalle!$A28:$B510,2,0)</f>
        <v>ICBF DIRECCIÓN REGIONAL CASANARE</v>
      </c>
      <c r="C32" s="2">
        <f>SUMIFS(Detalle!T$1:T$539,Detalle!A$1:A$539,Presupuesto_Regional!A32)</f>
        <v>71726045314</v>
      </c>
      <c r="D32" s="2">
        <v>47850351002</v>
      </c>
      <c r="E32" s="2">
        <v>47850351002</v>
      </c>
      <c r="F32" s="2">
        <v>55713063598</v>
      </c>
      <c r="G32" s="2">
        <v>62175127347</v>
      </c>
      <c r="H32" s="2">
        <v>62336486142</v>
      </c>
      <c r="I32" s="2">
        <v>70977976108</v>
      </c>
      <c r="J32" s="2">
        <v>73386379868</v>
      </c>
      <c r="K32" s="2">
        <v>72638118765</v>
      </c>
      <c r="L32" s="3">
        <f>+Tabla1[[#This Row],[APROPIACIÓN JULIO]]-Tabla1[[#This Row],[APROPIACIÓN JUNIO]]</f>
        <v>-748261103</v>
      </c>
      <c r="M32" s="2">
        <v>71726045314</v>
      </c>
      <c r="N32" s="2">
        <f>+Tabla1[[#This Row],[APROPIACIÓN AGOSTO]]-Tabla1[[#This Row],[APROPIACIÓN JULIO]]</f>
        <v>-912073451</v>
      </c>
    </row>
    <row r="33" spans="1:14" x14ac:dyDescent="0.25">
      <c r="A33" s="1" t="s">
        <v>125</v>
      </c>
      <c r="B33" t="str">
        <f>VLOOKUP(A33,Detalle!$A29:$B511,2,0)</f>
        <v>ICBF DIRECCIÓN REGIONAL PUTUMAYO</v>
      </c>
      <c r="C33" s="2">
        <f>SUMIFS(Detalle!T$1:T$539,Detalle!A$1:A$539,Presupuesto_Regional!A33)</f>
        <v>75860014984</v>
      </c>
      <c r="D33" s="2">
        <v>47843439328</v>
      </c>
      <c r="E33" s="2">
        <v>47843439328</v>
      </c>
      <c r="F33" s="2">
        <v>54968609319</v>
      </c>
      <c r="G33" s="2">
        <v>58817402121</v>
      </c>
      <c r="H33" s="2">
        <v>59820568066</v>
      </c>
      <c r="I33" s="2">
        <v>71452662172</v>
      </c>
      <c r="J33" s="2">
        <v>76073651657</v>
      </c>
      <c r="K33" s="2">
        <v>77390402209</v>
      </c>
      <c r="L33" s="3">
        <f>+Tabla1[[#This Row],[APROPIACIÓN JULIO]]-Tabla1[[#This Row],[APROPIACIÓN JUNIO]]</f>
        <v>1316750552</v>
      </c>
      <c r="M33" s="2">
        <v>75860014984</v>
      </c>
      <c r="N33" s="2">
        <f>+Tabla1[[#This Row],[APROPIACIÓN AGOSTO]]-Tabla1[[#This Row],[APROPIACIÓN JULIO]]</f>
        <v>-1530387225</v>
      </c>
    </row>
    <row r="34" spans="1:14" x14ac:dyDescent="0.25">
      <c r="A34" s="1" t="s">
        <v>127</v>
      </c>
      <c r="B34" t="str">
        <f>VLOOKUP(A34,Detalle!$A30:$B512,2,0)</f>
        <v>ICBF DIRECCIÓN REGIONAL SAN ANDRES</v>
      </c>
      <c r="C34" s="2">
        <f>SUMIFS(Detalle!T$1:T$539,Detalle!A$1:A$539,Presupuesto_Regional!A34)</f>
        <v>14274681771</v>
      </c>
      <c r="D34" s="2">
        <v>8902567926</v>
      </c>
      <c r="E34" s="2">
        <v>8902567926</v>
      </c>
      <c r="F34" s="2">
        <v>9089081366</v>
      </c>
      <c r="G34" s="2">
        <v>9923578020</v>
      </c>
      <c r="H34" s="2">
        <v>10426049620</v>
      </c>
      <c r="I34" s="2">
        <v>11206651169</v>
      </c>
      <c r="J34" s="2">
        <v>11977213384</v>
      </c>
      <c r="K34" s="2">
        <v>13908979193</v>
      </c>
      <c r="L34" s="3">
        <f>+Tabla1[[#This Row],[APROPIACIÓN JULIO]]-Tabla1[[#This Row],[APROPIACIÓN JUNIO]]</f>
        <v>1931765809</v>
      </c>
      <c r="M34" s="2">
        <v>14274681771</v>
      </c>
      <c r="N34" s="2">
        <f>+Tabla1[[#This Row],[APROPIACIÓN AGOSTO]]-Tabla1[[#This Row],[APROPIACIÓN JULIO]]</f>
        <v>365702578</v>
      </c>
    </row>
    <row r="35" spans="1:14" x14ac:dyDescent="0.25">
      <c r="A35" s="1" t="s">
        <v>129</v>
      </c>
      <c r="B35" t="str">
        <f>VLOOKUP(A35,Detalle!$A31:$B513,2,0)</f>
        <v>ICBF DIRECCIÓN REGIONAL AMAZONAS</v>
      </c>
      <c r="C35" s="2">
        <f>SUMIFS(Detalle!T$1:T$539,Detalle!A$1:A$539,Presupuesto_Regional!A35)</f>
        <v>29636730537</v>
      </c>
      <c r="D35" s="2">
        <v>20109909763</v>
      </c>
      <c r="E35" s="2">
        <v>20109909763</v>
      </c>
      <c r="F35" s="2">
        <v>22992809775</v>
      </c>
      <c r="G35" s="2">
        <v>24992942653</v>
      </c>
      <c r="H35" s="2">
        <v>25235482554</v>
      </c>
      <c r="I35" s="2">
        <v>28880517856</v>
      </c>
      <c r="J35" s="2">
        <v>30513173158</v>
      </c>
      <c r="K35" s="2">
        <v>29715360143</v>
      </c>
      <c r="L35" s="3">
        <f>+Tabla1[[#This Row],[APROPIACIÓN JULIO]]-Tabla1[[#This Row],[APROPIACIÓN JUNIO]]</f>
        <v>-797813015</v>
      </c>
      <c r="M35" s="2">
        <v>29636730537</v>
      </c>
      <c r="N35" s="2">
        <f>+Tabla1[[#This Row],[APROPIACIÓN AGOSTO]]-Tabla1[[#This Row],[APROPIACIÓN JULIO]]</f>
        <v>-78629606</v>
      </c>
    </row>
    <row r="36" spans="1:14" x14ac:dyDescent="0.25">
      <c r="A36" s="1" t="s">
        <v>131</v>
      </c>
      <c r="B36" t="str">
        <f>VLOOKUP(A36,Detalle!$A32:$B514,2,0)</f>
        <v>ICBF DIRECCIÓN REGIONAL GUAINIA</v>
      </c>
      <c r="C36" s="2">
        <f>SUMIFS(Detalle!T$1:T$539,Detalle!A$1:A$539,Presupuesto_Regional!A36)</f>
        <v>20759098529</v>
      </c>
      <c r="D36" s="2">
        <v>17272131453</v>
      </c>
      <c r="E36" s="2">
        <v>17272131453</v>
      </c>
      <c r="F36" s="2">
        <v>16765073424</v>
      </c>
      <c r="G36" s="2">
        <v>17073993549</v>
      </c>
      <c r="H36" s="2">
        <v>17231932587</v>
      </c>
      <c r="I36" s="2">
        <v>19666242917</v>
      </c>
      <c r="J36" s="2">
        <v>20372747579</v>
      </c>
      <c r="K36" s="2">
        <v>20467906820</v>
      </c>
      <c r="L36" s="3">
        <f>+Tabla1[[#This Row],[APROPIACIÓN JULIO]]-Tabla1[[#This Row],[APROPIACIÓN JUNIO]]</f>
        <v>95159241</v>
      </c>
      <c r="M36" s="2">
        <v>20759098529</v>
      </c>
      <c r="N36" s="2">
        <f>+Tabla1[[#This Row],[APROPIACIÓN AGOSTO]]-Tabla1[[#This Row],[APROPIACIÓN JULIO]]</f>
        <v>291191709</v>
      </c>
    </row>
    <row r="37" spans="1:14" x14ac:dyDescent="0.25">
      <c r="A37" s="1" t="s">
        <v>133</v>
      </c>
      <c r="B37" t="str">
        <f>VLOOKUP(A37,Detalle!$A33:$B515,2,0)</f>
        <v>ICBF DIRECCIÓN REGIONAL GUAVIARE</v>
      </c>
      <c r="C37" s="2">
        <f>SUMIFS(Detalle!T$1:T$539,Detalle!A$1:A$539,Presupuesto_Regional!A37)</f>
        <v>24269871656</v>
      </c>
      <c r="D37" s="2">
        <v>18279031422</v>
      </c>
      <c r="E37" s="2">
        <v>18279031422</v>
      </c>
      <c r="F37" s="2">
        <v>19353111503</v>
      </c>
      <c r="G37" s="2">
        <v>20738765671</v>
      </c>
      <c r="H37" s="2">
        <v>20477844716</v>
      </c>
      <c r="I37" s="2">
        <v>22175837000</v>
      </c>
      <c r="J37" s="2">
        <v>23153348292</v>
      </c>
      <c r="K37" s="2">
        <v>23215383984</v>
      </c>
      <c r="L37" s="3">
        <f>+Tabla1[[#This Row],[APROPIACIÓN JULIO]]-Tabla1[[#This Row],[APROPIACIÓN JUNIO]]</f>
        <v>62035692</v>
      </c>
      <c r="M37" s="2">
        <v>24269871656</v>
      </c>
      <c r="N37" s="2">
        <f>+Tabla1[[#This Row],[APROPIACIÓN AGOSTO]]-Tabla1[[#This Row],[APROPIACIÓN JULIO]]</f>
        <v>1054487672</v>
      </c>
    </row>
    <row r="38" spans="1:14" x14ac:dyDescent="0.25">
      <c r="A38" s="1" t="s">
        <v>135</v>
      </c>
      <c r="B38" t="str">
        <f>VLOOKUP(A38,Detalle!$A34:$B516,2,0)</f>
        <v>ICBF DIRECCIÓN REGIONAL VAUPÉS</v>
      </c>
      <c r="C38" s="2">
        <f>SUMIFS(Detalle!T$1:T$539,Detalle!A$1:A$539,Presupuesto_Regional!A38)</f>
        <v>16194556994</v>
      </c>
      <c r="D38" s="2">
        <v>9560477283</v>
      </c>
      <c r="E38" s="2">
        <v>9560477283</v>
      </c>
      <c r="F38" s="2">
        <v>15752746708</v>
      </c>
      <c r="G38" s="2">
        <v>16321211278</v>
      </c>
      <c r="H38" s="2">
        <v>16530099639</v>
      </c>
      <c r="I38" s="2">
        <v>18708098349</v>
      </c>
      <c r="J38" s="2">
        <v>19951995628</v>
      </c>
      <c r="K38" s="2">
        <v>16316082615</v>
      </c>
      <c r="L38" s="3">
        <f>+Tabla1[[#This Row],[APROPIACIÓN JULIO]]-Tabla1[[#This Row],[APROPIACIÓN JUNIO]]</f>
        <v>-3635913013</v>
      </c>
      <c r="M38" s="2">
        <v>16194556994</v>
      </c>
      <c r="N38" s="2">
        <f>+Tabla1[[#This Row],[APROPIACIÓN AGOSTO]]-Tabla1[[#This Row],[APROPIACIÓN JULIO]]</f>
        <v>-121525621</v>
      </c>
    </row>
    <row r="39" spans="1:14" x14ac:dyDescent="0.25">
      <c r="A39" s="1" t="s">
        <v>137</v>
      </c>
      <c r="B39" t="str">
        <f>VLOOKUP(A39,Detalle!$A35:$B517,2,0)</f>
        <v>ICBF DIRECCIÓN REGIONAL VICHADA</v>
      </c>
      <c r="C39" s="2">
        <f>SUMIFS(Detalle!T$1:T$539,Detalle!A$1:A$539,Presupuesto_Regional!A39)</f>
        <v>25114647562</v>
      </c>
      <c r="D39" s="2">
        <v>13554730172</v>
      </c>
      <c r="E39" s="2">
        <v>13554730172</v>
      </c>
      <c r="F39" s="2">
        <v>14084664409</v>
      </c>
      <c r="G39" s="2">
        <v>14933327843</v>
      </c>
      <c r="H39" s="2">
        <v>15489932666</v>
      </c>
      <c r="I39" s="2">
        <v>22668199571</v>
      </c>
      <c r="J39" s="2">
        <v>24508509026</v>
      </c>
      <c r="K39" s="2">
        <v>25148674434</v>
      </c>
      <c r="L39" s="3">
        <f>+Tabla1[[#This Row],[APROPIACIÓN JULIO]]-Tabla1[[#This Row],[APROPIACIÓN JUNIO]]</f>
        <v>640165408</v>
      </c>
      <c r="M39" s="2">
        <v>25114647562</v>
      </c>
      <c r="N39" s="2">
        <f>+Tabla1[[#This Row],[APROPIACIÓN AGOSTO]]-Tabla1[[#This Row],[APROPIACIÓN JULIO]]</f>
        <v>-34026872</v>
      </c>
    </row>
    <row r="40" spans="1:14" x14ac:dyDescent="0.25">
      <c r="A40" s="1" t="s">
        <v>139</v>
      </c>
      <c r="B40" t="str">
        <f>VLOOKUP(A40,Detalle!$A39:$B523,2,0)</f>
        <v>ICBF PROGRAMA PARA DESARROLLAR HABILIDADES DEL SIGLO 21 EN LA ADOLESCENCIA Y LA JUVENTUD COLOMBIANA - CRÉDITO BID.</v>
      </c>
      <c r="C40" s="2">
        <f>SUMIFS(Detalle!T$1:T$539,Detalle!A$1:A$539,Presupuesto_Regional!A40)</f>
        <v>5211645021</v>
      </c>
      <c r="D40" s="2">
        <v>5211645021</v>
      </c>
      <c r="E40" s="2">
        <v>5211645021</v>
      </c>
      <c r="F40" s="2">
        <v>5211645021</v>
      </c>
      <c r="G40" s="2">
        <v>5211645021</v>
      </c>
      <c r="H40" s="2">
        <v>5211645021</v>
      </c>
      <c r="I40" s="2">
        <v>5211645021</v>
      </c>
      <c r="J40" s="2">
        <v>5211645021</v>
      </c>
      <c r="K40" s="2">
        <v>5211645021</v>
      </c>
      <c r="L40" s="3">
        <f>+Tabla1[[#This Row],[APROPIACIÓN JULIO]]-Tabla1[[#This Row],[APROPIACIÓN JUNIO]]</f>
        <v>0</v>
      </c>
      <c r="M40" s="2">
        <v>5211645021</v>
      </c>
      <c r="N40" s="2">
        <f>+Tabla1[[#This Row],[APROPIACIÓN AGOSTO]]-Tabla1[[#This Row],[APROPIACIÓN JULIO]]</f>
        <v>0</v>
      </c>
    </row>
    <row r="41" spans="1:14" x14ac:dyDescent="0.25">
      <c r="A41" s="9" t="s">
        <v>149</v>
      </c>
      <c r="C41" s="2">
        <f>SUMIFS(Detalle!T$1:T$539,Detalle!A$1:A$539,Presupuesto_Regional!A41)</f>
        <v>0</v>
      </c>
      <c r="D41" s="23">
        <f>SUBTOTAL(109,D6:D40)</f>
        <v>8037549689719</v>
      </c>
      <c r="E41" s="2">
        <f ca="1">SUBTOTAL(109,Tabla1[APROPIACION ENERO])</f>
        <v>8037549689719</v>
      </c>
      <c r="F41" s="2">
        <f ca="1">SUBTOTAL(109,Tabla1[APROPIACIÓN FEBRERO])</f>
        <v>8309351827695</v>
      </c>
      <c r="G41" s="2">
        <v>9067056410666</v>
      </c>
      <c r="H41" s="2">
        <f t="shared" ref="H41:M41" si="0">SUBTOTAL(109,H6:H40)</f>
        <v>9208021989410</v>
      </c>
      <c r="I41" s="2">
        <f t="shared" si="0"/>
        <v>9411290518756</v>
      </c>
      <c r="J41" s="2">
        <f t="shared" si="0"/>
        <v>9530106228567</v>
      </c>
      <c r="K41" s="2">
        <f t="shared" si="0"/>
        <v>9466703672922</v>
      </c>
      <c r="L41" s="3">
        <f t="shared" si="0"/>
        <v>-63402555645</v>
      </c>
      <c r="M41" s="2">
        <f t="shared" si="0"/>
        <v>9739588701997</v>
      </c>
      <c r="N41" s="2">
        <f>+Tabla1[[#This Row],[APROPIACIÓN AGOSTO]]-Tabla1[[#This Row],[APROPIACIÓN JULIO]]</f>
        <v>272885029075</v>
      </c>
    </row>
    <row r="42" spans="1:14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6" spans="1:14" x14ac:dyDescent="0.25">
      <c r="H46" s="3"/>
      <c r="I46" s="3"/>
      <c r="J46" s="3"/>
      <c r="K46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7DBA-1AB2-4750-945D-4F22F837313B}">
  <dimension ref="A3:B106"/>
  <sheetViews>
    <sheetView topLeftCell="A79" workbookViewId="0">
      <selection activeCell="B104" sqref="B104"/>
    </sheetView>
  </sheetViews>
  <sheetFormatPr baseColWidth="10" defaultRowHeight="15" x14ac:dyDescent="0.25"/>
  <cols>
    <col min="1" max="1" width="139" bestFit="1" customWidth="1"/>
    <col min="2" max="2" width="21.5703125" bestFit="1" customWidth="1"/>
  </cols>
  <sheetData>
    <row r="3" spans="1:2" x14ac:dyDescent="0.25">
      <c r="A3" s="24" t="s">
        <v>141</v>
      </c>
      <c r="B3" t="s">
        <v>237</v>
      </c>
    </row>
    <row r="4" spans="1:2" x14ac:dyDescent="0.25">
      <c r="A4" s="25" t="s">
        <v>23</v>
      </c>
      <c r="B4" s="27">
        <v>2168690332751</v>
      </c>
    </row>
    <row r="5" spans="1:2" x14ac:dyDescent="0.25">
      <c r="A5" s="26" t="s">
        <v>24</v>
      </c>
      <c r="B5" s="27">
        <v>2168690332751</v>
      </c>
    </row>
    <row r="6" spans="1:2" x14ac:dyDescent="0.25">
      <c r="A6" s="25" t="s">
        <v>72</v>
      </c>
      <c r="B6" s="27">
        <v>723800263143</v>
      </c>
    </row>
    <row r="7" spans="1:2" x14ac:dyDescent="0.25">
      <c r="A7" s="26" t="s">
        <v>73</v>
      </c>
      <c r="B7" s="27">
        <v>723800263143</v>
      </c>
    </row>
    <row r="8" spans="1:2" x14ac:dyDescent="0.25">
      <c r="A8" s="25" t="s">
        <v>75</v>
      </c>
      <c r="B8" s="27">
        <v>347902575600</v>
      </c>
    </row>
    <row r="9" spans="1:2" x14ac:dyDescent="0.25">
      <c r="A9" s="26" t="s">
        <v>76</v>
      </c>
      <c r="B9" s="27">
        <v>347902575600</v>
      </c>
    </row>
    <row r="10" spans="1:2" x14ac:dyDescent="0.25">
      <c r="A10" s="25" t="s">
        <v>77</v>
      </c>
      <c r="B10" s="27">
        <v>576183596567</v>
      </c>
    </row>
    <row r="11" spans="1:2" x14ac:dyDescent="0.25">
      <c r="A11" s="26" t="s">
        <v>78</v>
      </c>
      <c r="B11" s="27">
        <v>576183596567</v>
      </c>
    </row>
    <row r="12" spans="1:2" x14ac:dyDescent="0.25">
      <c r="A12" s="25" t="s">
        <v>79</v>
      </c>
      <c r="B12" s="27">
        <v>402135900128</v>
      </c>
    </row>
    <row r="13" spans="1:2" x14ac:dyDescent="0.25">
      <c r="A13" s="26" t="s">
        <v>80</v>
      </c>
      <c r="B13" s="27">
        <v>402135900128</v>
      </c>
    </row>
    <row r="14" spans="1:2" x14ac:dyDescent="0.25">
      <c r="A14" s="25" t="s">
        <v>81</v>
      </c>
      <c r="B14" s="27">
        <v>160029303994</v>
      </c>
    </row>
    <row r="15" spans="1:2" x14ac:dyDescent="0.25">
      <c r="A15" s="26" t="s">
        <v>82</v>
      </c>
      <c r="B15" s="27">
        <v>160029303994</v>
      </c>
    </row>
    <row r="16" spans="1:2" x14ac:dyDescent="0.25">
      <c r="A16" s="25" t="s">
        <v>83</v>
      </c>
      <c r="B16" s="27">
        <v>161683275115</v>
      </c>
    </row>
    <row r="17" spans="1:2" x14ac:dyDescent="0.25">
      <c r="A17" s="26" t="s">
        <v>84</v>
      </c>
      <c r="B17" s="27">
        <v>161683275115</v>
      </c>
    </row>
    <row r="18" spans="1:2" x14ac:dyDescent="0.25">
      <c r="A18" s="25" t="s">
        <v>85</v>
      </c>
      <c r="B18" s="27">
        <v>100028047028</v>
      </c>
    </row>
    <row r="19" spans="1:2" x14ac:dyDescent="0.25">
      <c r="A19" s="26" t="s">
        <v>86</v>
      </c>
      <c r="B19" s="27">
        <v>100028047028</v>
      </c>
    </row>
    <row r="20" spans="1:2" x14ac:dyDescent="0.25">
      <c r="A20" s="25" t="s">
        <v>87</v>
      </c>
      <c r="B20" s="27">
        <v>286446974818</v>
      </c>
    </row>
    <row r="21" spans="1:2" x14ac:dyDescent="0.25">
      <c r="A21" s="26" t="s">
        <v>88</v>
      </c>
      <c r="B21" s="27">
        <v>286446974818</v>
      </c>
    </row>
    <row r="22" spans="1:2" x14ac:dyDescent="0.25">
      <c r="A22" s="25" t="s">
        <v>89</v>
      </c>
      <c r="B22" s="27">
        <v>265849411307</v>
      </c>
    </row>
    <row r="23" spans="1:2" x14ac:dyDescent="0.25">
      <c r="A23" s="26" t="s">
        <v>90</v>
      </c>
      <c r="B23" s="27">
        <v>265849411307</v>
      </c>
    </row>
    <row r="24" spans="1:2" x14ac:dyDescent="0.25">
      <c r="A24" s="25" t="s">
        <v>91</v>
      </c>
      <c r="B24" s="27">
        <v>327960246031</v>
      </c>
    </row>
    <row r="25" spans="1:2" x14ac:dyDescent="0.25">
      <c r="A25" s="26" t="s">
        <v>92</v>
      </c>
      <c r="B25" s="27">
        <v>327960246031</v>
      </c>
    </row>
    <row r="26" spans="1:2" x14ac:dyDescent="0.25">
      <c r="A26" s="25" t="s">
        <v>93</v>
      </c>
      <c r="B26" s="27">
        <v>286602738847</v>
      </c>
    </row>
    <row r="27" spans="1:2" x14ac:dyDescent="0.25">
      <c r="A27" s="26" t="s">
        <v>94</v>
      </c>
      <c r="B27" s="27">
        <v>286602738847</v>
      </c>
    </row>
    <row r="28" spans="1:2" x14ac:dyDescent="0.25">
      <c r="A28" s="25" t="s">
        <v>95</v>
      </c>
      <c r="B28" s="27">
        <v>233383580606</v>
      </c>
    </row>
    <row r="29" spans="1:2" x14ac:dyDescent="0.25">
      <c r="A29" s="26" t="s">
        <v>96</v>
      </c>
      <c r="B29" s="27">
        <v>233383580606</v>
      </c>
    </row>
    <row r="30" spans="1:2" x14ac:dyDescent="0.25">
      <c r="A30" s="25" t="s">
        <v>97</v>
      </c>
      <c r="B30" s="27">
        <v>185659765587</v>
      </c>
    </row>
    <row r="31" spans="1:2" x14ac:dyDescent="0.25">
      <c r="A31" s="26" t="s">
        <v>98</v>
      </c>
      <c r="B31" s="27">
        <v>185659765587</v>
      </c>
    </row>
    <row r="32" spans="1:2" x14ac:dyDescent="0.25">
      <c r="A32" s="25" t="s">
        <v>99</v>
      </c>
      <c r="B32" s="27">
        <v>645308283279</v>
      </c>
    </row>
    <row r="33" spans="1:2" x14ac:dyDescent="0.25">
      <c r="A33" s="26" t="s">
        <v>100</v>
      </c>
      <c r="B33" s="27">
        <v>645308283279</v>
      </c>
    </row>
    <row r="34" spans="1:2" x14ac:dyDescent="0.25">
      <c r="A34" s="25" t="s">
        <v>101</v>
      </c>
      <c r="B34" s="27">
        <v>278119006999</v>
      </c>
    </row>
    <row r="35" spans="1:2" x14ac:dyDescent="0.25">
      <c r="A35" s="26" t="s">
        <v>102</v>
      </c>
      <c r="B35" s="27">
        <v>278119006999</v>
      </c>
    </row>
    <row r="36" spans="1:2" x14ac:dyDescent="0.25">
      <c r="A36" s="25" t="s">
        <v>103</v>
      </c>
      <c r="B36" s="27">
        <v>150507812790</v>
      </c>
    </row>
    <row r="37" spans="1:2" x14ac:dyDescent="0.25">
      <c r="A37" s="26" t="s">
        <v>104</v>
      </c>
      <c r="B37" s="27">
        <v>150507812790</v>
      </c>
    </row>
    <row r="38" spans="1:2" x14ac:dyDescent="0.25">
      <c r="A38" s="25" t="s">
        <v>105</v>
      </c>
      <c r="B38" s="27">
        <v>310592276479</v>
      </c>
    </row>
    <row r="39" spans="1:2" x14ac:dyDescent="0.25">
      <c r="A39" s="26" t="s">
        <v>106</v>
      </c>
      <c r="B39" s="27">
        <v>310592276479</v>
      </c>
    </row>
    <row r="40" spans="1:2" x14ac:dyDescent="0.25">
      <c r="A40" s="25" t="s">
        <v>107</v>
      </c>
      <c r="B40" s="27">
        <v>204060665817</v>
      </c>
    </row>
    <row r="41" spans="1:2" x14ac:dyDescent="0.25">
      <c r="A41" s="26" t="s">
        <v>108</v>
      </c>
      <c r="B41" s="27">
        <v>204060665817</v>
      </c>
    </row>
    <row r="42" spans="1:2" x14ac:dyDescent="0.25">
      <c r="A42" s="25" t="s">
        <v>109</v>
      </c>
      <c r="B42" s="27">
        <v>78505917416</v>
      </c>
    </row>
    <row r="43" spans="1:2" x14ac:dyDescent="0.25">
      <c r="A43" s="26" t="s">
        <v>110</v>
      </c>
      <c r="B43" s="27">
        <v>78505917416</v>
      </c>
    </row>
    <row r="44" spans="1:2" x14ac:dyDescent="0.25">
      <c r="A44" s="25" t="s">
        <v>111</v>
      </c>
      <c r="B44" s="27">
        <v>130444196907</v>
      </c>
    </row>
    <row r="45" spans="1:2" x14ac:dyDescent="0.25">
      <c r="A45" s="26" t="s">
        <v>112</v>
      </c>
      <c r="B45" s="27">
        <v>130444196907</v>
      </c>
    </row>
    <row r="46" spans="1:2" x14ac:dyDescent="0.25">
      <c r="A46" s="25" t="s">
        <v>113</v>
      </c>
      <c r="B46" s="27">
        <v>265691611430</v>
      </c>
    </row>
    <row r="47" spans="1:2" x14ac:dyDescent="0.25">
      <c r="A47" s="26" t="s">
        <v>114</v>
      </c>
      <c r="B47" s="27">
        <v>265691611430</v>
      </c>
    </row>
    <row r="48" spans="1:2" x14ac:dyDescent="0.25">
      <c r="A48" s="25" t="s">
        <v>115</v>
      </c>
      <c r="B48" s="27">
        <v>175244525973</v>
      </c>
    </row>
    <row r="49" spans="1:2" x14ac:dyDescent="0.25">
      <c r="A49" s="26" t="s">
        <v>116</v>
      </c>
      <c r="B49" s="27">
        <v>175244525973</v>
      </c>
    </row>
    <row r="50" spans="1:2" x14ac:dyDescent="0.25">
      <c r="A50" s="25" t="s">
        <v>117</v>
      </c>
      <c r="B50" s="27">
        <v>218442672615</v>
      </c>
    </row>
    <row r="51" spans="1:2" x14ac:dyDescent="0.25">
      <c r="A51" s="26" t="s">
        <v>118</v>
      </c>
      <c r="B51" s="27">
        <v>218442672615</v>
      </c>
    </row>
    <row r="52" spans="1:2" x14ac:dyDescent="0.25">
      <c r="A52" s="25" t="s">
        <v>119</v>
      </c>
      <c r="B52" s="27">
        <v>489927811970</v>
      </c>
    </row>
    <row r="53" spans="1:2" x14ac:dyDescent="0.25">
      <c r="A53" s="26" t="s">
        <v>120</v>
      </c>
      <c r="B53" s="27">
        <v>489927811970</v>
      </c>
    </row>
    <row r="54" spans="1:2" x14ac:dyDescent="0.25">
      <c r="A54" s="25" t="s">
        <v>121</v>
      </c>
      <c r="B54" s="27">
        <v>71756771757</v>
      </c>
    </row>
    <row r="55" spans="1:2" x14ac:dyDescent="0.25">
      <c r="A55" s="26" t="s">
        <v>122</v>
      </c>
      <c r="B55" s="27">
        <v>71756771757</v>
      </c>
    </row>
    <row r="56" spans="1:2" x14ac:dyDescent="0.25">
      <c r="A56" s="25" t="s">
        <v>123</v>
      </c>
      <c r="B56" s="27">
        <v>73386379868</v>
      </c>
    </row>
    <row r="57" spans="1:2" x14ac:dyDescent="0.25">
      <c r="A57" s="26" t="s">
        <v>124</v>
      </c>
      <c r="B57" s="27">
        <v>73386379868</v>
      </c>
    </row>
    <row r="58" spans="1:2" x14ac:dyDescent="0.25">
      <c r="A58" s="25" t="s">
        <v>125</v>
      </c>
      <c r="B58" s="27">
        <v>76073651657</v>
      </c>
    </row>
    <row r="59" spans="1:2" x14ac:dyDescent="0.25">
      <c r="A59" s="26" t="s">
        <v>126</v>
      </c>
      <c r="B59" s="27">
        <v>76073651657</v>
      </c>
    </row>
    <row r="60" spans="1:2" x14ac:dyDescent="0.25">
      <c r="A60" s="25" t="s">
        <v>127</v>
      </c>
      <c r="B60" s="27">
        <v>11977213384</v>
      </c>
    </row>
    <row r="61" spans="1:2" x14ac:dyDescent="0.25">
      <c r="A61" s="26" t="s">
        <v>128</v>
      </c>
      <c r="B61" s="27">
        <v>11977213384</v>
      </c>
    </row>
    <row r="62" spans="1:2" x14ac:dyDescent="0.25">
      <c r="A62" s="25" t="s">
        <v>129</v>
      </c>
      <c r="B62" s="27">
        <v>30513173158</v>
      </c>
    </row>
    <row r="63" spans="1:2" x14ac:dyDescent="0.25">
      <c r="A63" s="26" t="s">
        <v>130</v>
      </c>
      <c r="B63" s="27">
        <v>30513173158</v>
      </c>
    </row>
    <row r="64" spans="1:2" x14ac:dyDescent="0.25">
      <c r="A64" s="25" t="s">
        <v>131</v>
      </c>
      <c r="B64" s="27">
        <v>20372747579</v>
      </c>
    </row>
    <row r="65" spans="1:2" x14ac:dyDescent="0.25">
      <c r="A65" s="26" t="s">
        <v>132</v>
      </c>
      <c r="B65" s="27">
        <v>20372747579</v>
      </c>
    </row>
    <row r="66" spans="1:2" x14ac:dyDescent="0.25">
      <c r="A66" s="25" t="s">
        <v>133</v>
      </c>
      <c r="B66" s="27">
        <v>23153348292</v>
      </c>
    </row>
    <row r="67" spans="1:2" x14ac:dyDescent="0.25">
      <c r="A67" s="26" t="s">
        <v>134</v>
      </c>
      <c r="B67" s="27">
        <v>23153348292</v>
      </c>
    </row>
    <row r="68" spans="1:2" x14ac:dyDescent="0.25">
      <c r="A68" s="25" t="s">
        <v>135</v>
      </c>
      <c r="B68" s="27">
        <v>19951995628</v>
      </c>
    </row>
    <row r="69" spans="1:2" x14ac:dyDescent="0.25">
      <c r="A69" s="26" t="s">
        <v>136</v>
      </c>
      <c r="B69" s="27">
        <v>19951995628</v>
      </c>
    </row>
    <row r="70" spans="1:2" x14ac:dyDescent="0.25">
      <c r="A70" s="25" t="s">
        <v>137</v>
      </c>
      <c r="B70" s="27">
        <v>24508509026</v>
      </c>
    </row>
    <row r="71" spans="1:2" x14ac:dyDescent="0.25">
      <c r="A71" s="26" t="s">
        <v>138</v>
      </c>
      <c r="B71" s="27">
        <v>24508509026</v>
      </c>
    </row>
    <row r="72" spans="1:2" x14ac:dyDescent="0.25">
      <c r="A72" s="25" t="s">
        <v>139</v>
      </c>
      <c r="B72" s="27">
        <v>5211645021</v>
      </c>
    </row>
    <row r="73" spans="1:2" x14ac:dyDescent="0.25">
      <c r="A73" s="26" t="s">
        <v>140</v>
      </c>
      <c r="B73" s="27">
        <v>5211645021</v>
      </c>
    </row>
    <row r="74" spans="1:2" x14ac:dyDescent="0.25">
      <c r="A74" s="25" t="s">
        <v>164</v>
      </c>
      <c r="B74" s="27">
        <v>982991250</v>
      </c>
    </row>
    <row r="75" spans="1:2" x14ac:dyDescent="0.25">
      <c r="A75" s="26" t="s">
        <v>165</v>
      </c>
      <c r="B75" s="27">
        <v>982991250</v>
      </c>
    </row>
    <row r="76" spans="1:2" x14ac:dyDescent="0.25">
      <c r="A76" s="25" t="s">
        <v>166</v>
      </c>
      <c r="B76" s="27">
        <v>3868504145</v>
      </c>
    </row>
    <row r="77" spans="1:2" x14ac:dyDescent="0.25">
      <c r="A77" s="26" t="s">
        <v>167</v>
      </c>
      <c r="B77" s="27">
        <v>3868504145</v>
      </c>
    </row>
    <row r="78" spans="1:2" x14ac:dyDescent="0.25">
      <c r="A78" s="25" t="s">
        <v>168</v>
      </c>
      <c r="B78" s="27">
        <v>1633208000</v>
      </c>
    </row>
    <row r="79" spans="1:2" x14ac:dyDescent="0.25">
      <c r="A79" s="26" t="s">
        <v>169</v>
      </c>
      <c r="B79" s="27">
        <v>1633208000</v>
      </c>
    </row>
    <row r="80" spans="1:2" x14ac:dyDescent="0.25">
      <c r="A80" s="25" t="s">
        <v>170</v>
      </c>
      <c r="B80" s="27">
        <v>2387538000</v>
      </c>
    </row>
    <row r="81" spans="1:2" x14ac:dyDescent="0.25">
      <c r="A81" s="26" t="s">
        <v>171</v>
      </c>
      <c r="B81" s="27">
        <v>2387538000</v>
      </c>
    </row>
    <row r="82" spans="1:2" x14ac:dyDescent="0.25">
      <c r="A82" s="25" t="s">
        <v>172</v>
      </c>
      <c r="B82" s="27">
        <v>3347487000</v>
      </c>
    </row>
    <row r="83" spans="1:2" x14ac:dyDescent="0.25">
      <c r="A83" s="26" t="s">
        <v>173</v>
      </c>
      <c r="B83" s="27">
        <v>3347487000</v>
      </c>
    </row>
    <row r="84" spans="1:2" x14ac:dyDescent="0.25">
      <c r="A84" s="25" t="s">
        <v>174</v>
      </c>
      <c r="B84" s="27">
        <v>6394587000</v>
      </c>
    </row>
    <row r="85" spans="1:2" x14ac:dyDescent="0.25">
      <c r="A85" s="26" t="s">
        <v>175</v>
      </c>
      <c r="B85" s="27">
        <v>6394587000</v>
      </c>
    </row>
    <row r="86" spans="1:2" x14ac:dyDescent="0.25">
      <c r="A86" s="25" t="s">
        <v>176</v>
      </c>
      <c r="B86" s="27">
        <v>1928918000</v>
      </c>
    </row>
    <row r="87" spans="1:2" x14ac:dyDescent="0.25">
      <c r="A87" s="26" t="s">
        <v>177</v>
      </c>
      <c r="B87" s="27">
        <v>1928918000</v>
      </c>
    </row>
    <row r="88" spans="1:2" x14ac:dyDescent="0.25">
      <c r="A88" s="25" t="s">
        <v>178</v>
      </c>
      <c r="B88" s="27">
        <v>2771895000</v>
      </c>
    </row>
    <row r="89" spans="1:2" x14ac:dyDescent="0.25">
      <c r="A89" s="26" t="s">
        <v>179</v>
      </c>
      <c r="B89" s="27">
        <v>2771895000</v>
      </c>
    </row>
    <row r="90" spans="1:2" x14ac:dyDescent="0.25">
      <c r="A90" s="25" t="s">
        <v>180</v>
      </c>
      <c r="B90" s="27">
        <v>5450788000</v>
      </c>
    </row>
    <row r="91" spans="1:2" x14ac:dyDescent="0.25">
      <c r="A91" s="26" t="s">
        <v>181</v>
      </c>
      <c r="B91" s="27">
        <v>5450788000</v>
      </c>
    </row>
    <row r="92" spans="1:2" x14ac:dyDescent="0.25">
      <c r="A92" s="25" t="s">
        <v>182</v>
      </c>
      <c r="B92" s="27">
        <v>4333065000</v>
      </c>
    </row>
    <row r="93" spans="1:2" x14ac:dyDescent="0.25">
      <c r="A93" s="26" t="s">
        <v>183</v>
      </c>
      <c r="B93" s="27">
        <v>4333065000</v>
      </c>
    </row>
    <row r="94" spans="1:2" x14ac:dyDescent="0.25">
      <c r="A94" s="25" t="s">
        <v>184</v>
      </c>
      <c r="B94" s="27">
        <v>3872710000</v>
      </c>
    </row>
    <row r="95" spans="1:2" x14ac:dyDescent="0.25">
      <c r="A95" s="26" t="s">
        <v>185</v>
      </c>
      <c r="B95" s="27">
        <v>3872710000</v>
      </c>
    </row>
    <row r="96" spans="1:2" x14ac:dyDescent="0.25">
      <c r="A96" s="25" t="s">
        <v>186</v>
      </c>
      <c r="B96" s="27">
        <v>3547737000</v>
      </c>
    </row>
    <row r="97" spans="1:2" x14ac:dyDescent="0.25">
      <c r="A97" s="26" t="s">
        <v>187</v>
      </c>
      <c r="B97" s="27">
        <v>3547737000</v>
      </c>
    </row>
    <row r="98" spans="1:2" x14ac:dyDescent="0.25">
      <c r="A98" s="25" t="s">
        <v>188</v>
      </c>
      <c r="B98" s="27">
        <v>3529359000</v>
      </c>
    </row>
    <row r="99" spans="1:2" x14ac:dyDescent="0.25">
      <c r="A99" s="26" t="s">
        <v>189</v>
      </c>
      <c r="B99" s="27">
        <v>3529359000</v>
      </c>
    </row>
    <row r="100" spans="1:2" x14ac:dyDescent="0.25">
      <c r="A100" s="25" t="s">
        <v>190</v>
      </c>
      <c r="B100" s="27">
        <v>5854578975</v>
      </c>
    </row>
    <row r="101" spans="1:2" x14ac:dyDescent="0.25">
      <c r="A101" s="26" t="s">
        <v>191</v>
      </c>
      <c r="B101" s="27">
        <v>5854578975</v>
      </c>
    </row>
    <row r="102" spans="1:2" x14ac:dyDescent="0.25">
      <c r="A102" s="25" t="s">
        <v>192</v>
      </c>
      <c r="B102" s="27">
        <v>1387093500</v>
      </c>
    </row>
    <row r="103" spans="1:2" x14ac:dyDescent="0.25">
      <c r="A103" s="26" t="s">
        <v>193</v>
      </c>
      <c r="B103" s="27">
        <v>1387093500</v>
      </c>
    </row>
    <row r="104" spans="1:2" x14ac:dyDescent="0.25">
      <c r="A104" s="25" t="s">
        <v>194</v>
      </c>
      <c r="B104" s="27">
        <v>2245034000</v>
      </c>
    </row>
    <row r="105" spans="1:2" x14ac:dyDescent="0.25">
      <c r="A105" s="26" t="s">
        <v>195</v>
      </c>
      <c r="B105" s="27">
        <v>2245034000</v>
      </c>
    </row>
    <row r="106" spans="1:2" x14ac:dyDescent="0.25">
      <c r="A106" s="25" t="s">
        <v>142</v>
      </c>
      <c r="B106" s="27">
        <v>9583641722437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7C79-C61F-4947-8E4A-EABF77223D6F}">
  <dimension ref="A3:C57"/>
  <sheetViews>
    <sheetView topLeftCell="A32" workbookViewId="0">
      <selection activeCell="C57" sqref="C57"/>
    </sheetView>
  </sheetViews>
  <sheetFormatPr baseColWidth="10" defaultRowHeight="15" x14ac:dyDescent="0.25"/>
  <cols>
    <col min="1" max="1" width="27" customWidth="1"/>
    <col min="2" max="2" width="135.28515625" bestFit="1" customWidth="1"/>
    <col min="3" max="3" width="20.42578125" bestFit="1" customWidth="1"/>
  </cols>
  <sheetData>
    <row r="3" spans="1:3" x14ac:dyDescent="0.25">
      <c r="A3" s="24" t="s">
        <v>237</v>
      </c>
    </row>
    <row r="4" spans="1:3" x14ac:dyDescent="0.25">
      <c r="A4" s="24" t="s">
        <v>0</v>
      </c>
      <c r="B4" s="24" t="s">
        <v>1</v>
      </c>
      <c r="C4" t="s">
        <v>242</v>
      </c>
    </row>
    <row r="5" spans="1:3" x14ac:dyDescent="0.25">
      <c r="A5" t="s">
        <v>23</v>
      </c>
      <c r="B5" t="s">
        <v>24</v>
      </c>
      <c r="C5" s="27">
        <v>1993518151252</v>
      </c>
    </row>
    <row r="6" spans="1:3" x14ac:dyDescent="0.25">
      <c r="A6" t="s">
        <v>72</v>
      </c>
      <c r="B6" t="s">
        <v>73</v>
      </c>
      <c r="C6" s="27">
        <v>775997484280</v>
      </c>
    </row>
    <row r="7" spans="1:3" x14ac:dyDescent="0.25">
      <c r="A7" t="s">
        <v>75</v>
      </c>
      <c r="B7" t="s">
        <v>76</v>
      </c>
      <c r="C7" s="27">
        <v>380894967675</v>
      </c>
    </row>
    <row r="8" spans="1:3" x14ac:dyDescent="0.25">
      <c r="A8" t="s">
        <v>77</v>
      </c>
      <c r="B8" t="s">
        <v>78</v>
      </c>
      <c r="C8" s="27">
        <v>592873155380</v>
      </c>
    </row>
    <row r="9" spans="1:3" x14ac:dyDescent="0.25">
      <c r="A9" t="s">
        <v>79</v>
      </c>
      <c r="B9" t="s">
        <v>80</v>
      </c>
      <c r="C9" s="27">
        <v>435403205916</v>
      </c>
    </row>
    <row r="10" spans="1:3" x14ac:dyDescent="0.25">
      <c r="A10" t="s">
        <v>81</v>
      </c>
      <c r="B10" t="s">
        <v>82</v>
      </c>
      <c r="C10" s="27">
        <v>171818452776</v>
      </c>
    </row>
    <row r="11" spans="1:3" x14ac:dyDescent="0.25">
      <c r="A11" t="s">
        <v>83</v>
      </c>
      <c r="B11" t="s">
        <v>84</v>
      </c>
      <c r="C11" s="27">
        <v>163837086699</v>
      </c>
    </row>
    <row r="12" spans="1:3" x14ac:dyDescent="0.25">
      <c r="A12" t="s">
        <v>85</v>
      </c>
      <c r="B12" t="s">
        <v>86</v>
      </c>
      <c r="C12" s="27">
        <v>99120239797</v>
      </c>
    </row>
    <row r="13" spans="1:3" x14ac:dyDescent="0.25">
      <c r="A13" t="s">
        <v>87</v>
      </c>
      <c r="B13" t="s">
        <v>88</v>
      </c>
      <c r="C13" s="27">
        <v>301779648892</v>
      </c>
    </row>
    <row r="14" spans="1:3" x14ac:dyDescent="0.25">
      <c r="A14" t="s">
        <v>89</v>
      </c>
      <c r="B14" t="s">
        <v>90</v>
      </c>
      <c r="C14" s="27">
        <v>285761207497</v>
      </c>
    </row>
    <row r="15" spans="1:3" x14ac:dyDescent="0.25">
      <c r="A15" t="s">
        <v>91</v>
      </c>
      <c r="B15" t="s">
        <v>92</v>
      </c>
      <c r="C15" s="27">
        <v>356122074797</v>
      </c>
    </row>
    <row r="16" spans="1:3" x14ac:dyDescent="0.25">
      <c r="A16" t="s">
        <v>93</v>
      </c>
      <c r="B16" t="s">
        <v>94</v>
      </c>
      <c r="C16" s="27">
        <v>290563664667</v>
      </c>
    </row>
    <row r="17" spans="1:3" x14ac:dyDescent="0.25">
      <c r="A17" t="s">
        <v>95</v>
      </c>
      <c r="B17" t="s">
        <v>96</v>
      </c>
      <c r="C17" s="27">
        <v>242558125648</v>
      </c>
    </row>
    <row r="18" spans="1:3" x14ac:dyDescent="0.25">
      <c r="A18" t="s">
        <v>97</v>
      </c>
      <c r="B18" t="s">
        <v>98</v>
      </c>
      <c r="C18" s="27">
        <v>193786493235</v>
      </c>
    </row>
    <row r="19" spans="1:3" x14ac:dyDescent="0.25">
      <c r="A19" t="s">
        <v>99</v>
      </c>
      <c r="B19" t="s">
        <v>100</v>
      </c>
      <c r="C19" s="27">
        <v>708261389408</v>
      </c>
    </row>
    <row r="20" spans="1:3" x14ac:dyDescent="0.25">
      <c r="A20" t="s">
        <v>101</v>
      </c>
      <c r="B20" t="s">
        <v>102</v>
      </c>
      <c r="C20" s="27">
        <v>293383177298</v>
      </c>
    </row>
    <row r="21" spans="1:3" x14ac:dyDescent="0.25">
      <c r="A21" t="s">
        <v>103</v>
      </c>
      <c r="B21" t="s">
        <v>104</v>
      </c>
      <c r="C21" s="27">
        <v>154374747311</v>
      </c>
    </row>
    <row r="22" spans="1:3" x14ac:dyDescent="0.25">
      <c r="A22" t="s">
        <v>105</v>
      </c>
      <c r="B22" t="s">
        <v>106</v>
      </c>
      <c r="C22" s="27">
        <v>329073614909</v>
      </c>
    </row>
    <row r="23" spans="1:3" x14ac:dyDescent="0.25">
      <c r="A23" t="s">
        <v>107</v>
      </c>
      <c r="B23" t="s">
        <v>108</v>
      </c>
      <c r="C23" s="27">
        <v>214730804446</v>
      </c>
    </row>
    <row r="24" spans="1:3" x14ac:dyDescent="0.25">
      <c r="A24" t="s">
        <v>109</v>
      </c>
      <c r="B24" t="s">
        <v>110</v>
      </c>
      <c r="C24" s="27">
        <v>80789690519</v>
      </c>
    </row>
    <row r="25" spans="1:3" x14ac:dyDescent="0.25">
      <c r="A25" t="s">
        <v>111</v>
      </c>
      <c r="B25" t="s">
        <v>112</v>
      </c>
      <c r="C25" s="27">
        <v>131443349344</v>
      </c>
    </row>
    <row r="26" spans="1:3" x14ac:dyDescent="0.25">
      <c r="A26" t="s">
        <v>113</v>
      </c>
      <c r="B26" t="s">
        <v>114</v>
      </c>
      <c r="C26" s="27">
        <v>262194841885</v>
      </c>
    </row>
    <row r="27" spans="1:3" x14ac:dyDescent="0.25">
      <c r="A27" t="s">
        <v>115</v>
      </c>
      <c r="B27" t="s">
        <v>116</v>
      </c>
      <c r="C27" s="27">
        <v>187274227186</v>
      </c>
    </row>
    <row r="28" spans="1:3" x14ac:dyDescent="0.25">
      <c r="A28" t="s">
        <v>117</v>
      </c>
      <c r="B28" t="s">
        <v>118</v>
      </c>
      <c r="C28" s="27">
        <v>221648562799</v>
      </c>
    </row>
    <row r="29" spans="1:3" x14ac:dyDescent="0.25">
      <c r="A29" t="s">
        <v>119</v>
      </c>
      <c r="B29" t="s">
        <v>120</v>
      </c>
      <c r="C29" s="27">
        <v>519257693771</v>
      </c>
    </row>
    <row r="30" spans="1:3" x14ac:dyDescent="0.25">
      <c r="A30" t="s">
        <v>121</v>
      </c>
      <c r="B30" t="s">
        <v>122</v>
      </c>
      <c r="C30" s="27">
        <v>70075352242</v>
      </c>
    </row>
    <row r="31" spans="1:3" x14ac:dyDescent="0.25">
      <c r="A31" t="s">
        <v>123</v>
      </c>
      <c r="B31" t="s">
        <v>124</v>
      </c>
      <c r="C31" s="27">
        <v>71726045314</v>
      </c>
    </row>
    <row r="32" spans="1:3" x14ac:dyDescent="0.25">
      <c r="A32" t="s">
        <v>125</v>
      </c>
      <c r="B32" t="s">
        <v>126</v>
      </c>
      <c r="C32" s="27">
        <v>75860014984</v>
      </c>
    </row>
    <row r="33" spans="1:3" x14ac:dyDescent="0.25">
      <c r="A33" t="s">
        <v>127</v>
      </c>
      <c r="B33" t="s">
        <v>128</v>
      </c>
      <c r="C33" s="27">
        <v>14274681771</v>
      </c>
    </row>
    <row r="34" spans="1:3" x14ac:dyDescent="0.25">
      <c r="A34" t="s">
        <v>129</v>
      </c>
      <c r="B34" t="s">
        <v>130</v>
      </c>
      <c r="C34" s="27">
        <v>29636730537</v>
      </c>
    </row>
    <row r="35" spans="1:3" x14ac:dyDescent="0.25">
      <c r="A35" t="s">
        <v>131</v>
      </c>
      <c r="B35" t="s">
        <v>132</v>
      </c>
      <c r="C35" s="27">
        <v>20759098529</v>
      </c>
    </row>
    <row r="36" spans="1:3" x14ac:dyDescent="0.25">
      <c r="A36" t="s">
        <v>133</v>
      </c>
      <c r="B36" t="s">
        <v>134</v>
      </c>
      <c r="C36" s="27">
        <v>24269871656</v>
      </c>
    </row>
    <row r="37" spans="1:3" x14ac:dyDescent="0.25">
      <c r="A37" t="s">
        <v>135</v>
      </c>
      <c r="B37" t="s">
        <v>136</v>
      </c>
      <c r="C37" s="27">
        <v>16194556994</v>
      </c>
    </row>
    <row r="38" spans="1:3" x14ac:dyDescent="0.25">
      <c r="A38" t="s">
        <v>137</v>
      </c>
      <c r="B38" t="s">
        <v>138</v>
      </c>
      <c r="C38" s="27">
        <v>25114647562</v>
      </c>
    </row>
    <row r="39" spans="1:3" x14ac:dyDescent="0.25">
      <c r="A39" t="s">
        <v>139</v>
      </c>
      <c r="B39" t="s">
        <v>140</v>
      </c>
      <c r="C39" s="27">
        <v>5211645021</v>
      </c>
    </row>
    <row r="40" spans="1:3" x14ac:dyDescent="0.25">
      <c r="A40" t="s">
        <v>164</v>
      </c>
      <c r="B40" t="s">
        <v>165</v>
      </c>
      <c r="C40" s="27">
        <v>982991250</v>
      </c>
    </row>
    <row r="41" spans="1:3" x14ac:dyDescent="0.25">
      <c r="A41" t="s">
        <v>166</v>
      </c>
      <c r="B41" t="s">
        <v>167</v>
      </c>
      <c r="C41" s="27">
        <v>3868504145</v>
      </c>
    </row>
    <row r="42" spans="1:3" x14ac:dyDescent="0.25">
      <c r="A42" t="s">
        <v>168</v>
      </c>
      <c r="B42" t="s">
        <v>169</v>
      </c>
      <c r="C42" s="27">
        <v>1633208000</v>
      </c>
    </row>
    <row r="43" spans="1:3" x14ac:dyDescent="0.25">
      <c r="A43" t="s">
        <v>170</v>
      </c>
      <c r="B43" t="s">
        <v>171</v>
      </c>
      <c r="C43" s="27">
        <v>2387538000</v>
      </c>
    </row>
    <row r="44" spans="1:3" x14ac:dyDescent="0.25">
      <c r="A44" t="s">
        <v>172</v>
      </c>
      <c r="B44" t="s">
        <v>173</v>
      </c>
      <c r="C44" s="27">
        <v>3347487000</v>
      </c>
    </row>
    <row r="45" spans="1:3" x14ac:dyDescent="0.25">
      <c r="A45" t="s">
        <v>174</v>
      </c>
      <c r="B45" t="s">
        <v>175</v>
      </c>
      <c r="C45" s="27">
        <v>6394587000</v>
      </c>
    </row>
    <row r="46" spans="1:3" x14ac:dyDescent="0.25">
      <c r="A46" t="s">
        <v>176</v>
      </c>
      <c r="B46" t="s">
        <v>177</v>
      </c>
      <c r="C46" s="27">
        <v>1928918000</v>
      </c>
    </row>
    <row r="47" spans="1:3" x14ac:dyDescent="0.25">
      <c r="A47" t="s">
        <v>178</v>
      </c>
      <c r="B47" t="s">
        <v>179</v>
      </c>
      <c r="C47" s="27">
        <v>2771895000</v>
      </c>
    </row>
    <row r="48" spans="1:3" x14ac:dyDescent="0.25">
      <c r="A48" t="s">
        <v>180</v>
      </c>
      <c r="B48" t="s">
        <v>181</v>
      </c>
      <c r="C48" s="27">
        <v>5450788000</v>
      </c>
    </row>
    <row r="49" spans="1:3" x14ac:dyDescent="0.25">
      <c r="A49" t="s">
        <v>182</v>
      </c>
      <c r="B49" t="s">
        <v>183</v>
      </c>
      <c r="C49" s="27">
        <v>4333065000</v>
      </c>
    </row>
    <row r="50" spans="1:3" x14ac:dyDescent="0.25">
      <c r="A50" t="s">
        <v>184</v>
      </c>
      <c r="B50" t="s">
        <v>185</v>
      </c>
      <c r="C50" s="27">
        <v>3872710000</v>
      </c>
    </row>
    <row r="51" spans="1:3" x14ac:dyDescent="0.25">
      <c r="A51" t="s">
        <v>186</v>
      </c>
      <c r="B51" t="s">
        <v>187</v>
      </c>
      <c r="C51" s="27">
        <v>3547737000</v>
      </c>
    </row>
    <row r="52" spans="1:3" x14ac:dyDescent="0.25">
      <c r="A52" t="s">
        <v>188</v>
      </c>
      <c r="B52" t="s">
        <v>189</v>
      </c>
      <c r="C52" s="27">
        <v>3529359000</v>
      </c>
    </row>
    <row r="53" spans="1:3" x14ac:dyDescent="0.25">
      <c r="A53" t="s">
        <v>190</v>
      </c>
      <c r="B53" t="s">
        <v>191</v>
      </c>
      <c r="C53" s="27">
        <v>5854578975</v>
      </c>
    </row>
    <row r="54" spans="1:3" x14ac:dyDescent="0.25">
      <c r="A54" t="s">
        <v>192</v>
      </c>
      <c r="B54" t="s">
        <v>193</v>
      </c>
      <c r="C54" s="27">
        <v>1387093500</v>
      </c>
    </row>
    <row r="55" spans="1:3" x14ac:dyDescent="0.25">
      <c r="A55" t="s">
        <v>194</v>
      </c>
      <c r="B55" t="s">
        <v>195</v>
      </c>
      <c r="C55" s="27">
        <v>2245034000</v>
      </c>
    </row>
    <row r="56" spans="1:3" x14ac:dyDescent="0.25">
      <c r="A56" t="s">
        <v>142</v>
      </c>
      <c r="C56" s="27">
        <v>9793124195867</v>
      </c>
    </row>
    <row r="57" spans="1:3" x14ac:dyDescent="0.25">
      <c r="C5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1"/>
  <sheetViews>
    <sheetView showGridLines="0" workbookViewId="0">
      <selection activeCell="E14" sqref="E14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32" t="s">
        <v>153</v>
      </c>
      <c r="B1" s="32">
        <v>2024</v>
      </c>
      <c r="C1" s="29" t="s">
        <v>199</v>
      </c>
      <c r="D1" s="29" t="s">
        <v>199</v>
      </c>
      <c r="E1" s="29" t="s">
        <v>199</v>
      </c>
      <c r="F1" s="29" t="s">
        <v>199</v>
      </c>
      <c r="G1" s="29" t="s">
        <v>199</v>
      </c>
      <c r="H1" s="29" t="s">
        <v>199</v>
      </c>
      <c r="I1" s="29" t="s">
        <v>199</v>
      </c>
      <c r="J1" s="29" t="s">
        <v>199</v>
      </c>
      <c r="K1" s="29" t="s">
        <v>199</v>
      </c>
      <c r="L1" s="29" t="s">
        <v>199</v>
      </c>
      <c r="M1" s="29" t="s">
        <v>199</v>
      </c>
      <c r="N1" s="29" t="s">
        <v>199</v>
      </c>
      <c r="O1" s="29" t="s">
        <v>199</v>
      </c>
      <c r="P1" s="29" t="s">
        <v>199</v>
      </c>
      <c r="Q1" s="29" t="s">
        <v>199</v>
      </c>
      <c r="R1" s="29" t="s">
        <v>199</v>
      </c>
      <c r="S1" s="29" t="s">
        <v>199</v>
      </c>
      <c r="T1" s="29" t="s">
        <v>199</v>
      </c>
      <c r="U1" s="29" t="s">
        <v>199</v>
      </c>
      <c r="V1" s="29" t="s">
        <v>199</v>
      </c>
      <c r="W1" s="29" t="s">
        <v>199</v>
      </c>
      <c r="X1" s="29" t="s">
        <v>199</v>
      </c>
      <c r="Y1" s="29" t="s">
        <v>199</v>
      </c>
      <c r="Z1" s="29" t="s">
        <v>199</v>
      </c>
      <c r="AA1" s="29" t="s">
        <v>199</v>
      </c>
    </row>
    <row r="2" spans="1:27" x14ac:dyDescent="0.25">
      <c r="A2" s="32" t="s">
        <v>154</v>
      </c>
      <c r="B2" s="32" t="s">
        <v>155</v>
      </c>
      <c r="C2" s="29" t="s">
        <v>199</v>
      </c>
      <c r="D2" s="29" t="s">
        <v>199</v>
      </c>
      <c r="E2" s="29" t="s">
        <v>199</v>
      </c>
      <c r="F2" s="29" t="s">
        <v>199</v>
      </c>
      <c r="G2" s="29" t="s">
        <v>199</v>
      </c>
      <c r="H2" s="29" t="s">
        <v>199</v>
      </c>
      <c r="I2" s="29" t="s">
        <v>199</v>
      </c>
      <c r="J2" s="29" t="s">
        <v>199</v>
      </c>
      <c r="K2" s="29" t="s">
        <v>199</v>
      </c>
      <c r="L2" s="29" t="s">
        <v>199</v>
      </c>
      <c r="M2" s="29" t="s">
        <v>199</v>
      </c>
      <c r="N2" s="29" t="s">
        <v>199</v>
      </c>
      <c r="O2" s="29" t="s">
        <v>199</v>
      </c>
      <c r="P2" s="29" t="s">
        <v>199</v>
      </c>
      <c r="Q2" s="29" t="s">
        <v>199</v>
      </c>
      <c r="R2" s="29" t="s">
        <v>199</v>
      </c>
      <c r="S2" s="29" t="s">
        <v>199</v>
      </c>
      <c r="T2" s="29" t="s">
        <v>199</v>
      </c>
      <c r="U2" s="29" t="s">
        <v>199</v>
      </c>
      <c r="V2" s="29" t="s">
        <v>199</v>
      </c>
      <c r="W2" s="29" t="s">
        <v>199</v>
      </c>
      <c r="X2" s="29" t="s">
        <v>199</v>
      </c>
      <c r="Y2" s="29" t="s">
        <v>199</v>
      </c>
      <c r="Z2" s="29" t="s">
        <v>199</v>
      </c>
      <c r="AA2" s="29" t="s">
        <v>199</v>
      </c>
    </row>
    <row r="3" spans="1:27" x14ac:dyDescent="0.25">
      <c r="A3" s="32" t="s">
        <v>156</v>
      </c>
      <c r="B3" s="32" t="s">
        <v>243</v>
      </c>
      <c r="C3" s="29" t="s">
        <v>199</v>
      </c>
      <c r="D3" s="29" t="s">
        <v>199</v>
      </c>
      <c r="E3" s="29" t="s">
        <v>199</v>
      </c>
      <c r="F3" s="29" t="s">
        <v>199</v>
      </c>
      <c r="G3" s="29" t="s">
        <v>199</v>
      </c>
      <c r="H3" s="29" t="s">
        <v>199</v>
      </c>
      <c r="I3" s="29" t="s">
        <v>199</v>
      </c>
      <c r="J3" s="29" t="s">
        <v>199</v>
      </c>
      <c r="K3" s="29" t="s">
        <v>199</v>
      </c>
      <c r="L3" s="29" t="s">
        <v>199</v>
      </c>
      <c r="M3" s="29" t="s">
        <v>199</v>
      </c>
      <c r="N3" s="29" t="s">
        <v>199</v>
      </c>
      <c r="O3" s="29" t="s">
        <v>199</v>
      </c>
      <c r="P3" s="29" t="s">
        <v>199</v>
      </c>
      <c r="Q3" s="29" t="s">
        <v>199</v>
      </c>
      <c r="R3" s="29" t="s">
        <v>199</v>
      </c>
      <c r="S3" s="29" t="s">
        <v>199</v>
      </c>
      <c r="T3" s="29" t="s">
        <v>199</v>
      </c>
      <c r="U3" s="29" t="s">
        <v>199</v>
      </c>
      <c r="V3" s="29" t="s">
        <v>199</v>
      </c>
      <c r="W3" s="29" t="s">
        <v>199</v>
      </c>
      <c r="X3" s="29" t="s">
        <v>199</v>
      </c>
      <c r="Y3" s="29" t="s">
        <v>199</v>
      </c>
      <c r="Z3" s="29" t="s">
        <v>199</v>
      </c>
      <c r="AA3" s="29" t="s">
        <v>199</v>
      </c>
    </row>
    <row r="4" spans="1:27" ht="24" x14ac:dyDescent="0.25">
      <c r="A4" s="32" t="s">
        <v>0</v>
      </c>
      <c r="B4" s="32" t="s">
        <v>1</v>
      </c>
      <c r="C4" s="32" t="s">
        <v>2</v>
      </c>
      <c r="D4" s="32" t="s">
        <v>3</v>
      </c>
      <c r="E4" s="32" t="s">
        <v>4</v>
      </c>
      <c r="F4" s="32" t="s">
        <v>200</v>
      </c>
      <c r="G4" s="32" t="s">
        <v>5</v>
      </c>
      <c r="H4" s="32" t="s">
        <v>6</v>
      </c>
      <c r="I4" s="32" t="s">
        <v>201</v>
      </c>
      <c r="J4" s="32" t="s">
        <v>7</v>
      </c>
      <c r="K4" s="32" t="s">
        <v>202</v>
      </c>
      <c r="L4" s="32" t="s">
        <v>203</v>
      </c>
      <c r="M4" s="32" t="s">
        <v>8</v>
      </c>
      <c r="N4" s="32" t="s">
        <v>9</v>
      </c>
      <c r="O4" s="32" t="s">
        <v>10</v>
      </c>
      <c r="P4" s="32" t="s">
        <v>11</v>
      </c>
      <c r="Q4" s="32" t="s">
        <v>12</v>
      </c>
      <c r="R4" s="32" t="s">
        <v>13</v>
      </c>
      <c r="S4" s="32" t="s">
        <v>14</v>
      </c>
      <c r="T4" s="32" t="s">
        <v>15</v>
      </c>
      <c r="U4" s="32" t="s">
        <v>16</v>
      </c>
      <c r="V4" s="32" t="s">
        <v>17</v>
      </c>
      <c r="W4" s="32" t="s">
        <v>18</v>
      </c>
      <c r="X4" s="32" t="s">
        <v>19</v>
      </c>
      <c r="Y4" s="32" t="s">
        <v>20</v>
      </c>
      <c r="Z4" s="32" t="s">
        <v>21</v>
      </c>
      <c r="AA4" s="32" t="s">
        <v>22</v>
      </c>
    </row>
    <row r="5" spans="1:27" ht="22.5" x14ac:dyDescent="0.25">
      <c r="A5" s="30" t="s">
        <v>23</v>
      </c>
      <c r="B5" s="31" t="s">
        <v>24</v>
      </c>
      <c r="C5" s="19" t="s">
        <v>25</v>
      </c>
      <c r="D5" s="17" t="s">
        <v>26</v>
      </c>
      <c r="E5" s="17" t="s">
        <v>204</v>
      </c>
      <c r="F5" s="17" t="s">
        <v>204</v>
      </c>
      <c r="G5" s="17" t="s">
        <v>204</v>
      </c>
      <c r="H5" s="17"/>
      <c r="I5" s="17"/>
      <c r="J5" s="17"/>
      <c r="K5" s="17"/>
      <c r="L5" s="17"/>
      <c r="M5" s="17" t="s">
        <v>27</v>
      </c>
      <c r="N5" s="17" t="s">
        <v>205</v>
      </c>
      <c r="O5" s="17" t="s">
        <v>28</v>
      </c>
      <c r="P5" s="18" t="s">
        <v>29</v>
      </c>
      <c r="Q5" s="20">
        <v>481354000000</v>
      </c>
      <c r="R5" s="20">
        <v>1100000000</v>
      </c>
      <c r="S5" s="20">
        <v>1100000000</v>
      </c>
      <c r="T5" s="20">
        <v>481354000000</v>
      </c>
      <c r="U5" s="20">
        <v>0</v>
      </c>
      <c r="V5" s="20">
        <v>481354000000</v>
      </c>
      <c r="W5" s="20">
        <v>0</v>
      </c>
      <c r="X5" s="20">
        <v>352092542777</v>
      </c>
      <c r="Y5" s="20">
        <v>351816937637</v>
      </c>
      <c r="Z5" s="20">
        <v>351816937637</v>
      </c>
      <c r="AA5" s="20">
        <v>351816937637</v>
      </c>
    </row>
    <row r="6" spans="1:27" ht="22.5" x14ac:dyDescent="0.25">
      <c r="A6" s="17" t="s">
        <v>23</v>
      </c>
      <c r="B6" s="18" t="s">
        <v>24</v>
      </c>
      <c r="C6" s="19" t="s">
        <v>30</v>
      </c>
      <c r="D6" s="17" t="s">
        <v>26</v>
      </c>
      <c r="E6" s="17" t="s">
        <v>204</v>
      </c>
      <c r="F6" s="17" t="s">
        <v>204</v>
      </c>
      <c r="G6" s="17" t="s">
        <v>206</v>
      </c>
      <c r="H6" s="17"/>
      <c r="I6" s="17"/>
      <c r="J6" s="17"/>
      <c r="K6" s="17"/>
      <c r="L6" s="17"/>
      <c r="M6" s="17" t="s">
        <v>27</v>
      </c>
      <c r="N6" s="17" t="s">
        <v>205</v>
      </c>
      <c r="O6" s="17" t="s">
        <v>28</v>
      </c>
      <c r="P6" s="18" t="s">
        <v>31</v>
      </c>
      <c r="Q6" s="20">
        <v>165942000000</v>
      </c>
      <c r="R6" s="20">
        <v>0</v>
      </c>
      <c r="S6" s="20">
        <v>0</v>
      </c>
      <c r="T6" s="20">
        <v>165942000000</v>
      </c>
      <c r="U6" s="20">
        <v>0</v>
      </c>
      <c r="V6" s="20">
        <v>165942000000</v>
      </c>
      <c r="W6" s="20">
        <v>0</v>
      </c>
      <c r="X6" s="20">
        <v>106156872678</v>
      </c>
      <c r="Y6" s="20">
        <v>106156858178</v>
      </c>
      <c r="Z6" s="20">
        <v>106156858178</v>
      </c>
      <c r="AA6" s="20">
        <v>106156858178</v>
      </c>
    </row>
    <row r="7" spans="1:27" ht="33.75" x14ac:dyDescent="0.25">
      <c r="A7" s="17" t="s">
        <v>23</v>
      </c>
      <c r="B7" s="18" t="s">
        <v>24</v>
      </c>
      <c r="C7" s="19" t="s">
        <v>32</v>
      </c>
      <c r="D7" s="17" t="s">
        <v>26</v>
      </c>
      <c r="E7" s="17" t="s">
        <v>204</v>
      </c>
      <c r="F7" s="17" t="s">
        <v>204</v>
      </c>
      <c r="G7" s="17" t="s">
        <v>207</v>
      </c>
      <c r="H7" s="17"/>
      <c r="I7" s="17"/>
      <c r="J7" s="17"/>
      <c r="K7" s="17"/>
      <c r="L7" s="17"/>
      <c r="M7" s="17" t="s">
        <v>27</v>
      </c>
      <c r="N7" s="17" t="s">
        <v>205</v>
      </c>
      <c r="O7" s="17" t="s">
        <v>28</v>
      </c>
      <c r="P7" s="18" t="s">
        <v>33</v>
      </c>
      <c r="Q7" s="20">
        <v>36743000000</v>
      </c>
      <c r="R7" s="20">
        <v>1000000000</v>
      </c>
      <c r="S7" s="20">
        <v>1000000000</v>
      </c>
      <c r="T7" s="20">
        <v>36743000000</v>
      </c>
      <c r="U7" s="20">
        <v>0</v>
      </c>
      <c r="V7" s="20">
        <v>36743000000</v>
      </c>
      <c r="W7" s="20">
        <v>0</v>
      </c>
      <c r="X7" s="20">
        <v>25644571017</v>
      </c>
      <c r="Y7" s="20">
        <v>25465020402</v>
      </c>
      <c r="Z7" s="20">
        <v>25465020402</v>
      </c>
      <c r="AA7" s="20">
        <v>25465020402</v>
      </c>
    </row>
    <row r="8" spans="1:27" ht="22.5" x14ac:dyDescent="0.25">
      <c r="A8" s="17" t="s">
        <v>23</v>
      </c>
      <c r="B8" s="18" t="s">
        <v>24</v>
      </c>
      <c r="C8" s="19" t="s">
        <v>34</v>
      </c>
      <c r="D8" s="17" t="s">
        <v>26</v>
      </c>
      <c r="E8" s="17" t="s">
        <v>206</v>
      </c>
      <c r="F8" s="17"/>
      <c r="G8" s="17"/>
      <c r="H8" s="17"/>
      <c r="I8" s="17"/>
      <c r="J8" s="17"/>
      <c r="K8" s="17"/>
      <c r="L8" s="17"/>
      <c r="M8" s="17" t="s">
        <v>27</v>
      </c>
      <c r="N8" s="17" t="s">
        <v>205</v>
      </c>
      <c r="O8" s="17" t="s">
        <v>28</v>
      </c>
      <c r="P8" s="18" t="s">
        <v>35</v>
      </c>
      <c r="Q8" s="20">
        <v>39923543345</v>
      </c>
      <c r="R8" s="20">
        <v>5084356532</v>
      </c>
      <c r="S8" s="20">
        <v>7314167592</v>
      </c>
      <c r="T8" s="20">
        <v>37693732285</v>
      </c>
      <c r="U8" s="20">
        <v>0</v>
      </c>
      <c r="V8" s="20">
        <v>36736015162.029999</v>
      </c>
      <c r="W8" s="20">
        <v>957717122.97000003</v>
      </c>
      <c r="X8" s="20">
        <v>31423406106.029999</v>
      </c>
      <c r="Y8" s="20">
        <v>21973816308.810001</v>
      </c>
      <c r="Z8" s="20">
        <v>21973816308.810001</v>
      </c>
      <c r="AA8" s="20">
        <v>21973816308.810001</v>
      </c>
    </row>
    <row r="9" spans="1:27" ht="22.5" x14ac:dyDescent="0.25">
      <c r="A9" s="17" t="s">
        <v>23</v>
      </c>
      <c r="B9" s="18" t="s">
        <v>24</v>
      </c>
      <c r="C9" s="19" t="s">
        <v>157</v>
      </c>
      <c r="D9" s="17" t="s">
        <v>26</v>
      </c>
      <c r="E9" s="17" t="s">
        <v>207</v>
      </c>
      <c r="F9" s="17" t="s">
        <v>207</v>
      </c>
      <c r="G9" s="17" t="s">
        <v>204</v>
      </c>
      <c r="H9" s="17" t="s">
        <v>208</v>
      </c>
      <c r="I9" s="17"/>
      <c r="J9" s="17"/>
      <c r="K9" s="17"/>
      <c r="L9" s="17"/>
      <c r="M9" s="17" t="s">
        <v>27</v>
      </c>
      <c r="N9" s="17" t="s">
        <v>205</v>
      </c>
      <c r="O9" s="17" t="s">
        <v>28</v>
      </c>
      <c r="P9" s="18" t="s">
        <v>158</v>
      </c>
      <c r="Q9" s="20">
        <v>0</v>
      </c>
      <c r="R9" s="20">
        <v>475101526</v>
      </c>
      <c r="S9" s="20">
        <v>0</v>
      </c>
      <c r="T9" s="20">
        <v>475101526</v>
      </c>
      <c r="U9" s="20">
        <v>0</v>
      </c>
      <c r="V9" s="20">
        <v>475101526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</row>
    <row r="10" spans="1:27" ht="22.5" x14ac:dyDescent="0.25">
      <c r="A10" s="17" t="s">
        <v>23</v>
      </c>
      <c r="B10" s="18" t="s">
        <v>24</v>
      </c>
      <c r="C10" s="19" t="s">
        <v>36</v>
      </c>
      <c r="D10" s="17" t="s">
        <v>26</v>
      </c>
      <c r="E10" s="17" t="s">
        <v>207</v>
      </c>
      <c r="F10" s="17" t="s">
        <v>209</v>
      </c>
      <c r="G10" s="17" t="s">
        <v>206</v>
      </c>
      <c r="H10" s="17" t="s">
        <v>210</v>
      </c>
      <c r="I10" s="17"/>
      <c r="J10" s="17"/>
      <c r="K10" s="17"/>
      <c r="L10" s="17"/>
      <c r="M10" s="17" t="s">
        <v>27</v>
      </c>
      <c r="N10" s="17" t="s">
        <v>205</v>
      </c>
      <c r="O10" s="17" t="s">
        <v>28</v>
      </c>
      <c r="P10" s="18" t="s">
        <v>37</v>
      </c>
      <c r="Q10" s="20">
        <v>98333664</v>
      </c>
      <c r="R10" s="20">
        <v>0</v>
      </c>
      <c r="S10" s="20">
        <v>0</v>
      </c>
      <c r="T10" s="20">
        <v>98333664</v>
      </c>
      <c r="U10" s="20">
        <v>0</v>
      </c>
      <c r="V10" s="20">
        <v>98333664</v>
      </c>
      <c r="W10" s="20">
        <v>0</v>
      </c>
      <c r="X10" s="20">
        <v>35100000</v>
      </c>
      <c r="Y10" s="20">
        <v>35100000</v>
      </c>
      <c r="Z10" s="20">
        <v>35100000</v>
      </c>
      <c r="AA10" s="20">
        <v>35100000</v>
      </c>
    </row>
    <row r="11" spans="1:27" ht="33.75" x14ac:dyDescent="0.25">
      <c r="A11" s="17" t="s">
        <v>23</v>
      </c>
      <c r="B11" s="18" t="s">
        <v>24</v>
      </c>
      <c r="C11" s="19" t="s">
        <v>38</v>
      </c>
      <c r="D11" s="17" t="s">
        <v>26</v>
      </c>
      <c r="E11" s="17" t="s">
        <v>207</v>
      </c>
      <c r="F11" s="17" t="s">
        <v>209</v>
      </c>
      <c r="G11" s="17" t="s">
        <v>206</v>
      </c>
      <c r="H11" s="17" t="s">
        <v>211</v>
      </c>
      <c r="I11" s="17"/>
      <c r="J11" s="17"/>
      <c r="K11" s="17"/>
      <c r="L11" s="17"/>
      <c r="M11" s="17" t="s">
        <v>27</v>
      </c>
      <c r="N11" s="17" t="s">
        <v>205</v>
      </c>
      <c r="O11" s="17" t="s">
        <v>28</v>
      </c>
      <c r="P11" s="18" t="s">
        <v>39</v>
      </c>
      <c r="Q11" s="20">
        <v>5502000000</v>
      </c>
      <c r="R11" s="20">
        <v>0</v>
      </c>
      <c r="S11" s="20">
        <v>0</v>
      </c>
      <c r="T11" s="20">
        <v>5502000000</v>
      </c>
      <c r="U11" s="20">
        <v>0</v>
      </c>
      <c r="V11" s="20">
        <v>5502000000</v>
      </c>
      <c r="W11" s="20">
        <v>0</v>
      </c>
      <c r="X11" s="20">
        <v>3266874775</v>
      </c>
      <c r="Y11" s="20">
        <v>3266874775</v>
      </c>
      <c r="Z11" s="20">
        <v>3266874775</v>
      </c>
      <c r="AA11" s="20">
        <v>3266874775</v>
      </c>
    </row>
    <row r="12" spans="1:27" ht="22.5" x14ac:dyDescent="0.25">
      <c r="A12" s="17" t="s">
        <v>23</v>
      </c>
      <c r="B12" s="18" t="s">
        <v>24</v>
      </c>
      <c r="C12" s="19" t="s">
        <v>40</v>
      </c>
      <c r="D12" s="17" t="s">
        <v>26</v>
      </c>
      <c r="E12" s="17" t="s">
        <v>207</v>
      </c>
      <c r="F12" s="17" t="s">
        <v>212</v>
      </c>
      <c r="G12" s="17"/>
      <c r="H12" s="17"/>
      <c r="I12" s="17"/>
      <c r="J12" s="17"/>
      <c r="K12" s="17"/>
      <c r="L12" s="17"/>
      <c r="M12" s="17" t="s">
        <v>27</v>
      </c>
      <c r="N12" s="17" t="s">
        <v>205</v>
      </c>
      <c r="O12" s="17" t="s">
        <v>28</v>
      </c>
      <c r="P12" s="18" t="s">
        <v>41</v>
      </c>
      <c r="Q12" s="20">
        <v>6937250286</v>
      </c>
      <c r="R12" s="20">
        <v>437250286</v>
      </c>
      <c r="S12" s="20">
        <v>437250286</v>
      </c>
      <c r="T12" s="20">
        <v>6937250286</v>
      </c>
      <c r="U12" s="20">
        <v>0</v>
      </c>
      <c r="V12" s="20">
        <v>6937250286</v>
      </c>
      <c r="W12" s="20">
        <v>0</v>
      </c>
      <c r="X12" s="20">
        <v>3868788662.9400001</v>
      </c>
      <c r="Y12" s="20">
        <v>3868788662.9400001</v>
      </c>
      <c r="Z12" s="20">
        <v>3868788662.9400001</v>
      </c>
      <c r="AA12" s="20">
        <v>3868788662.9400001</v>
      </c>
    </row>
    <row r="13" spans="1:27" ht="22.5" x14ac:dyDescent="0.25">
      <c r="A13" s="17" t="s">
        <v>23</v>
      </c>
      <c r="B13" s="18" t="s">
        <v>24</v>
      </c>
      <c r="C13" s="19" t="s">
        <v>42</v>
      </c>
      <c r="D13" s="17" t="s">
        <v>26</v>
      </c>
      <c r="E13" s="17" t="s">
        <v>213</v>
      </c>
      <c r="F13" s="17" t="s">
        <v>204</v>
      </c>
      <c r="G13" s="17" t="s">
        <v>209</v>
      </c>
      <c r="H13" s="17" t="s">
        <v>214</v>
      </c>
      <c r="I13" s="17"/>
      <c r="J13" s="17"/>
      <c r="K13" s="17"/>
      <c r="L13" s="17"/>
      <c r="M13" s="17" t="s">
        <v>27</v>
      </c>
      <c r="N13" s="17" t="s">
        <v>205</v>
      </c>
      <c r="O13" s="17" t="s">
        <v>28</v>
      </c>
      <c r="P13" s="18" t="s">
        <v>43</v>
      </c>
      <c r="Q13" s="20">
        <v>79730600</v>
      </c>
      <c r="R13" s="20">
        <v>0</v>
      </c>
      <c r="S13" s="20">
        <v>0</v>
      </c>
      <c r="T13" s="20">
        <v>79730600</v>
      </c>
      <c r="U13" s="20">
        <v>0</v>
      </c>
      <c r="V13" s="20">
        <v>0</v>
      </c>
      <c r="W13" s="20">
        <v>79730600</v>
      </c>
      <c r="X13" s="20">
        <v>0</v>
      </c>
      <c r="Y13" s="20">
        <v>0</v>
      </c>
      <c r="Z13" s="20">
        <v>0</v>
      </c>
      <c r="AA13" s="20">
        <v>0</v>
      </c>
    </row>
    <row r="14" spans="1:27" ht="22.5" x14ac:dyDescent="0.25">
      <c r="A14" s="17" t="s">
        <v>23</v>
      </c>
      <c r="B14" s="18" t="s">
        <v>24</v>
      </c>
      <c r="C14" s="19" t="s">
        <v>44</v>
      </c>
      <c r="D14" s="17" t="s">
        <v>26</v>
      </c>
      <c r="E14" s="17" t="s">
        <v>215</v>
      </c>
      <c r="F14" s="17" t="s">
        <v>204</v>
      </c>
      <c r="G14" s="17"/>
      <c r="H14" s="17"/>
      <c r="I14" s="17"/>
      <c r="J14" s="17"/>
      <c r="K14" s="17"/>
      <c r="L14" s="17"/>
      <c r="M14" s="17" t="s">
        <v>27</v>
      </c>
      <c r="N14" s="17" t="s">
        <v>205</v>
      </c>
      <c r="O14" s="17" t="s">
        <v>28</v>
      </c>
      <c r="P14" s="18" t="s">
        <v>45</v>
      </c>
      <c r="Q14" s="20">
        <v>0</v>
      </c>
      <c r="R14" s="20">
        <v>1137038574</v>
      </c>
      <c r="S14" s="20">
        <v>0</v>
      </c>
      <c r="T14" s="20">
        <v>1137038574</v>
      </c>
      <c r="U14" s="20">
        <v>0</v>
      </c>
      <c r="V14" s="20">
        <v>1131530094</v>
      </c>
      <c r="W14" s="20">
        <v>5508480</v>
      </c>
      <c r="X14" s="20">
        <v>1117235286</v>
      </c>
      <c r="Y14" s="20">
        <v>1117235286</v>
      </c>
      <c r="Z14" s="20">
        <v>1117235286</v>
      </c>
      <c r="AA14" s="20">
        <v>1117235286</v>
      </c>
    </row>
    <row r="15" spans="1:27" ht="22.5" x14ac:dyDescent="0.25">
      <c r="A15" s="17" t="s">
        <v>23</v>
      </c>
      <c r="B15" s="18" t="s">
        <v>24</v>
      </c>
      <c r="C15" s="19" t="s">
        <v>46</v>
      </c>
      <c r="D15" s="17" t="s">
        <v>26</v>
      </c>
      <c r="E15" s="17" t="s">
        <v>215</v>
      </c>
      <c r="F15" s="17" t="s">
        <v>209</v>
      </c>
      <c r="G15" s="17" t="s">
        <v>204</v>
      </c>
      <c r="H15" s="17"/>
      <c r="I15" s="17"/>
      <c r="J15" s="17"/>
      <c r="K15" s="17"/>
      <c r="L15" s="17"/>
      <c r="M15" s="17" t="s">
        <v>27</v>
      </c>
      <c r="N15" s="17" t="s">
        <v>205</v>
      </c>
      <c r="O15" s="17" t="s">
        <v>28</v>
      </c>
      <c r="P15" s="18" t="s">
        <v>47</v>
      </c>
      <c r="Q15" s="20">
        <v>22565944200</v>
      </c>
      <c r="R15" s="20">
        <v>0</v>
      </c>
      <c r="S15" s="20">
        <v>0</v>
      </c>
      <c r="T15" s="20">
        <v>22565944200</v>
      </c>
      <c r="U15" s="20">
        <v>0</v>
      </c>
      <c r="V15" s="20">
        <v>0</v>
      </c>
      <c r="W15" s="20">
        <v>22565944200</v>
      </c>
      <c r="X15" s="20">
        <v>0</v>
      </c>
      <c r="Y15" s="20">
        <v>0</v>
      </c>
      <c r="Z15" s="20">
        <v>0</v>
      </c>
      <c r="AA15" s="20">
        <v>0</v>
      </c>
    </row>
    <row r="16" spans="1:27" ht="22.5" x14ac:dyDescent="0.25">
      <c r="A16" s="17" t="s">
        <v>23</v>
      </c>
      <c r="B16" s="18" t="s">
        <v>24</v>
      </c>
      <c r="C16" s="19" t="s">
        <v>48</v>
      </c>
      <c r="D16" s="17" t="s">
        <v>26</v>
      </c>
      <c r="E16" s="17" t="s">
        <v>215</v>
      </c>
      <c r="F16" s="17" t="s">
        <v>209</v>
      </c>
      <c r="G16" s="17" t="s">
        <v>207</v>
      </c>
      <c r="H16" s="17"/>
      <c r="I16" s="17"/>
      <c r="J16" s="17"/>
      <c r="K16" s="17"/>
      <c r="L16" s="17"/>
      <c r="M16" s="17" t="s">
        <v>27</v>
      </c>
      <c r="N16" s="17" t="s">
        <v>205</v>
      </c>
      <c r="O16" s="17" t="s">
        <v>28</v>
      </c>
      <c r="P16" s="18" t="s">
        <v>49</v>
      </c>
      <c r="Q16" s="20">
        <v>454355200</v>
      </c>
      <c r="R16" s="20">
        <v>0</v>
      </c>
      <c r="S16" s="20">
        <v>454355200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</row>
    <row r="17" spans="1:27" ht="78.75" x14ac:dyDescent="0.25">
      <c r="A17" s="17" t="s">
        <v>23</v>
      </c>
      <c r="B17" s="18" t="s">
        <v>24</v>
      </c>
      <c r="C17" s="19" t="s">
        <v>50</v>
      </c>
      <c r="D17" s="17" t="s">
        <v>51</v>
      </c>
      <c r="E17" s="17" t="s">
        <v>216</v>
      </c>
      <c r="F17" s="17" t="s">
        <v>217</v>
      </c>
      <c r="G17" s="17" t="s">
        <v>218</v>
      </c>
      <c r="H17" s="17" t="s">
        <v>219</v>
      </c>
      <c r="I17" s="17"/>
      <c r="J17" s="17"/>
      <c r="K17" s="17"/>
      <c r="L17" s="17"/>
      <c r="M17" s="17" t="s">
        <v>27</v>
      </c>
      <c r="N17" s="17" t="s">
        <v>205</v>
      </c>
      <c r="O17" s="17" t="s">
        <v>28</v>
      </c>
      <c r="P17" s="18" t="s">
        <v>52</v>
      </c>
      <c r="Q17" s="20">
        <v>31269641629</v>
      </c>
      <c r="R17" s="20">
        <v>0</v>
      </c>
      <c r="S17" s="20">
        <v>0</v>
      </c>
      <c r="T17" s="20">
        <v>31269641629</v>
      </c>
      <c r="U17" s="20">
        <v>0</v>
      </c>
      <c r="V17" s="20">
        <v>31269641628.860001</v>
      </c>
      <c r="W17" s="20">
        <v>0.14000000000000001</v>
      </c>
      <c r="X17" s="20">
        <v>31269641628.860001</v>
      </c>
      <c r="Y17" s="20">
        <v>21857803449.419998</v>
      </c>
      <c r="Z17" s="20">
        <v>21857803449.419998</v>
      </c>
      <c r="AA17" s="20">
        <v>21857803449.419998</v>
      </c>
    </row>
    <row r="18" spans="1:27" ht="78.75" x14ac:dyDescent="0.25">
      <c r="A18" s="17" t="s">
        <v>23</v>
      </c>
      <c r="B18" s="18" t="s">
        <v>24</v>
      </c>
      <c r="C18" s="19" t="s">
        <v>53</v>
      </c>
      <c r="D18" s="17" t="s">
        <v>51</v>
      </c>
      <c r="E18" s="17" t="s">
        <v>216</v>
      </c>
      <c r="F18" s="17" t="s">
        <v>217</v>
      </c>
      <c r="G18" s="17" t="s">
        <v>220</v>
      </c>
      <c r="H18" s="17" t="s">
        <v>219</v>
      </c>
      <c r="I18" s="17"/>
      <c r="J18" s="17"/>
      <c r="K18" s="17"/>
      <c r="L18" s="17"/>
      <c r="M18" s="17" t="s">
        <v>27</v>
      </c>
      <c r="N18" s="17" t="s">
        <v>205</v>
      </c>
      <c r="O18" s="17" t="s">
        <v>28</v>
      </c>
      <c r="P18" s="18" t="s">
        <v>52</v>
      </c>
      <c r="Q18" s="20">
        <v>7887794988</v>
      </c>
      <c r="R18" s="20">
        <v>0</v>
      </c>
      <c r="S18" s="20">
        <v>0</v>
      </c>
      <c r="T18" s="20">
        <v>7887794988</v>
      </c>
      <c r="U18" s="20">
        <v>0</v>
      </c>
      <c r="V18" s="20">
        <v>7887794986.3999996</v>
      </c>
      <c r="W18" s="20">
        <v>1.6</v>
      </c>
      <c r="X18" s="20">
        <v>7887794986.3999996</v>
      </c>
      <c r="Y18" s="20">
        <v>7840374665.1700001</v>
      </c>
      <c r="Z18" s="20">
        <v>7840374665.1700001</v>
      </c>
      <c r="AA18" s="20">
        <v>7840374665.1700001</v>
      </c>
    </row>
    <row r="19" spans="1:27" ht="56.25" x14ac:dyDescent="0.25">
      <c r="A19" s="17" t="s">
        <v>23</v>
      </c>
      <c r="B19" s="18" t="s">
        <v>24</v>
      </c>
      <c r="C19" s="19" t="s">
        <v>54</v>
      </c>
      <c r="D19" s="17" t="s">
        <v>51</v>
      </c>
      <c r="E19" s="17" t="s">
        <v>216</v>
      </c>
      <c r="F19" s="17" t="s">
        <v>217</v>
      </c>
      <c r="G19" s="17" t="s">
        <v>221</v>
      </c>
      <c r="H19" s="17" t="s">
        <v>222</v>
      </c>
      <c r="I19" s="17"/>
      <c r="J19" s="17"/>
      <c r="K19" s="17"/>
      <c r="L19" s="17"/>
      <c r="M19" s="17" t="s">
        <v>27</v>
      </c>
      <c r="N19" s="17" t="s">
        <v>205</v>
      </c>
      <c r="O19" s="17" t="s">
        <v>28</v>
      </c>
      <c r="P19" s="18" t="s">
        <v>55</v>
      </c>
      <c r="Q19" s="20">
        <v>12827150000</v>
      </c>
      <c r="R19" s="20">
        <v>1587582933</v>
      </c>
      <c r="S19" s="20">
        <v>4679338242</v>
      </c>
      <c r="T19" s="20">
        <v>9735394691</v>
      </c>
      <c r="U19" s="20">
        <v>0</v>
      </c>
      <c r="V19" s="20">
        <v>7817113664</v>
      </c>
      <c r="W19" s="20">
        <v>1918281027</v>
      </c>
      <c r="X19" s="20">
        <v>5162729951</v>
      </c>
      <c r="Y19" s="20">
        <v>3099915310</v>
      </c>
      <c r="Z19" s="20">
        <v>3099915310</v>
      </c>
      <c r="AA19" s="20">
        <v>3099915310</v>
      </c>
    </row>
    <row r="20" spans="1:27" ht="56.25" x14ac:dyDescent="0.25">
      <c r="A20" s="17" t="s">
        <v>23</v>
      </c>
      <c r="B20" s="18" t="s">
        <v>24</v>
      </c>
      <c r="C20" s="19" t="s">
        <v>56</v>
      </c>
      <c r="D20" s="17" t="s">
        <v>51</v>
      </c>
      <c r="E20" s="17" t="s">
        <v>216</v>
      </c>
      <c r="F20" s="17" t="s">
        <v>217</v>
      </c>
      <c r="G20" s="17" t="s">
        <v>223</v>
      </c>
      <c r="H20" s="17" t="s">
        <v>57</v>
      </c>
      <c r="I20" s="17"/>
      <c r="J20" s="17"/>
      <c r="K20" s="17"/>
      <c r="L20" s="17"/>
      <c r="M20" s="17" t="s">
        <v>27</v>
      </c>
      <c r="N20" s="17" t="s">
        <v>205</v>
      </c>
      <c r="O20" s="17" t="s">
        <v>28</v>
      </c>
      <c r="P20" s="18" t="s">
        <v>58</v>
      </c>
      <c r="Q20" s="20">
        <v>239249194587</v>
      </c>
      <c r="R20" s="20">
        <v>30822183003</v>
      </c>
      <c r="S20" s="20">
        <v>33352218299</v>
      </c>
      <c r="T20" s="20">
        <v>236719159291</v>
      </c>
      <c r="U20" s="20">
        <v>0</v>
      </c>
      <c r="V20" s="20">
        <v>235124553235</v>
      </c>
      <c r="W20" s="20">
        <v>1594606056</v>
      </c>
      <c r="X20" s="20">
        <v>232004296287</v>
      </c>
      <c r="Y20" s="20">
        <v>75389677004</v>
      </c>
      <c r="Z20" s="20">
        <v>75389677004</v>
      </c>
      <c r="AA20" s="20">
        <v>75389677004</v>
      </c>
    </row>
    <row r="21" spans="1:27" ht="78.75" x14ac:dyDescent="0.25">
      <c r="A21" s="17" t="s">
        <v>23</v>
      </c>
      <c r="B21" s="18" t="s">
        <v>24</v>
      </c>
      <c r="C21" s="19" t="s">
        <v>59</v>
      </c>
      <c r="D21" s="17" t="s">
        <v>51</v>
      </c>
      <c r="E21" s="17" t="s">
        <v>216</v>
      </c>
      <c r="F21" s="17" t="s">
        <v>217</v>
      </c>
      <c r="G21" s="17" t="s">
        <v>224</v>
      </c>
      <c r="H21" s="17" t="s">
        <v>225</v>
      </c>
      <c r="I21" s="17"/>
      <c r="J21" s="17"/>
      <c r="K21" s="17"/>
      <c r="L21" s="17"/>
      <c r="M21" s="17" t="s">
        <v>60</v>
      </c>
      <c r="N21" s="17" t="s">
        <v>212</v>
      </c>
      <c r="O21" s="17" t="s">
        <v>28</v>
      </c>
      <c r="P21" s="18" t="s">
        <v>61</v>
      </c>
      <c r="Q21" s="20">
        <v>835090852</v>
      </c>
      <c r="R21" s="20">
        <v>835090852</v>
      </c>
      <c r="S21" s="20">
        <v>857307882</v>
      </c>
      <c r="T21" s="20">
        <v>812873822</v>
      </c>
      <c r="U21" s="20">
        <v>0</v>
      </c>
      <c r="V21" s="20">
        <v>812873821.75</v>
      </c>
      <c r="W21" s="20">
        <v>0.25</v>
      </c>
      <c r="X21" s="20">
        <v>812873821.75</v>
      </c>
      <c r="Y21" s="20">
        <v>461894860.06</v>
      </c>
      <c r="Z21" s="20">
        <v>461894860.06</v>
      </c>
      <c r="AA21" s="20">
        <v>461894860.06</v>
      </c>
    </row>
    <row r="22" spans="1:27" ht="90" x14ac:dyDescent="0.25">
      <c r="A22" s="17" t="s">
        <v>23</v>
      </c>
      <c r="B22" s="18" t="s">
        <v>24</v>
      </c>
      <c r="C22" s="19" t="s">
        <v>62</v>
      </c>
      <c r="D22" s="17" t="s">
        <v>51</v>
      </c>
      <c r="E22" s="17" t="s">
        <v>216</v>
      </c>
      <c r="F22" s="17" t="s">
        <v>217</v>
      </c>
      <c r="G22" s="17" t="s">
        <v>226</v>
      </c>
      <c r="H22" s="17" t="s">
        <v>227</v>
      </c>
      <c r="I22" s="17"/>
      <c r="J22" s="17"/>
      <c r="K22" s="17"/>
      <c r="L22" s="17"/>
      <c r="M22" s="17" t="s">
        <v>60</v>
      </c>
      <c r="N22" s="17" t="s">
        <v>212</v>
      </c>
      <c r="O22" s="17" t="s">
        <v>28</v>
      </c>
      <c r="P22" s="18" t="s">
        <v>63</v>
      </c>
      <c r="Q22" s="20">
        <v>186915624560</v>
      </c>
      <c r="R22" s="20">
        <v>634962737641.78003</v>
      </c>
      <c r="S22" s="20">
        <v>667275516107.78003</v>
      </c>
      <c r="T22" s="20">
        <v>154602846094</v>
      </c>
      <c r="U22" s="20">
        <v>0</v>
      </c>
      <c r="V22" s="20">
        <v>78320819766.759995</v>
      </c>
      <c r="W22" s="20">
        <v>76282026327.240005</v>
      </c>
      <c r="X22" s="20">
        <v>72982933789.720001</v>
      </c>
      <c r="Y22" s="20">
        <v>43643256368.110001</v>
      </c>
      <c r="Z22" s="20">
        <v>43643256368.110001</v>
      </c>
      <c r="AA22" s="20">
        <v>43643256368.110001</v>
      </c>
    </row>
    <row r="23" spans="1:27" ht="90" x14ac:dyDescent="0.25">
      <c r="A23" s="17" t="s">
        <v>23</v>
      </c>
      <c r="B23" s="18" t="s">
        <v>24</v>
      </c>
      <c r="C23" s="19" t="s">
        <v>62</v>
      </c>
      <c r="D23" s="17" t="s">
        <v>51</v>
      </c>
      <c r="E23" s="17" t="s">
        <v>216</v>
      </c>
      <c r="F23" s="17" t="s">
        <v>217</v>
      </c>
      <c r="G23" s="17" t="s">
        <v>226</v>
      </c>
      <c r="H23" s="17" t="s">
        <v>227</v>
      </c>
      <c r="I23" s="17"/>
      <c r="J23" s="17"/>
      <c r="K23" s="17"/>
      <c r="L23" s="17"/>
      <c r="M23" s="17" t="s">
        <v>27</v>
      </c>
      <c r="N23" s="17" t="s">
        <v>228</v>
      </c>
      <c r="O23" s="17" t="s">
        <v>28</v>
      </c>
      <c r="P23" s="18" t="s">
        <v>63</v>
      </c>
      <c r="Q23" s="20">
        <v>0</v>
      </c>
      <c r="R23" s="20">
        <v>2658487214</v>
      </c>
      <c r="S23" s="20">
        <v>249438283</v>
      </c>
      <c r="T23" s="20">
        <v>2409048931</v>
      </c>
      <c r="U23" s="20">
        <v>0</v>
      </c>
      <c r="V23" s="20">
        <v>409048931</v>
      </c>
      <c r="W23" s="20">
        <v>2000000000</v>
      </c>
      <c r="X23" s="20">
        <v>38891301</v>
      </c>
      <c r="Y23" s="20">
        <v>23655242</v>
      </c>
      <c r="Z23" s="20">
        <v>23655242</v>
      </c>
      <c r="AA23" s="20">
        <v>23655242</v>
      </c>
    </row>
    <row r="24" spans="1:27" ht="90" x14ac:dyDescent="0.25">
      <c r="A24" s="17" t="s">
        <v>23</v>
      </c>
      <c r="B24" s="18" t="s">
        <v>24</v>
      </c>
      <c r="C24" s="19" t="s">
        <v>62</v>
      </c>
      <c r="D24" s="17" t="s">
        <v>51</v>
      </c>
      <c r="E24" s="17" t="s">
        <v>216</v>
      </c>
      <c r="F24" s="17" t="s">
        <v>217</v>
      </c>
      <c r="G24" s="17" t="s">
        <v>226</v>
      </c>
      <c r="H24" s="17" t="s">
        <v>227</v>
      </c>
      <c r="I24" s="17"/>
      <c r="J24" s="17"/>
      <c r="K24" s="17"/>
      <c r="L24" s="17"/>
      <c r="M24" s="17" t="s">
        <v>27</v>
      </c>
      <c r="N24" s="17" t="s">
        <v>229</v>
      </c>
      <c r="O24" s="17" t="s">
        <v>28</v>
      </c>
      <c r="P24" s="18" t="s">
        <v>63</v>
      </c>
      <c r="Q24" s="20">
        <v>0</v>
      </c>
      <c r="R24" s="20">
        <v>125862000000</v>
      </c>
      <c r="S24" s="20">
        <v>0</v>
      </c>
      <c r="T24" s="20">
        <v>125862000000</v>
      </c>
      <c r="U24" s="20">
        <v>0</v>
      </c>
      <c r="V24" s="20">
        <v>125862000000</v>
      </c>
      <c r="W24" s="20">
        <v>0</v>
      </c>
      <c r="X24" s="20">
        <v>46612673000</v>
      </c>
      <c r="Y24" s="20">
        <v>46612673000</v>
      </c>
      <c r="Z24" s="20">
        <v>46612673000</v>
      </c>
      <c r="AA24" s="20">
        <v>46612673000</v>
      </c>
    </row>
    <row r="25" spans="1:27" ht="56.25" x14ac:dyDescent="0.25">
      <c r="A25" s="17" t="s">
        <v>23</v>
      </c>
      <c r="B25" s="18" t="s">
        <v>24</v>
      </c>
      <c r="C25" s="19" t="s">
        <v>64</v>
      </c>
      <c r="D25" s="17" t="s">
        <v>51</v>
      </c>
      <c r="E25" s="17" t="s">
        <v>216</v>
      </c>
      <c r="F25" s="17" t="s">
        <v>217</v>
      </c>
      <c r="G25" s="17" t="s">
        <v>226</v>
      </c>
      <c r="H25" s="17" t="s">
        <v>230</v>
      </c>
      <c r="I25" s="17"/>
      <c r="J25" s="17"/>
      <c r="K25" s="17"/>
      <c r="L25" s="17"/>
      <c r="M25" s="17" t="s">
        <v>27</v>
      </c>
      <c r="N25" s="17" t="s">
        <v>205</v>
      </c>
      <c r="O25" s="17" t="s">
        <v>28</v>
      </c>
      <c r="P25" s="18" t="s">
        <v>65</v>
      </c>
      <c r="Q25" s="20">
        <v>24589679237</v>
      </c>
      <c r="R25" s="20">
        <v>36461761183</v>
      </c>
      <c r="S25" s="20">
        <v>9015423398</v>
      </c>
      <c r="T25" s="20">
        <v>52036017022</v>
      </c>
      <c r="U25" s="20">
        <v>0</v>
      </c>
      <c r="V25" s="20">
        <v>38916905950</v>
      </c>
      <c r="W25" s="20">
        <v>13119111072</v>
      </c>
      <c r="X25" s="20">
        <v>32767147863</v>
      </c>
      <c r="Y25" s="20">
        <v>16605765050.139999</v>
      </c>
      <c r="Z25" s="20">
        <v>16605765050.139999</v>
      </c>
      <c r="AA25" s="20">
        <v>16605765050.139999</v>
      </c>
    </row>
    <row r="26" spans="1:27" ht="45" x14ac:dyDescent="0.25">
      <c r="A26" s="17" t="s">
        <v>23</v>
      </c>
      <c r="B26" s="18" t="s">
        <v>24</v>
      </c>
      <c r="C26" s="19" t="s">
        <v>66</v>
      </c>
      <c r="D26" s="17" t="s">
        <v>51</v>
      </c>
      <c r="E26" s="17" t="s">
        <v>216</v>
      </c>
      <c r="F26" s="17" t="s">
        <v>217</v>
      </c>
      <c r="G26" s="17" t="s">
        <v>212</v>
      </c>
      <c r="H26" s="17" t="s">
        <v>231</v>
      </c>
      <c r="I26" s="17"/>
      <c r="J26" s="17"/>
      <c r="K26" s="17"/>
      <c r="L26" s="17"/>
      <c r="M26" s="17" t="s">
        <v>60</v>
      </c>
      <c r="N26" s="17" t="s">
        <v>232</v>
      </c>
      <c r="O26" s="17" t="s">
        <v>28</v>
      </c>
      <c r="P26" s="18" t="s">
        <v>67</v>
      </c>
      <c r="Q26" s="20">
        <v>21966024000</v>
      </c>
      <c r="R26" s="20">
        <v>2151000000</v>
      </c>
      <c r="S26" s="20">
        <v>8578331206</v>
      </c>
      <c r="T26" s="20">
        <v>15538692794</v>
      </c>
      <c r="U26" s="20">
        <v>0</v>
      </c>
      <c r="V26" s="20">
        <v>3359761860</v>
      </c>
      <c r="W26" s="20">
        <v>12178930934</v>
      </c>
      <c r="X26" s="20">
        <v>908761860</v>
      </c>
      <c r="Y26" s="20">
        <v>0</v>
      </c>
      <c r="Z26" s="20">
        <v>0</v>
      </c>
      <c r="AA26" s="20">
        <v>0</v>
      </c>
    </row>
    <row r="27" spans="1:27" ht="45" x14ac:dyDescent="0.25">
      <c r="A27" s="17" t="s">
        <v>23</v>
      </c>
      <c r="B27" s="18" t="s">
        <v>24</v>
      </c>
      <c r="C27" s="19" t="s">
        <v>66</v>
      </c>
      <c r="D27" s="17" t="s">
        <v>51</v>
      </c>
      <c r="E27" s="17" t="s">
        <v>216</v>
      </c>
      <c r="F27" s="17" t="s">
        <v>217</v>
      </c>
      <c r="G27" s="17" t="s">
        <v>212</v>
      </c>
      <c r="H27" s="17" t="s">
        <v>231</v>
      </c>
      <c r="I27" s="17"/>
      <c r="J27" s="17"/>
      <c r="K27" s="17"/>
      <c r="L27" s="17"/>
      <c r="M27" s="17" t="s">
        <v>27</v>
      </c>
      <c r="N27" s="17" t="s">
        <v>229</v>
      </c>
      <c r="O27" s="17" t="s">
        <v>28</v>
      </c>
      <c r="P27" s="18" t="s">
        <v>67</v>
      </c>
      <c r="Q27" s="20">
        <v>4233976000</v>
      </c>
      <c r="R27" s="20">
        <v>132039280945</v>
      </c>
      <c r="S27" s="20">
        <v>18444684266</v>
      </c>
      <c r="T27" s="20">
        <v>117828572679</v>
      </c>
      <c r="U27" s="20">
        <v>0</v>
      </c>
      <c r="V27" s="20">
        <v>116258661026.62</v>
      </c>
      <c r="W27" s="20">
        <v>1569911652.3800001</v>
      </c>
      <c r="X27" s="20">
        <v>102832797662.62</v>
      </c>
      <c r="Y27" s="20">
        <v>55845620820.739998</v>
      </c>
      <c r="Z27" s="20">
        <v>55845620820.739998</v>
      </c>
      <c r="AA27" s="20">
        <v>55845620820.739998</v>
      </c>
    </row>
    <row r="28" spans="1:27" ht="45" x14ac:dyDescent="0.25">
      <c r="A28" s="17" t="s">
        <v>23</v>
      </c>
      <c r="B28" s="18" t="s">
        <v>24</v>
      </c>
      <c r="C28" s="19" t="s">
        <v>66</v>
      </c>
      <c r="D28" s="17" t="s">
        <v>51</v>
      </c>
      <c r="E28" s="17" t="s">
        <v>216</v>
      </c>
      <c r="F28" s="17" t="s">
        <v>217</v>
      </c>
      <c r="G28" s="17" t="s">
        <v>212</v>
      </c>
      <c r="H28" s="17" t="s">
        <v>231</v>
      </c>
      <c r="I28" s="17"/>
      <c r="J28" s="17"/>
      <c r="K28" s="17"/>
      <c r="L28" s="17"/>
      <c r="M28" s="17" t="s">
        <v>27</v>
      </c>
      <c r="N28" s="17" t="s">
        <v>205</v>
      </c>
      <c r="O28" s="17" t="s">
        <v>28</v>
      </c>
      <c r="P28" s="18" t="s">
        <v>67</v>
      </c>
      <c r="Q28" s="20">
        <v>18523372591</v>
      </c>
      <c r="R28" s="20">
        <v>18495229487</v>
      </c>
      <c r="S28" s="20">
        <v>678772938</v>
      </c>
      <c r="T28" s="20">
        <v>36339829140</v>
      </c>
      <c r="U28" s="20">
        <v>0</v>
      </c>
      <c r="V28" s="20">
        <v>35576757391</v>
      </c>
      <c r="W28" s="20">
        <v>763071749</v>
      </c>
      <c r="X28" s="20">
        <v>25828981270</v>
      </c>
      <c r="Y28" s="20">
        <v>18343646099.009998</v>
      </c>
      <c r="Z28" s="20">
        <v>18343646099.009998</v>
      </c>
      <c r="AA28" s="20">
        <v>18343646099.009998</v>
      </c>
    </row>
    <row r="29" spans="1:27" ht="56.25" x14ac:dyDescent="0.25">
      <c r="A29" s="17" t="s">
        <v>23</v>
      </c>
      <c r="B29" s="18" t="s">
        <v>24</v>
      </c>
      <c r="C29" s="19" t="s">
        <v>68</v>
      </c>
      <c r="D29" s="17" t="s">
        <v>51</v>
      </c>
      <c r="E29" s="17" t="s">
        <v>233</v>
      </c>
      <c r="F29" s="17" t="s">
        <v>217</v>
      </c>
      <c r="G29" s="17" t="s">
        <v>218</v>
      </c>
      <c r="H29" s="17" t="s">
        <v>230</v>
      </c>
      <c r="I29" s="17"/>
      <c r="J29" s="17"/>
      <c r="K29" s="17"/>
      <c r="L29" s="17"/>
      <c r="M29" s="17" t="s">
        <v>27</v>
      </c>
      <c r="N29" s="17" t="s">
        <v>205</v>
      </c>
      <c r="O29" s="17" t="s">
        <v>28</v>
      </c>
      <c r="P29" s="18" t="s">
        <v>65</v>
      </c>
      <c r="Q29" s="20">
        <v>137834277380</v>
      </c>
      <c r="R29" s="20">
        <v>15899528019</v>
      </c>
      <c r="S29" s="20">
        <v>52301268423</v>
      </c>
      <c r="T29" s="20">
        <v>101432536976</v>
      </c>
      <c r="U29" s="20">
        <v>0</v>
      </c>
      <c r="V29" s="20">
        <v>92123385099.830002</v>
      </c>
      <c r="W29" s="20">
        <v>9309151876.1700001</v>
      </c>
      <c r="X29" s="20">
        <v>72374982134.619995</v>
      </c>
      <c r="Y29" s="20">
        <v>46485487582</v>
      </c>
      <c r="Z29" s="20">
        <v>46485487582</v>
      </c>
      <c r="AA29" s="20">
        <v>46485487582</v>
      </c>
    </row>
    <row r="30" spans="1:27" ht="45" x14ac:dyDescent="0.25">
      <c r="A30" s="17" t="s">
        <v>23</v>
      </c>
      <c r="B30" s="18" t="s">
        <v>24</v>
      </c>
      <c r="C30" s="19" t="s">
        <v>69</v>
      </c>
      <c r="D30" s="17" t="s">
        <v>51</v>
      </c>
      <c r="E30" s="17" t="s">
        <v>233</v>
      </c>
      <c r="F30" s="17" t="s">
        <v>217</v>
      </c>
      <c r="G30" s="17" t="s">
        <v>220</v>
      </c>
      <c r="H30" s="17" t="s">
        <v>70</v>
      </c>
      <c r="I30" s="17"/>
      <c r="J30" s="17"/>
      <c r="K30" s="17"/>
      <c r="L30" s="17"/>
      <c r="M30" s="17" t="s">
        <v>27</v>
      </c>
      <c r="N30" s="17" t="s">
        <v>205</v>
      </c>
      <c r="O30" s="17" t="s">
        <v>28</v>
      </c>
      <c r="P30" s="18" t="s">
        <v>71</v>
      </c>
      <c r="Q30" s="20">
        <v>403214447998</v>
      </c>
      <c r="R30" s="20">
        <v>45195732153</v>
      </c>
      <c r="S30" s="20">
        <v>105894568091</v>
      </c>
      <c r="T30" s="20">
        <v>342515612060</v>
      </c>
      <c r="U30" s="20">
        <v>0</v>
      </c>
      <c r="V30" s="20">
        <v>338834441449.57001</v>
      </c>
      <c r="W30" s="20">
        <v>3681170610.4299998</v>
      </c>
      <c r="X30" s="20">
        <v>268842214372.28</v>
      </c>
      <c r="Y30" s="20">
        <v>131715616843.31</v>
      </c>
      <c r="Z30" s="20">
        <v>131715616843.31</v>
      </c>
      <c r="AA30" s="20">
        <v>131715616843.31</v>
      </c>
    </row>
    <row r="31" spans="1:27" ht="22.5" x14ac:dyDescent="0.25">
      <c r="A31" s="17" t="s">
        <v>72</v>
      </c>
      <c r="B31" s="18" t="s">
        <v>73</v>
      </c>
      <c r="C31" s="19" t="s">
        <v>34</v>
      </c>
      <c r="D31" s="17" t="s">
        <v>26</v>
      </c>
      <c r="E31" s="17" t="s">
        <v>206</v>
      </c>
      <c r="F31" s="17"/>
      <c r="G31" s="17"/>
      <c r="H31" s="17"/>
      <c r="I31" s="17"/>
      <c r="J31" s="17"/>
      <c r="K31" s="17"/>
      <c r="L31" s="17"/>
      <c r="M31" s="17" t="s">
        <v>27</v>
      </c>
      <c r="N31" s="17" t="s">
        <v>205</v>
      </c>
      <c r="O31" s="17" t="s">
        <v>28</v>
      </c>
      <c r="P31" s="18" t="s">
        <v>35</v>
      </c>
      <c r="Q31" s="20">
        <v>811599089</v>
      </c>
      <c r="R31" s="20">
        <v>213197419</v>
      </c>
      <c r="S31" s="20">
        <v>7000000</v>
      </c>
      <c r="T31" s="20">
        <v>1017796508</v>
      </c>
      <c r="U31" s="20">
        <v>0</v>
      </c>
      <c r="V31" s="20">
        <v>1010989976.08</v>
      </c>
      <c r="W31" s="20">
        <v>6806531.9199999999</v>
      </c>
      <c r="X31" s="20">
        <v>819608577.51999998</v>
      </c>
      <c r="Y31" s="20">
        <v>538930860.51999998</v>
      </c>
      <c r="Z31" s="20">
        <v>538930860.51999998</v>
      </c>
      <c r="AA31" s="20">
        <v>538930860.51999998</v>
      </c>
    </row>
    <row r="32" spans="1:27" ht="22.5" x14ac:dyDescent="0.25">
      <c r="A32" s="17" t="s">
        <v>72</v>
      </c>
      <c r="B32" s="18" t="s">
        <v>73</v>
      </c>
      <c r="C32" s="19" t="s">
        <v>44</v>
      </c>
      <c r="D32" s="17" t="s">
        <v>26</v>
      </c>
      <c r="E32" s="17" t="s">
        <v>215</v>
      </c>
      <c r="F32" s="17" t="s">
        <v>204</v>
      </c>
      <c r="G32" s="17"/>
      <c r="H32" s="17"/>
      <c r="I32" s="17"/>
      <c r="J32" s="17"/>
      <c r="K32" s="17"/>
      <c r="L32" s="17"/>
      <c r="M32" s="17" t="s">
        <v>27</v>
      </c>
      <c r="N32" s="17" t="s">
        <v>205</v>
      </c>
      <c r="O32" s="17" t="s">
        <v>28</v>
      </c>
      <c r="P32" s="18" t="s">
        <v>45</v>
      </c>
      <c r="Q32" s="20">
        <v>0</v>
      </c>
      <c r="R32" s="20">
        <v>449745370</v>
      </c>
      <c r="S32" s="20">
        <v>0</v>
      </c>
      <c r="T32" s="20">
        <v>449745370</v>
      </c>
      <c r="U32" s="20">
        <v>0</v>
      </c>
      <c r="V32" s="20">
        <v>448052109</v>
      </c>
      <c r="W32" s="20">
        <v>1693261</v>
      </c>
      <c r="X32" s="20">
        <v>446747398.19999999</v>
      </c>
      <c r="Y32" s="20">
        <v>444345721.97000003</v>
      </c>
      <c r="Z32" s="20">
        <v>444345721.97000003</v>
      </c>
      <c r="AA32" s="20">
        <v>444345721.97000003</v>
      </c>
    </row>
    <row r="33" spans="1:27" ht="78.75" x14ac:dyDescent="0.25">
      <c r="A33" s="17" t="s">
        <v>72</v>
      </c>
      <c r="B33" s="18" t="s">
        <v>73</v>
      </c>
      <c r="C33" s="19" t="s">
        <v>50</v>
      </c>
      <c r="D33" s="17" t="s">
        <v>51</v>
      </c>
      <c r="E33" s="17" t="s">
        <v>216</v>
      </c>
      <c r="F33" s="17" t="s">
        <v>217</v>
      </c>
      <c r="G33" s="17" t="s">
        <v>218</v>
      </c>
      <c r="H33" s="17" t="s">
        <v>219</v>
      </c>
      <c r="I33" s="17"/>
      <c r="J33" s="17"/>
      <c r="K33" s="17"/>
      <c r="L33" s="17"/>
      <c r="M33" s="17" t="s">
        <v>27</v>
      </c>
      <c r="N33" s="17" t="s">
        <v>205</v>
      </c>
      <c r="O33" s="17" t="s">
        <v>28</v>
      </c>
      <c r="P33" s="18" t="s">
        <v>52</v>
      </c>
      <c r="Q33" s="20">
        <v>35581750362</v>
      </c>
      <c r="R33" s="20">
        <v>0</v>
      </c>
      <c r="S33" s="20">
        <v>1243996537</v>
      </c>
      <c r="T33" s="20">
        <v>34337753825</v>
      </c>
      <c r="U33" s="20">
        <v>0</v>
      </c>
      <c r="V33" s="20">
        <v>33817328025</v>
      </c>
      <c r="W33" s="20">
        <v>520425800</v>
      </c>
      <c r="X33" s="20">
        <v>33817328025</v>
      </c>
      <c r="Y33" s="20">
        <v>32978807060</v>
      </c>
      <c r="Z33" s="20">
        <v>32978807060</v>
      </c>
      <c r="AA33" s="20">
        <v>32978807060</v>
      </c>
    </row>
    <row r="34" spans="1:27" ht="78.75" x14ac:dyDescent="0.25">
      <c r="A34" s="17" t="s">
        <v>72</v>
      </c>
      <c r="B34" s="18" t="s">
        <v>73</v>
      </c>
      <c r="C34" s="19" t="s">
        <v>53</v>
      </c>
      <c r="D34" s="17" t="s">
        <v>51</v>
      </c>
      <c r="E34" s="17" t="s">
        <v>216</v>
      </c>
      <c r="F34" s="17" t="s">
        <v>217</v>
      </c>
      <c r="G34" s="17" t="s">
        <v>220</v>
      </c>
      <c r="H34" s="17" t="s">
        <v>219</v>
      </c>
      <c r="I34" s="17"/>
      <c r="J34" s="17"/>
      <c r="K34" s="17"/>
      <c r="L34" s="17"/>
      <c r="M34" s="17" t="s">
        <v>27</v>
      </c>
      <c r="N34" s="17" t="s">
        <v>205</v>
      </c>
      <c r="O34" s="17" t="s">
        <v>28</v>
      </c>
      <c r="P34" s="18" t="s">
        <v>52</v>
      </c>
      <c r="Q34" s="20">
        <v>7753075278</v>
      </c>
      <c r="R34" s="20">
        <v>0</v>
      </c>
      <c r="S34" s="20">
        <v>135595682</v>
      </c>
      <c r="T34" s="20">
        <v>7617479596</v>
      </c>
      <c r="U34" s="20">
        <v>0</v>
      </c>
      <c r="V34" s="20">
        <v>7424993554</v>
      </c>
      <c r="W34" s="20">
        <v>192486042</v>
      </c>
      <c r="X34" s="20">
        <v>7424993554</v>
      </c>
      <c r="Y34" s="20">
        <v>7375554687</v>
      </c>
      <c r="Z34" s="20">
        <v>7375554687</v>
      </c>
      <c r="AA34" s="20">
        <v>7375554687</v>
      </c>
    </row>
    <row r="35" spans="1:27" ht="56.25" x14ac:dyDescent="0.25">
      <c r="A35" s="17" t="s">
        <v>72</v>
      </c>
      <c r="B35" s="18" t="s">
        <v>73</v>
      </c>
      <c r="C35" s="19" t="s">
        <v>54</v>
      </c>
      <c r="D35" s="17" t="s">
        <v>51</v>
      </c>
      <c r="E35" s="17" t="s">
        <v>216</v>
      </c>
      <c r="F35" s="17" t="s">
        <v>217</v>
      </c>
      <c r="G35" s="17" t="s">
        <v>221</v>
      </c>
      <c r="H35" s="17" t="s">
        <v>222</v>
      </c>
      <c r="I35" s="17"/>
      <c r="J35" s="17"/>
      <c r="K35" s="17"/>
      <c r="L35" s="17"/>
      <c r="M35" s="17" t="s">
        <v>27</v>
      </c>
      <c r="N35" s="17" t="s">
        <v>205</v>
      </c>
      <c r="O35" s="17" t="s">
        <v>28</v>
      </c>
      <c r="P35" s="18" t="s">
        <v>55</v>
      </c>
      <c r="Q35" s="20">
        <v>1089700000</v>
      </c>
      <c r="R35" s="20">
        <v>60010000</v>
      </c>
      <c r="S35" s="20">
        <v>57450002</v>
      </c>
      <c r="T35" s="20">
        <v>1092259998</v>
      </c>
      <c r="U35" s="20">
        <v>0</v>
      </c>
      <c r="V35" s="20">
        <v>1027706665</v>
      </c>
      <c r="W35" s="20">
        <v>64553333</v>
      </c>
      <c r="X35" s="20">
        <v>990003601.30999994</v>
      </c>
      <c r="Y35" s="20">
        <v>537938222.30999994</v>
      </c>
      <c r="Z35" s="20">
        <v>537938222.30999994</v>
      </c>
      <c r="AA35" s="20">
        <v>537938222.30999994</v>
      </c>
    </row>
    <row r="36" spans="1:27" ht="56.25" x14ac:dyDescent="0.25">
      <c r="A36" s="17" t="s">
        <v>72</v>
      </c>
      <c r="B36" s="18" t="s">
        <v>73</v>
      </c>
      <c r="C36" s="19" t="s">
        <v>56</v>
      </c>
      <c r="D36" s="17" t="s">
        <v>51</v>
      </c>
      <c r="E36" s="17" t="s">
        <v>216</v>
      </c>
      <c r="F36" s="17" t="s">
        <v>217</v>
      </c>
      <c r="G36" s="17" t="s">
        <v>223</v>
      </c>
      <c r="H36" s="17" t="s">
        <v>57</v>
      </c>
      <c r="I36" s="17"/>
      <c r="J36" s="17"/>
      <c r="K36" s="17"/>
      <c r="L36" s="17"/>
      <c r="M36" s="17" t="s">
        <v>27</v>
      </c>
      <c r="N36" s="17" t="s">
        <v>205</v>
      </c>
      <c r="O36" s="17" t="s">
        <v>28</v>
      </c>
      <c r="P36" s="18" t="s">
        <v>58</v>
      </c>
      <c r="Q36" s="20">
        <v>13810509</v>
      </c>
      <c r="R36" s="20">
        <v>3505273361</v>
      </c>
      <c r="S36" s="20">
        <v>1566601582</v>
      </c>
      <c r="T36" s="20">
        <v>1952482288</v>
      </c>
      <c r="U36" s="20">
        <v>0</v>
      </c>
      <c r="V36" s="20">
        <v>176662726</v>
      </c>
      <c r="W36" s="20">
        <v>1775819562</v>
      </c>
      <c r="X36" s="20">
        <v>164854627</v>
      </c>
      <c r="Y36" s="20">
        <v>78640722</v>
      </c>
      <c r="Z36" s="20">
        <v>78640722</v>
      </c>
      <c r="AA36" s="20">
        <v>78640722</v>
      </c>
    </row>
    <row r="37" spans="1:27" ht="90" x14ac:dyDescent="0.25">
      <c r="A37" s="17" t="s">
        <v>72</v>
      </c>
      <c r="B37" s="18" t="s">
        <v>73</v>
      </c>
      <c r="C37" s="19" t="s">
        <v>74</v>
      </c>
      <c r="D37" s="17" t="s">
        <v>51</v>
      </c>
      <c r="E37" s="17" t="s">
        <v>216</v>
      </c>
      <c r="F37" s="17" t="s">
        <v>217</v>
      </c>
      <c r="G37" s="17" t="s">
        <v>234</v>
      </c>
      <c r="H37" s="17" t="s">
        <v>227</v>
      </c>
      <c r="I37" s="17"/>
      <c r="J37" s="17"/>
      <c r="K37" s="17"/>
      <c r="L37" s="17"/>
      <c r="M37" s="17" t="s">
        <v>60</v>
      </c>
      <c r="N37" s="17" t="s">
        <v>212</v>
      </c>
      <c r="O37" s="17" t="s">
        <v>28</v>
      </c>
      <c r="P37" s="18" t="s">
        <v>63</v>
      </c>
      <c r="Q37" s="20">
        <v>31691806884</v>
      </c>
      <c r="R37" s="20">
        <v>0</v>
      </c>
      <c r="S37" s="20">
        <v>31691806884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</row>
    <row r="38" spans="1:27" ht="90" x14ac:dyDescent="0.25">
      <c r="A38" s="17" t="s">
        <v>72</v>
      </c>
      <c r="B38" s="18" t="s">
        <v>73</v>
      </c>
      <c r="C38" s="19" t="s">
        <v>62</v>
      </c>
      <c r="D38" s="17" t="s">
        <v>51</v>
      </c>
      <c r="E38" s="17" t="s">
        <v>216</v>
      </c>
      <c r="F38" s="17" t="s">
        <v>217</v>
      </c>
      <c r="G38" s="17" t="s">
        <v>226</v>
      </c>
      <c r="H38" s="17" t="s">
        <v>227</v>
      </c>
      <c r="I38" s="17"/>
      <c r="J38" s="17"/>
      <c r="K38" s="17"/>
      <c r="L38" s="17"/>
      <c r="M38" s="17" t="s">
        <v>60</v>
      </c>
      <c r="N38" s="17" t="s">
        <v>212</v>
      </c>
      <c r="O38" s="17" t="s">
        <v>28</v>
      </c>
      <c r="P38" s="18" t="s">
        <v>63</v>
      </c>
      <c r="Q38" s="20">
        <v>0</v>
      </c>
      <c r="R38" s="20">
        <v>593849660025</v>
      </c>
      <c r="S38" s="20">
        <v>108227234621</v>
      </c>
      <c r="T38" s="20">
        <v>485622425404</v>
      </c>
      <c r="U38" s="20">
        <v>0</v>
      </c>
      <c r="V38" s="20">
        <v>472824988435</v>
      </c>
      <c r="W38" s="20">
        <v>12797436969</v>
      </c>
      <c r="X38" s="20">
        <v>472496824657</v>
      </c>
      <c r="Y38" s="20">
        <v>306261126641</v>
      </c>
      <c r="Z38" s="20">
        <v>306261126641</v>
      </c>
      <c r="AA38" s="20">
        <v>306261126641</v>
      </c>
    </row>
    <row r="39" spans="1:27" ht="90" x14ac:dyDescent="0.25">
      <c r="A39" s="17" t="s">
        <v>72</v>
      </c>
      <c r="B39" s="18" t="s">
        <v>73</v>
      </c>
      <c r="C39" s="19" t="s">
        <v>62</v>
      </c>
      <c r="D39" s="17" t="s">
        <v>51</v>
      </c>
      <c r="E39" s="17" t="s">
        <v>216</v>
      </c>
      <c r="F39" s="17" t="s">
        <v>217</v>
      </c>
      <c r="G39" s="17" t="s">
        <v>226</v>
      </c>
      <c r="H39" s="17" t="s">
        <v>227</v>
      </c>
      <c r="I39" s="17"/>
      <c r="J39" s="17"/>
      <c r="K39" s="17"/>
      <c r="L39" s="17"/>
      <c r="M39" s="17" t="s">
        <v>27</v>
      </c>
      <c r="N39" s="17" t="s">
        <v>228</v>
      </c>
      <c r="O39" s="17" t="s">
        <v>28</v>
      </c>
      <c r="P39" s="18" t="s">
        <v>63</v>
      </c>
      <c r="Q39" s="20">
        <v>0</v>
      </c>
      <c r="R39" s="20">
        <v>6000000</v>
      </c>
      <c r="S39" s="20">
        <v>6000000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ht="56.25" x14ac:dyDescent="0.25">
      <c r="A40" s="17" t="s">
        <v>72</v>
      </c>
      <c r="B40" s="18" t="s">
        <v>73</v>
      </c>
      <c r="C40" s="19" t="s">
        <v>64</v>
      </c>
      <c r="D40" s="17" t="s">
        <v>51</v>
      </c>
      <c r="E40" s="17" t="s">
        <v>216</v>
      </c>
      <c r="F40" s="17" t="s">
        <v>217</v>
      </c>
      <c r="G40" s="17" t="s">
        <v>226</v>
      </c>
      <c r="H40" s="17" t="s">
        <v>230</v>
      </c>
      <c r="I40" s="17"/>
      <c r="J40" s="17"/>
      <c r="K40" s="17"/>
      <c r="L40" s="17"/>
      <c r="M40" s="17" t="s">
        <v>27</v>
      </c>
      <c r="N40" s="17" t="s">
        <v>205</v>
      </c>
      <c r="O40" s="17" t="s">
        <v>28</v>
      </c>
      <c r="P40" s="18" t="s">
        <v>65</v>
      </c>
      <c r="Q40" s="20">
        <v>31903264292</v>
      </c>
      <c r="R40" s="20">
        <v>105272042766</v>
      </c>
      <c r="S40" s="20">
        <v>31538172834</v>
      </c>
      <c r="T40" s="20">
        <v>105637134224</v>
      </c>
      <c r="U40" s="20">
        <v>0</v>
      </c>
      <c r="V40" s="20">
        <v>104113954984</v>
      </c>
      <c r="W40" s="20">
        <v>1523179240</v>
      </c>
      <c r="X40" s="20">
        <v>78863516130.309998</v>
      </c>
      <c r="Y40" s="20">
        <v>66349657375.309998</v>
      </c>
      <c r="Z40" s="20">
        <v>66349657375.309998</v>
      </c>
      <c r="AA40" s="20">
        <v>66349657375.309998</v>
      </c>
    </row>
    <row r="41" spans="1:27" ht="45" x14ac:dyDescent="0.25">
      <c r="A41" s="17" t="s">
        <v>72</v>
      </c>
      <c r="B41" s="18" t="s">
        <v>73</v>
      </c>
      <c r="C41" s="19" t="s">
        <v>66</v>
      </c>
      <c r="D41" s="17" t="s">
        <v>51</v>
      </c>
      <c r="E41" s="17" t="s">
        <v>216</v>
      </c>
      <c r="F41" s="17" t="s">
        <v>217</v>
      </c>
      <c r="G41" s="17" t="s">
        <v>212</v>
      </c>
      <c r="H41" s="17" t="s">
        <v>231</v>
      </c>
      <c r="I41" s="17"/>
      <c r="J41" s="17"/>
      <c r="K41" s="17"/>
      <c r="L41" s="17"/>
      <c r="M41" s="17" t="s">
        <v>60</v>
      </c>
      <c r="N41" s="17" t="s">
        <v>232</v>
      </c>
      <c r="O41" s="17" t="s">
        <v>28</v>
      </c>
      <c r="P41" s="18" t="s">
        <v>67</v>
      </c>
      <c r="Q41" s="20">
        <v>279063392</v>
      </c>
      <c r="R41" s="20">
        <v>23791294894</v>
      </c>
      <c r="S41" s="20">
        <v>0</v>
      </c>
      <c r="T41" s="20">
        <v>24070358286</v>
      </c>
      <c r="U41" s="20">
        <v>0</v>
      </c>
      <c r="V41" s="20">
        <v>23579155808.310001</v>
      </c>
      <c r="W41" s="20">
        <v>491202477.69</v>
      </c>
      <c r="X41" s="20">
        <v>22794419899.310001</v>
      </c>
      <c r="Y41" s="20">
        <v>13695445847</v>
      </c>
      <c r="Z41" s="20">
        <v>13695445847</v>
      </c>
      <c r="AA41" s="20">
        <v>13695445847</v>
      </c>
    </row>
    <row r="42" spans="1:27" ht="45" x14ac:dyDescent="0.25">
      <c r="A42" s="17" t="s">
        <v>72</v>
      </c>
      <c r="B42" s="18" t="s">
        <v>73</v>
      </c>
      <c r="C42" s="19" t="s">
        <v>66</v>
      </c>
      <c r="D42" s="17" t="s">
        <v>51</v>
      </c>
      <c r="E42" s="17" t="s">
        <v>216</v>
      </c>
      <c r="F42" s="17" t="s">
        <v>217</v>
      </c>
      <c r="G42" s="17" t="s">
        <v>212</v>
      </c>
      <c r="H42" s="17" t="s">
        <v>231</v>
      </c>
      <c r="I42" s="17"/>
      <c r="J42" s="17"/>
      <c r="K42" s="17"/>
      <c r="L42" s="17"/>
      <c r="M42" s="17" t="s">
        <v>27</v>
      </c>
      <c r="N42" s="17" t="s">
        <v>229</v>
      </c>
      <c r="O42" s="17" t="s">
        <v>28</v>
      </c>
      <c r="P42" s="18" t="s">
        <v>67</v>
      </c>
      <c r="Q42" s="20">
        <v>892441125</v>
      </c>
      <c r="R42" s="20">
        <v>89031516540</v>
      </c>
      <c r="S42" s="20">
        <v>0</v>
      </c>
      <c r="T42" s="20">
        <v>89923957665</v>
      </c>
      <c r="U42" s="20">
        <v>0</v>
      </c>
      <c r="V42" s="20">
        <v>89155994688</v>
      </c>
      <c r="W42" s="20">
        <v>767962977</v>
      </c>
      <c r="X42" s="20">
        <v>87594205741</v>
      </c>
      <c r="Y42" s="20">
        <v>53524699181</v>
      </c>
      <c r="Z42" s="20">
        <v>53524699181</v>
      </c>
      <c r="AA42" s="20">
        <v>53524699181</v>
      </c>
    </row>
    <row r="43" spans="1:27" ht="45" x14ac:dyDescent="0.25">
      <c r="A43" s="17" t="s">
        <v>72</v>
      </c>
      <c r="B43" s="18" t="s">
        <v>73</v>
      </c>
      <c r="C43" s="19" t="s">
        <v>66</v>
      </c>
      <c r="D43" s="17" t="s">
        <v>51</v>
      </c>
      <c r="E43" s="17" t="s">
        <v>216</v>
      </c>
      <c r="F43" s="17" t="s">
        <v>217</v>
      </c>
      <c r="G43" s="17" t="s">
        <v>212</v>
      </c>
      <c r="H43" s="17" t="s">
        <v>231</v>
      </c>
      <c r="I43" s="17"/>
      <c r="J43" s="17"/>
      <c r="K43" s="17"/>
      <c r="L43" s="17"/>
      <c r="M43" s="17" t="s">
        <v>27</v>
      </c>
      <c r="N43" s="17" t="s">
        <v>205</v>
      </c>
      <c r="O43" s="17" t="s">
        <v>28</v>
      </c>
      <c r="P43" s="18" t="s">
        <v>67</v>
      </c>
      <c r="Q43" s="20">
        <v>9540476502</v>
      </c>
      <c r="R43" s="20">
        <v>7872373135</v>
      </c>
      <c r="S43" s="20">
        <v>0</v>
      </c>
      <c r="T43" s="20">
        <v>17412849637</v>
      </c>
      <c r="U43" s="20">
        <v>0</v>
      </c>
      <c r="V43" s="20">
        <v>17108896429</v>
      </c>
      <c r="W43" s="20">
        <v>303953208</v>
      </c>
      <c r="X43" s="20">
        <v>16797285647.66</v>
      </c>
      <c r="Y43" s="20">
        <v>8457149487.6599998</v>
      </c>
      <c r="Z43" s="20">
        <v>8457149487.6599998</v>
      </c>
      <c r="AA43" s="20">
        <v>8457149487.6599998</v>
      </c>
    </row>
    <row r="44" spans="1:27" ht="56.25" x14ac:dyDescent="0.25">
      <c r="A44" s="17" t="s">
        <v>72</v>
      </c>
      <c r="B44" s="18" t="s">
        <v>73</v>
      </c>
      <c r="C44" s="19" t="s">
        <v>68</v>
      </c>
      <c r="D44" s="17" t="s">
        <v>51</v>
      </c>
      <c r="E44" s="17" t="s">
        <v>233</v>
      </c>
      <c r="F44" s="17" t="s">
        <v>217</v>
      </c>
      <c r="G44" s="17" t="s">
        <v>218</v>
      </c>
      <c r="H44" s="17" t="s">
        <v>230</v>
      </c>
      <c r="I44" s="17"/>
      <c r="J44" s="17"/>
      <c r="K44" s="17"/>
      <c r="L44" s="17"/>
      <c r="M44" s="17" t="s">
        <v>27</v>
      </c>
      <c r="N44" s="17" t="s">
        <v>205</v>
      </c>
      <c r="O44" s="17" t="s">
        <v>28</v>
      </c>
      <c r="P44" s="18" t="s">
        <v>65</v>
      </c>
      <c r="Q44" s="20">
        <v>185034595</v>
      </c>
      <c r="R44" s="20">
        <v>0</v>
      </c>
      <c r="S44" s="20">
        <v>2874325</v>
      </c>
      <c r="T44" s="20">
        <v>182160270</v>
      </c>
      <c r="U44" s="20">
        <v>0</v>
      </c>
      <c r="V44" s="20">
        <v>182160270</v>
      </c>
      <c r="W44" s="20">
        <v>0</v>
      </c>
      <c r="X44" s="20">
        <v>174935204</v>
      </c>
      <c r="Y44" s="20">
        <v>97324039</v>
      </c>
      <c r="Z44" s="20">
        <v>97324039</v>
      </c>
      <c r="AA44" s="20">
        <v>97324039</v>
      </c>
    </row>
    <row r="45" spans="1:27" ht="45" x14ac:dyDescent="0.25">
      <c r="A45" s="17" t="s">
        <v>72</v>
      </c>
      <c r="B45" s="18" t="s">
        <v>73</v>
      </c>
      <c r="C45" s="19" t="s">
        <v>69</v>
      </c>
      <c r="D45" s="17" t="s">
        <v>51</v>
      </c>
      <c r="E45" s="17" t="s">
        <v>233</v>
      </c>
      <c r="F45" s="17" t="s">
        <v>217</v>
      </c>
      <c r="G45" s="17" t="s">
        <v>220</v>
      </c>
      <c r="H45" s="17" t="s">
        <v>70</v>
      </c>
      <c r="I45" s="17"/>
      <c r="J45" s="17"/>
      <c r="K45" s="17"/>
      <c r="L45" s="17"/>
      <c r="M45" s="17" t="s">
        <v>27</v>
      </c>
      <c r="N45" s="17" t="s">
        <v>205</v>
      </c>
      <c r="O45" s="17" t="s">
        <v>28</v>
      </c>
      <c r="P45" s="18" t="s">
        <v>71</v>
      </c>
      <c r="Q45" s="20">
        <v>6234786993</v>
      </c>
      <c r="R45" s="20">
        <v>535441256</v>
      </c>
      <c r="S45" s="20">
        <v>89147040</v>
      </c>
      <c r="T45" s="20">
        <v>6681081209</v>
      </c>
      <c r="U45" s="20">
        <v>0</v>
      </c>
      <c r="V45" s="20">
        <v>6071616723</v>
      </c>
      <c r="W45" s="20">
        <v>609464486</v>
      </c>
      <c r="X45" s="20">
        <v>5387754845.46</v>
      </c>
      <c r="Y45" s="20">
        <v>3269412127</v>
      </c>
      <c r="Z45" s="20">
        <v>3269412127</v>
      </c>
      <c r="AA45" s="20">
        <v>3269412127</v>
      </c>
    </row>
    <row r="46" spans="1:27" ht="22.5" x14ac:dyDescent="0.25">
      <c r="A46" s="17" t="s">
        <v>75</v>
      </c>
      <c r="B46" s="18" t="s">
        <v>76</v>
      </c>
      <c r="C46" s="19" t="s">
        <v>34</v>
      </c>
      <c r="D46" s="17" t="s">
        <v>26</v>
      </c>
      <c r="E46" s="17" t="s">
        <v>206</v>
      </c>
      <c r="F46" s="17"/>
      <c r="G46" s="17"/>
      <c r="H46" s="17"/>
      <c r="I46" s="17"/>
      <c r="J46" s="17"/>
      <c r="K46" s="17"/>
      <c r="L46" s="17"/>
      <c r="M46" s="17" t="s">
        <v>27</v>
      </c>
      <c r="N46" s="17" t="s">
        <v>205</v>
      </c>
      <c r="O46" s="17" t="s">
        <v>28</v>
      </c>
      <c r="P46" s="18" t="s">
        <v>35</v>
      </c>
      <c r="Q46" s="20">
        <v>722148106</v>
      </c>
      <c r="R46" s="20">
        <v>42240137</v>
      </c>
      <c r="S46" s="20">
        <v>0</v>
      </c>
      <c r="T46" s="20">
        <v>764388243</v>
      </c>
      <c r="U46" s="20">
        <v>0</v>
      </c>
      <c r="V46" s="20">
        <v>761388243</v>
      </c>
      <c r="W46" s="20">
        <v>3000000</v>
      </c>
      <c r="X46" s="20">
        <v>719010018</v>
      </c>
      <c r="Y46" s="20">
        <v>392988331</v>
      </c>
      <c r="Z46" s="20">
        <v>392988331</v>
      </c>
      <c r="AA46" s="20">
        <v>392988331</v>
      </c>
    </row>
    <row r="47" spans="1:27" ht="22.5" x14ac:dyDescent="0.25">
      <c r="A47" s="17" t="s">
        <v>75</v>
      </c>
      <c r="B47" s="18" t="s">
        <v>76</v>
      </c>
      <c r="C47" s="19" t="s">
        <v>44</v>
      </c>
      <c r="D47" s="17" t="s">
        <v>26</v>
      </c>
      <c r="E47" s="17" t="s">
        <v>215</v>
      </c>
      <c r="F47" s="17" t="s">
        <v>204</v>
      </c>
      <c r="G47" s="17"/>
      <c r="H47" s="17"/>
      <c r="I47" s="17"/>
      <c r="J47" s="17"/>
      <c r="K47" s="17"/>
      <c r="L47" s="17"/>
      <c r="M47" s="17" t="s">
        <v>27</v>
      </c>
      <c r="N47" s="17" t="s">
        <v>205</v>
      </c>
      <c r="O47" s="17" t="s">
        <v>28</v>
      </c>
      <c r="P47" s="18" t="s">
        <v>45</v>
      </c>
      <c r="Q47" s="20">
        <v>0</v>
      </c>
      <c r="R47" s="20">
        <v>207230878</v>
      </c>
      <c r="S47" s="20">
        <v>33404053</v>
      </c>
      <c r="T47" s="20">
        <v>173826825</v>
      </c>
      <c r="U47" s="20">
        <v>0</v>
      </c>
      <c r="V47" s="20">
        <v>173826825</v>
      </c>
      <c r="W47" s="20">
        <v>0</v>
      </c>
      <c r="X47" s="20">
        <v>173826825</v>
      </c>
      <c r="Y47" s="20">
        <v>173826825</v>
      </c>
      <c r="Z47" s="20">
        <v>173826825</v>
      </c>
      <c r="AA47" s="20">
        <v>173826825</v>
      </c>
    </row>
    <row r="48" spans="1:27" ht="78.75" x14ac:dyDescent="0.25">
      <c r="A48" s="17" t="s">
        <v>75</v>
      </c>
      <c r="B48" s="18" t="s">
        <v>76</v>
      </c>
      <c r="C48" s="19" t="s">
        <v>50</v>
      </c>
      <c r="D48" s="17" t="s">
        <v>51</v>
      </c>
      <c r="E48" s="17" t="s">
        <v>216</v>
      </c>
      <c r="F48" s="17" t="s">
        <v>217</v>
      </c>
      <c r="G48" s="17" t="s">
        <v>218</v>
      </c>
      <c r="H48" s="17" t="s">
        <v>219</v>
      </c>
      <c r="I48" s="17"/>
      <c r="J48" s="17"/>
      <c r="K48" s="17"/>
      <c r="L48" s="17"/>
      <c r="M48" s="17" t="s">
        <v>27</v>
      </c>
      <c r="N48" s="17" t="s">
        <v>205</v>
      </c>
      <c r="O48" s="17" t="s">
        <v>28</v>
      </c>
      <c r="P48" s="18" t="s">
        <v>52</v>
      </c>
      <c r="Q48" s="20">
        <v>7518537939</v>
      </c>
      <c r="R48" s="20">
        <v>0</v>
      </c>
      <c r="S48" s="20">
        <v>14051552</v>
      </c>
      <c r="T48" s="20">
        <v>7504486387</v>
      </c>
      <c r="U48" s="20">
        <v>0</v>
      </c>
      <c r="V48" s="20">
        <v>7504486387</v>
      </c>
      <c r="W48" s="20">
        <v>0</v>
      </c>
      <c r="X48" s="20">
        <v>7504486387</v>
      </c>
      <c r="Y48" s="20">
        <v>6734905109</v>
      </c>
      <c r="Z48" s="20">
        <v>6734905109</v>
      </c>
      <c r="AA48" s="20">
        <v>6734905109</v>
      </c>
    </row>
    <row r="49" spans="1:27" ht="78.75" x14ac:dyDescent="0.25">
      <c r="A49" s="17" t="s">
        <v>75</v>
      </c>
      <c r="B49" s="18" t="s">
        <v>76</v>
      </c>
      <c r="C49" s="19" t="s">
        <v>53</v>
      </c>
      <c r="D49" s="17" t="s">
        <v>51</v>
      </c>
      <c r="E49" s="17" t="s">
        <v>216</v>
      </c>
      <c r="F49" s="17" t="s">
        <v>217</v>
      </c>
      <c r="G49" s="17" t="s">
        <v>220</v>
      </c>
      <c r="H49" s="17" t="s">
        <v>219</v>
      </c>
      <c r="I49" s="17"/>
      <c r="J49" s="17"/>
      <c r="K49" s="17"/>
      <c r="L49" s="17"/>
      <c r="M49" s="17" t="s">
        <v>27</v>
      </c>
      <c r="N49" s="17" t="s">
        <v>205</v>
      </c>
      <c r="O49" s="17" t="s">
        <v>28</v>
      </c>
      <c r="P49" s="18" t="s">
        <v>52</v>
      </c>
      <c r="Q49" s="20">
        <v>1734375171</v>
      </c>
      <c r="R49" s="20">
        <v>0</v>
      </c>
      <c r="S49" s="20">
        <v>36056124</v>
      </c>
      <c r="T49" s="20">
        <v>1698319047</v>
      </c>
      <c r="U49" s="20">
        <v>0</v>
      </c>
      <c r="V49" s="20">
        <v>1698319047</v>
      </c>
      <c r="W49" s="20">
        <v>0</v>
      </c>
      <c r="X49" s="20">
        <v>1698319047</v>
      </c>
      <c r="Y49" s="20">
        <v>1564399587</v>
      </c>
      <c r="Z49" s="20">
        <v>1564399587</v>
      </c>
      <c r="AA49" s="20">
        <v>1564399587</v>
      </c>
    </row>
    <row r="50" spans="1:27" ht="56.25" x14ac:dyDescent="0.25">
      <c r="A50" s="17" t="s">
        <v>75</v>
      </c>
      <c r="B50" s="18" t="s">
        <v>76</v>
      </c>
      <c r="C50" s="19" t="s">
        <v>54</v>
      </c>
      <c r="D50" s="17" t="s">
        <v>51</v>
      </c>
      <c r="E50" s="17" t="s">
        <v>216</v>
      </c>
      <c r="F50" s="17" t="s">
        <v>217</v>
      </c>
      <c r="G50" s="17" t="s">
        <v>221</v>
      </c>
      <c r="H50" s="17" t="s">
        <v>222</v>
      </c>
      <c r="I50" s="17"/>
      <c r="J50" s="17"/>
      <c r="K50" s="17"/>
      <c r="L50" s="17"/>
      <c r="M50" s="17" t="s">
        <v>27</v>
      </c>
      <c r="N50" s="17" t="s">
        <v>205</v>
      </c>
      <c r="O50" s="17" t="s">
        <v>28</v>
      </c>
      <c r="P50" s="18" t="s">
        <v>55</v>
      </c>
      <c r="Q50" s="20">
        <v>327300000</v>
      </c>
      <c r="R50" s="20">
        <v>10000000</v>
      </c>
      <c r="S50" s="20">
        <v>74700000</v>
      </c>
      <c r="T50" s="20">
        <v>262600000</v>
      </c>
      <c r="U50" s="20">
        <v>0</v>
      </c>
      <c r="V50" s="20">
        <v>262600000</v>
      </c>
      <c r="W50" s="20">
        <v>0</v>
      </c>
      <c r="X50" s="20">
        <v>253799086</v>
      </c>
      <c r="Y50" s="20">
        <v>129849086</v>
      </c>
      <c r="Z50" s="20">
        <v>129849086</v>
      </c>
      <c r="AA50" s="20">
        <v>129849086</v>
      </c>
    </row>
    <row r="51" spans="1:27" ht="56.25" x14ac:dyDescent="0.25">
      <c r="A51" s="17" t="s">
        <v>75</v>
      </c>
      <c r="B51" s="18" t="s">
        <v>76</v>
      </c>
      <c r="C51" s="19" t="s">
        <v>56</v>
      </c>
      <c r="D51" s="17" t="s">
        <v>51</v>
      </c>
      <c r="E51" s="17" t="s">
        <v>216</v>
      </c>
      <c r="F51" s="17" t="s">
        <v>217</v>
      </c>
      <c r="G51" s="17" t="s">
        <v>223</v>
      </c>
      <c r="H51" s="17" t="s">
        <v>57</v>
      </c>
      <c r="I51" s="17"/>
      <c r="J51" s="17"/>
      <c r="K51" s="17"/>
      <c r="L51" s="17"/>
      <c r="M51" s="17" t="s">
        <v>27</v>
      </c>
      <c r="N51" s="17" t="s">
        <v>205</v>
      </c>
      <c r="O51" s="17" t="s">
        <v>28</v>
      </c>
      <c r="P51" s="18" t="s">
        <v>58</v>
      </c>
      <c r="Q51" s="20">
        <v>93611085</v>
      </c>
      <c r="R51" s="20">
        <v>1996052280</v>
      </c>
      <c r="S51" s="20">
        <v>0</v>
      </c>
      <c r="T51" s="20">
        <v>2089663365</v>
      </c>
      <c r="U51" s="20">
        <v>0</v>
      </c>
      <c r="V51" s="20">
        <v>2085252874</v>
      </c>
      <c r="W51" s="20">
        <v>4410491</v>
      </c>
      <c r="X51" s="20">
        <v>2078925114</v>
      </c>
      <c r="Y51" s="20">
        <v>444728289</v>
      </c>
      <c r="Z51" s="20">
        <v>444728289</v>
      </c>
      <c r="AA51" s="20">
        <v>444728289</v>
      </c>
    </row>
    <row r="52" spans="1:27" ht="90" x14ac:dyDescent="0.25">
      <c r="A52" s="17" t="s">
        <v>75</v>
      </c>
      <c r="B52" s="18" t="s">
        <v>76</v>
      </c>
      <c r="C52" s="19" t="s">
        <v>74</v>
      </c>
      <c r="D52" s="17" t="s">
        <v>51</v>
      </c>
      <c r="E52" s="17" t="s">
        <v>216</v>
      </c>
      <c r="F52" s="17" t="s">
        <v>217</v>
      </c>
      <c r="G52" s="17" t="s">
        <v>234</v>
      </c>
      <c r="H52" s="17" t="s">
        <v>227</v>
      </c>
      <c r="I52" s="17"/>
      <c r="J52" s="17"/>
      <c r="K52" s="17"/>
      <c r="L52" s="17"/>
      <c r="M52" s="17" t="s">
        <v>60</v>
      </c>
      <c r="N52" s="17" t="s">
        <v>212</v>
      </c>
      <c r="O52" s="17" t="s">
        <v>28</v>
      </c>
      <c r="P52" s="18" t="s">
        <v>63</v>
      </c>
      <c r="Q52" s="20">
        <v>35391274010</v>
      </c>
      <c r="R52" s="20">
        <v>0</v>
      </c>
      <c r="S52" s="20">
        <v>22948677</v>
      </c>
      <c r="T52" s="20">
        <v>35368325333</v>
      </c>
      <c r="U52" s="20">
        <v>0</v>
      </c>
      <c r="V52" s="20">
        <v>35368325333</v>
      </c>
      <c r="W52" s="20">
        <v>0</v>
      </c>
      <c r="X52" s="20">
        <v>35368325333</v>
      </c>
      <c r="Y52" s="20">
        <v>35278672554</v>
      </c>
      <c r="Z52" s="20">
        <v>35278672554</v>
      </c>
      <c r="AA52" s="20">
        <v>35278672554</v>
      </c>
    </row>
    <row r="53" spans="1:27" ht="90" x14ac:dyDescent="0.25">
      <c r="A53" s="17" t="s">
        <v>75</v>
      </c>
      <c r="B53" s="18" t="s">
        <v>76</v>
      </c>
      <c r="C53" s="19" t="s">
        <v>62</v>
      </c>
      <c r="D53" s="17" t="s">
        <v>51</v>
      </c>
      <c r="E53" s="17" t="s">
        <v>216</v>
      </c>
      <c r="F53" s="17" t="s">
        <v>217</v>
      </c>
      <c r="G53" s="17" t="s">
        <v>226</v>
      </c>
      <c r="H53" s="17" t="s">
        <v>227</v>
      </c>
      <c r="I53" s="17"/>
      <c r="J53" s="17"/>
      <c r="K53" s="17"/>
      <c r="L53" s="17"/>
      <c r="M53" s="17" t="s">
        <v>60</v>
      </c>
      <c r="N53" s="17" t="s">
        <v>212</v>
      </c>
      <c r="O53" s="17" t="s">
        <v>28</v>
      </c>
      <c r="P53" s="18" t="s">
        <v>63</v>
      </c>
      <c r="Q53" s="20">
        <v>0</v>
      </c>
      <c r="R53" s="20">
        <v>329303652503</v>
      </c>
      <c r="S53" s="20">
        <v>87038577449</v>
      </c>
      <c r="T53" s="20">
        <v>242265075054</v>
      </c>
      <c r="U53" s="20">
        <v>0</v>
      </c>
      <c r="V53" s="20">
        <v>240099558820</v>
      </c>
      <c r="W53" s="20">
        <v>2165516234</v>
      </c>
      <c r="X53" s="20">
        <v>238410433659</v>
      </c>
      <c r="Y53" s="20">
        <v>167324031639.19</v>
      </c>
      <c r="Z53" s="20">
        <v>167324031639.19</v>
      </c>
      <c r="AA53" s="20">
        <v>167324031639.19</v>
      </c>
    </row>
    <row r="54" spans="1:27" ht="90" x14ac:dyDescent="0.25">
      <c r="A54" s="17" t="s">
        <v>75</v>
      </c>
      <c r="B54" s="18" t="s">
        <v>76</v>
      </c>
      <c r="C54" s="19" t="s">
        <v>62</v>
      </c>
      <c r="D54" s="17" t="s">
        <v>51</v>
      </c>
      <c r="E54" s="17" t="s">
        <v>216</v>
      </c>
      <c r="F54" s="17" t="s">
        <v>217</v>
      </c>
      <c r="G54" s="17" t="s">
        <v>226</v>
      </c>
      <c r="H54" s="17" t="s">
        <v>227</v>
      </c>
      <c r="I54" s="17"/>
      <c r="J54" s="17"/>
      <c r="K54" s="17"/>
      <c r="L54" s="17"/>
      <c r="M54" s="17" t="s">
        <v>27</v>
      </c>
      <c r="N54" s="17" t="s">
        <v>228</v>
      </c>
      <c r="O54" s="17" t="s">
        <v>28</v>
      </c>
      <c r="P54" s="18" t="s">
        <v>63</v>
      </c>
      <c r="Q54" s="20">
        <v>0</v>
      </c>
      <c r="R54" s="20">
        <v>6000000</v>
      </c>
      <c r="S54" s="20">
        <v>6000000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</row>
    <row r="55" spans="1:27" ht="56.25" x14ac:dyDescent="0.25">
      <c r="A55" s="17" t="s">
        <v>75</v>
      </c>
      <c r="B55" s="18" t="s">
        <v>76</v>
      </c>
      <c r="C55" s="19" t="s">
        <v>64</v>
      </c>
      <c r="D55" s="17" t="s">
        <v>51</v>
      </c>
      <c r="E55" s="17" t="s">
        <v>216</v>
      </c>
      <c r="F55" s="17" t="s">
        <v>217</v>
      </c>
      <c r="G55" s="17" t="s">
        <v>226</v>
      </c>
      <c r="H55" s="17" t="s">
        <v>230</v>
      </c>
      <c r="I55" s="17"/>
      <c r="J55" s="17"/>
      <c r="K55" s="17"/>
      <c r="L55" s="17"/>
      <c r="M55" s="17" t="s">
        <v>27</v>
      </c>
      <c r="N55" s="17" t="s">
        <v>205</v>
      </c>
      <c r="O55" s="17" t="s">
        <v>28</v>
      </c>
      <c r="P55" s="18" t="s">
        <v>65</v>
      </c>
      <c r="Q55" s="20">
        <v>3068498413</v>
      </c>
      <c r="R55" s="20">
        <v>57686579089</v>
      </c>
      <c r="S55" s="20">
        <v>3622378166</v>
      </c>
      <c r="T55" s="20">
        <v>57132699336</v>
      </c>
      <c r="U55" s="20">
        <v>0</v>
      </c>
      <c r="V55" s="20">
        <v>46943105243.300003</v>
      </c>
      <c r="W55" s="20">
        <v>10189594092.700001</v>
      </c>
      <c r="X55" s="20">
        <v>44680213621.300003</v>
      </c>
      <c r="Y55" s="20">
        <v>29296725760.299999</v>
      </c>
      <c r="Z55" s="20">
        <v>29296725760.299999</v>
      </c>
      <c r="AA55" s="20">
        <v>29296725760.299999</v>
      </c>
    </row>
    <row r="56" spans="1:27" ht="45" x14ac:dyDescent="0.25">
      <c r="A56" s="17" t="s">
        <v>75</v>
      </c>
      <c r="B56" s="18" t="s">
        <v>76</v>
      </c>
      <c r="C56" s="19" t="s">
        <v>66</v>
      </c>
      <c r="D56" s="17" t="s">
        <v>51</v>
      </c>
      <c r="E56" s="17" t="s">
        <v>216</v>
      </c>
      <c r="F56" s="17" t="s">
        <v>217</v>
      </c>
      <c r="G56" s="17" t="s">
        <v>212</v>
      </c>
      <c r="H56" s="17" t="s">
        <v>231</v>
      </c>
      <c r="I56" s="17"/>
      <c r="J56" s="17"/>
      <c r="K56" s="17"/>
      <c r="L56" s="17"/>
      <c r="M56" s="17" t="s">
        <v>60</v>
      </c>
      <c r="N56" s="17" t="s">
        <v>232</v>
      </c>
      <c r="O56" s="17" t="s">
        <v>28</v>
      </c>
      <c r="P56" s="18" t="s">
        <v>67</v>
      </c>
      <c r="Q56" s="20">
        <v>0</v>
      </c>
      <c r="R56" s="20">
        <v>4708552662</v>
      </c>
      <c r="S56" s="20">
        <v>0</v>
      </c>
      <c r="T56" s="20">
        <v>4708552662</v>
      </c>
      <c r="U56" s="20">
        <v>0</v>
      </c>
      <c r="V56" s="20">
        <v>4538487208</v>
      </c>
      <c r="W56" s="20">
        <v>170065454</v>
      </c>
      <c r="X56" s="20">
        <v>4538487208</v>
      </c>
      <c r="Y56" s="20">
        <v>2238189642</v>
      </c>
      <c r="Z56" s="20">
        <v>2238189642</v>
      </c>
      <c r="AA56" s="20">
        <v>2238189642</v>
      </c>
    </row>
    <row r="57" spans="1:27" ht="45" x14ac:dyDescent="0.25">
      <c r="A57" s="17" t="s">
        <v>75</v>
      </c>
      <c r="B57" s="18" t="s">
        <v>76</v>
      </c>
      <c r="C57" s="19" t="s">
        <v>66</v>
      </c>
      <c r="D57" s="17" t="s">
        <v>51</v>
      </c>
      <c r="E57" s="17" t="s">
        <v>216</v>
      </c>
      <c r="F57" s="17" t="s">
        <v>217</v>
      </c>
      <c r="G57" s="17" t="s">
        <v>212</v>
      </c>
      <c r="H57" s="17" t="s">
        <v>231</v>
      </c>
      <c r="I57" s="17"/>
      <c r="J57" s="17"/>
      <c r="K57" s="17"/>
      <c r="L57" s="17"/>
      <c r="M57" s="17" t="s">
        <v>27</v>
      </c>
      <c r="N57" s="17" t="s">
        <v>229</v>
      </c>
      <c r="O57" s="17" t="s">
        <v>28</v>
      </c>
      <c r="P57" s="18" t="s">
        <v>67</v>
      </c>
      <c r="Q57" s="20">
        <v>366103603</v>
      </c>
      <c r="R57" s="20">
        <v>22374391316</v>
      </c>
      <c r="S57" s="20">
        <v>0</v>
      </c>
      <c r="T57" s="20">
        <v>22740494919</v>
      </c>
      <c r="U57" s="20">
        <v>0</v>
      </c>
      <c r="V57" s="20">
        <v>22703496755</v>
      </c>
      <c r="W57" s="20">
        <v>36998164</v>
      </c>
      <c r="X57" s="20">
        <v>22347797144</v>
      </c>
      <c r="Y57" s="20">
        <v>10708378251</v>
      </c>
      <c r="Z57" s="20">
        <v>10708378251</v>
      </c>
      <c r="AA57" s="20">
        <v>10708378251</v>
      </c>
    </row>
    <row r="58" spans="1:27" ht="45" x14ac:dyDescent="0.25">
      <c r="A58" s="17" t="s">
        <v>75</v>
      </c>
      <c r="B58" s="18" t="s">
        <v>76</v>
      </c>
      <c r="C58" s="19" t="s">
        <v>66</v>
      </c>
      <c r="D58" s="17" t="s">
        <v>51</v>
      </c>
      <c r="E58" s="17" t="s">
        <v>216</v>
      </c>
      <c r="F58" s="17" t="s">
        <v>217</v>
      </c>
      <c r="G58" s="17" t="s">
        <v>212</v>
      </c>
      <c r="H58" s="17" t="s">
        <v>231</v>
      </c>
      <c r="I58" s="17"/>
      <c r="J58" s="17"/>
      <c r="K58" s="17"/>
      <c r="L58" s="17"/>
      <c r="M58" s="17" t="s">
        <v>27</v>
      </c>
      <c r="N58" s="17" t="s">
        <v>205</v>
      </c>
      <c r="O58" s="17" t="s">
        <v>28</v>
      </c>
      <c r="P58" s="18" t="s">
        <v>67</v>
      </c>
      <c r="Q58" s="20">
        <v>2580035960</v>
      </c>
      <c r="R58" s="20">
        <v>205000000</v>
      </c>
      <c r="S58" s="20">
        <v>0</v>
      </c>
      <c r="T58" s="20">
        <v>2785035960</v>
      </c>
      <c r="U58" s="20">
        <v>0</v>
      </c>
      <c r="V58" s="20">
        <v>2600193285.5</v>
      </c>
      <c r="W58" s="20">
        <v>184842674.5</v>
      </c>
      <c r="X58" s="20">
        <v>2465047844</v>
      </c>
      <c r="Y58" s="20">
        <v>1320127244</v>
      </c>
      <c r="Z58" s="20">
        <v>1320127244</v>
      </c>
      <c r="AA58" s="20">
        <v>1320127244</v>
      </c>
    </row>
    <row r="59" spans="1:27" ht="56.25" x14ac:dyDescent="0.25">
      <c r="A59" s="17" t="s">
        <v>75</v>
      </c>
      <c r="B59" s="18" t="s">
        <v>76</v>
      </c>
      <c r="C59" s="19" t="s">
        <v>68</v>
      </c>
      <c r="D59" s="17" t="s">
        <v>51</v>
      </c>
      <c r="E59" s="17" t="s">
        <v>233</v>
      </c>
      <c r="F59" s="17" t="s">
        <v>217</v>
      </c>
      <c r="G59" s="17" t="s">
        <v>218</v>
      </c>
      <c r="H59" s="17" t="s">
        <v>230</v>
      </c>
      <c r="I59" s="17"/>
      <c r="J59" s="17"/>
      <c r="K59" s="17"/>
      <c r="L59" s="17"/>
      <c r="M59" s="17" t="s">
        <v>27</v>
      </c>
      <c r="N59" s="17" t="s">
        <v>205</v>
      </c>
      <c r="O59" s="17" t="s">
        <v>28</v>
      </c>
      <c r="P59" s="18" t="s">
        <v>65</v>
      </c>
      <c r="Q59" s="20">
        <v>183184119</v>
      </c>
      <c r="R59" s="20">
        <v>0</v>
      </c>
      <c r="S59" s="20">
        <v>6853177</v>
      </c>
      <c r="T59" s="20">
        <v>176330942</v>
      </c>
      <c r="U59" s="20">
        <v>0</v>
      </c>
      <c r="V59" s="20">
        <v>176330942</v>
      </c>
      <c r="W59" s="20">
        <v>0</v>
      </c>
      <c r="X59" s="20">
        <v>170848123</v>
      </c>
      <c r="Y59" s="20">
        <v>97320163</v>
      </c>
      <c r="Z59" s="20">
        <v>97320163</v>
      </c>
      <c r="AA59" s="20">
        <v>97320163</v>
      </c>
    </row>
    <row r="60" spans="1:27" ht="45" x14ac:dyDescent="0.25">
      <c r="A60" s="17" t="s">
        <v>75</v>
      </c>
      <c r="B60" s="18" t="s">
        <v>76</v>
      </c>
      <c r="C60" s="19" t="s">
        <v>69</v>
      </c>
      <c r="D60" s="17" t="s">
        <v>51</v>
      </c>
      <c r="E60" s="17" t="s">
        <v>233</v>
      </c>
      <c r="F60" s="17" t="s">
        <v>217</v>
      </c>
      <c r="G60" s="17" t="s">
        <v>220</v>
      </c>
      <c r="H60" s="17" t="s">
        <v>70</v>
      </c>
      <c r="I60" s="17"/>
      <c r="J60" s="17"/>
      <c r="K60" s="17"/>
      <c r="L60" s="17"/>
      <c r="M60" s="17" t="s">
        <v>27</v>
      </c>
      <c r="N60" s="17" t="s">
        <v>205</v>
      </c>
      <c r="O60" s="17" t="s">
        <v>28</v>
      </c>
      <c r="P60" s="18" t="s">
        <v>71</v>
      </c>
      <c r="Q60" s="20">
        <v>2573441823</v>
      </c>
      <c r="R60" s="20">
        <v>681914394</v>
      </c>
      <c r="S60" s="20">
        <v>30186615</v>
      </c>
      <c r="T60" s="20">
        <v>3225169602</v>
      </c>
      <c r="U60" s="20">
        <v>0</v>
      </c>
      <c r="V60" s="20">
        <v>3204967543</v>
      </c>
      <c r="W60" s="20">
        <v>20202059</v>
      </c>
      <c r="X60" s="20">
        <v>2447189340.1399999</v>
      </c>
      <c r="Y60" s="20">
        <v>1711852418.21</v>
      </c>
      <c r="Z60" s="20">
        <v>1711852418.21</v>
      </c>
      <c r="AA60" s="20">
        <v>1711852418.21</v>
      </c>
    </row>
    <row r="61" spans="1:27" ht="22.5" x14ac:dyDescent="0.25">
      <c r="A61" s="17" t="s">
        <v>77</v>
      </c>
      <c r="B61" s="18" t="s">
        <v>78</v>
      </c>
      <c r="C61" s="19" t="s">
        <v>34</v>
      </c>
      <c r="D61" s="17" t="s">
        <v>26</v>
      </c>
      <c r="E61" s="17" t="s">
        <v>206</v>
      </c>
      <c r="F61" s="17"/>
      <c r="G61" s="17"/>
      <c r="H61" s="17"/>
      <c r="I61" s="17"/>
      <c r="J61" s="17"/>
      <c r="K61" s="17"/>
      <c r="L61" s="17"/>
      <c r="M61" s="17" t="s">
        <v>27</v>
      </c>
      <c r="N61" s="17" t="s">
        <v>205</v>
      </c>
      <c r="O61" s="17" t="s">
        <v>28</v>
      </c>
      <c r="P61" s="18" t="s">
        <v>35</v>
      </c>
      <c r="Q61" s="20">
        <v>2315445786</v>
      </c>
      <c r="R61" s="20">
        <v>326379570</v>
      </c>
      <c r="S61" s="20">
        <v>3903811</v>
      </c>
      <c r="T61" s="20">
        <v>2637921545</v>
      </c>
      <c r="U61" s="20">
        <v>0</v>
      </c>
      <c r="V61" s="20">
        <v>2624740345</v>
      </c>
      <c r="W61" s="20">
        <v>13181200</v>
      </c>
      <c r="X61" s="20">
        <v>2510804343</v>
      </c>
      <c r="Y61" s="20">
        <v>785456514</v>
      </c>
      <c r="Z61" s="20">
        <v>785456514</v>
      </c>
      <c r="AA61" s="20">
        <v>785456514</v>
      </c>
    </row>
    <row r="62" spans="1:27" ht="22.5" x14ac:dyDescent="0.25">
      <c r="A62" s="17" t="s">
        <v>77</v>
      </c>
      <c r="B62" s="18" t="s">
        <v>78</v>
      </c>
      <c r="C62" s="19" t="s">
        <v>157</v>
      </c>
      <c r="D62" s="17" t="s">
        <v>26</v>
      </c>
      <c r="E62" s="17" t="s">
        <v>207</v>
      </c>
      <c r="F62" s="17" t="s">
        <v>207</v>
      </c>
      <c r="G62" s="17" t="s">
        <v>204</v>
      </c>
      <c r="H62" s="17" t="s">
        <v>208</v>
      </c>
      <c r="I62" s="17"/>
      <c r="J62" s="17"/>
      <c r="K62" s="17"/>
      <c r="L62" s="17"/>
      <c r="M62" s="17" t="s">
        <v>27</v>
      </c>
      <c r="N62" s="17" t="s">
        <v>205</v>
      </c>
      <c r="O62" s="17" t="s">
        <v>28</v>
      </c>
      <c r="P62" s="18" t="s">
        <v>158</v>
      </c>
      <c r="Q62" s="20">
        <v>0</v>
      </c>
      <c r="R62" s="20">
        <v>86506265</v>
      </c>
      <c r="S62" s="20">
        <v>0</v>
      </c>
      <c r="T62" s="20">
        <v>86506265</v>
      </c>
      <c r="U62" s="20">
        <v>0</v>
      </c>
      <c r="V62" s="20">
        <v>85460171.519999996</v>
      </c>
      <c r="W62" s="20">
        <v>1046093.48</v>
      </c>
      <c r="X62" s="20">
        <v>82523242.5</v>
      </c>
      <c r="Y62" s="20">
        <v>70411481.420000002</v>
      </c>
      <c r="Z62" s="20">
        <v>70411481.420000002</v>
      </c>
      <c r="AA62" s="20">
        <v>70411481.420000002</v>
      </c>
    </row>
    <row r="63" spans="1:27" ht="22.5" x14ac:dyDescent="0.25">
      <c r="A63" s="17" t="s">
        <v>77</v>
      </c>
      <c r="B63" s="18" t="s">
        <v>78</v>
      </c>
      <c r="C63" s="19" t="s">
        <v>44</v>
      </c>
      <c r="D63" s="17" t="s">
        <v>26</v>
      </c>
      <c r="E63" s="17" t="s">
        <v>215</v>
      </c>
      <c r="F63" s="17" t="s">
        <v>204</v>
      </c>
      <c r="G63" s="17"/>
      <c r="H63" s="17"/>
      <c r="I63" s="17"/>
      <c r="J63" s="17"/>
      <c r="K63" s="17"/>
      <c r="L63" s="17"/>
      <c r="M63" s="17" t="s">
        <v>27</v>
      </c>
      <c r="N63" s="17" t="s">
        <v>205</v>
      </c>
      <c r="O63" s="17" t="s">
        <v>28</v>
      </c>
      <c r="P63" s="18" t="s">
        <v>45</v>
      </c>
      <c r="Q63" s="20">
        <v>0</v>
      </c>
      <c r="R63" s="20">
        <v>542042572</v>
      </c>
      <c r="S63" s="20">
        <v>88392</v>
      </c>
      <c r="T63" s="20">
        <v>541954180</v>
      </c>
      <c r="U63" s="20">
        <v>0</v>
      </c>
      <c r="V63" s="20">
        <v>541954180</v>
      </c>
      <c r="W63" s="20">
        <v>0</v>
      </c>
      <c r="X63" s="20">
        <v>541954180</v>
      </c>
      <c r="Y63" s="20">
        <v>530057080</v>
      </c>
      <c r="Z63" s="20">
        <v>530057080</v>
      </c>
      <c r="AA63" s="20">
        <v>530057080</v>
      </c>
    </row>
    <row r="64" spans="1:27" ht="78.75" x14ac:dyDescent="0.25">
      <c r="A64" s="17" t="s">
        <v>77</v>
      </c>
      <c r="B64" s="18" t="s">
        <v>78</v>
      </c>
      <c r="C64" s="19" t="s">
        <v>50</v>
      </c>
      <c r="D64" s="17" t="s">
        <v>51</v>
      </c>
      <c r="E64" s="17" t="s">
        <v>216</v>
      </c>
      <c r="F64" s="17" t="s">
        <v>217</v>
      </c>
      <c r="G64" s="17" t="s">
        <v>218</v>
      </c>
      <c r="H64" s="17" t="s">
        <v>219</v>
      </c>
      <c r="I64" s="17"/>
      <c r="J64" s="17"/>
      <c r="K64" s="17"/>
      <c r="L64" s="17"/>
      <c r="M64" s="17" t="s">
        <v>27</v>
      </c>
      <c r="N64" s="17" t="s">
        <v>205</v>
      </c>
      <c r="O64" s="17" t="s">
        <v>28</v>
      </c>
      <c r="P64" s="18" t="s">
        <v>52</v>
      </c>
      <c r="Q64" s="20">
        <v>36505986621</v>
      </c>
      <c r="R64" s="20">
        <v>0</v>
      </c>
      <c r="S64" s="20">
        <v>2140266804</v>
      </c>
      <c r="T64" s="20">
        <v>34365719817</v>
      </c>
      <c r="U64" s="20">
        <v>0</v>
      </c>
      <c r="V64" s="20">
        <v>33733627505</v>
      </c>
      <c r="W64" s="20">
        <v>632092312</v>
      </c>
      <c r="X64" s="20">
        <v>33733627505</v>
      </c>
      <c r="Y64" s="20">
        <v>33733627505</v>
      </c>
      <c r="Z64" s="20">
        <v>33733627505</v>
      </c>
      <c r="AA64" s="20">
        <v>33733627505</v>
      </c>
    </row>
    <row r="65" spans="1:27" ht="78.75" x14ac:dyDescent="0.25">
      <c r="A65" s="17" t="s">
        <v>77</v>
      </c>
      <c r="B65" s="18" t="s">
        <v>78</v>
      </c>
      <c r="C65" s="19" t="s">
        <v>53</v>
      </c>
      <c r="D65" s="17" t="s">
        <v>51</v>
      </c>
      <c r="E65" s="17" t="s">
        <v>216</v>
      </c>
      <c r="F65" s="17" t="s">
        <v>217</v>
      </c>
      <c r="G65" s="17" t="s">
        <v>220</v>
      </c>
      <c r="H65" s="17" t="s">
        <v>219</v>
      </c>
      <c r="I65" s="17"/>
      <c r="J65" s="17"/>
      <c r="K65" s="17"/>
      <c r="L65" s="17"/>
      <c r="M65" s="17" t="s">
        <v>27</v>
      </c>
      <c r="N65" s="17" t="s">
        <v>205</v>
      </c>
      <c r="O65" s="17" t="s">
        <v>28</v>
      </c>
      <c r="P65" s="18" t="s">
        <v>52</v>
      </c>
      <c r="Q65" s="20">
        <v>5442546450</v>
      </c>
      <c r="R65" s="20">
        <v>0</v>
      </c>
      <c r="S65" s="20">
        <v>0</v>
      </c>
      <c r="T65" s="20">
        <v>5442546450</v>
      </c>
      <c r="U65" s="20">
        <v>0</v>
      </c>
      <c r="V65" s="20">
        <v>4646391607</v>
      </c>
      <c r="W65" s="20">
        <v>796154843</v>
      </c>
      <c r="X65" s="20">
        <v>4646391607</v>
      </c>
      <c r="Y65" s="20">
        <v>4646391607</v>
      </c>
      <c r="Z65" s="20">
        <v>4646391607</v>
      </c>
      <c r="AA65" s="20">
        <v>4646391607</v>
      </c>
    </row>
    <row r="66" spans="1:27" ht="56.25" x14ac:dyDescent="0.25">
      <c r="A66" s="17" t="s">
        <v>77</v>
      </c>
      <c r="B66" s="18" t="s">
        <v>78</v>
      </c>
      <c r="C66" s="19" t="s">
        <v>54</v>
      </c>
      <c r="D66" s="17" t="s">
        <v>51</v>
      </c>
      <c r="E66" s="17" t="s">
        <v>216</v>
      </c>
      <c r="F66" s="17" t="s">
        <v>217</v>
      </c>
      <c r="G66" s="17" t="s">
        <v>221</v>
      </c>
      <c r="H66" s="17" t="s">
        <v>222</v>
      </c>
      <c r="I66" s="17"/>
      <c r="J66" s="17"/>
      <c r="K66" s="17"/>
      <c r="L66" s="17"/>
      <c r="M66" s="17" t="s">
        <v>27</v>
      </c>
      <c r="N66" s="17" t="s">
        <v>205</v>
      </c>
      <c r="O66" s="17" t="s">
        <v>28</v>
      </c>
      <c r="P66" s="18" t="s">
        <v>55</v>
      </c>
      <c r="Q66" s="20">
        <v>170050000</v>
      </c>
      <c r="R66" s="20">
        <v>4142500</v>
      </c>
      <c r="S66" s="20">
        <v>0</v>
      </c>
      <c r="T66" s="20">
        <v>174192500</v>
      </c>
      <c r="U66" s="20">
        <v>0</v>
      </c>
      <c r="V66" s="20">
        <v>174192500</v>
      </c>
      <c r="W66" s="20">
        <v>0</v>
      </c>
      <c r="X66" s="20">
        <v>173192500</v>
      </c>
      <c r="Y66" s="20">
        <v>98692500</v>
      </c>
      <c r="Z66" s="20">
        <v>98692500</v>
      </c>
      <c r="AA66" s="20">
        <v>98692500</v>
      </c>
    </row>
    <row r="67" spans="1:27" ht="56.25" x14ac:dyDescent="0.25">
      <c r="A67" s="17" t="s">
        <v>77</v>
      </c>
      <c r="B67" s="18" t="s">
        <v>78</v>
      </c>
      <c r="C67" s="19" t="s">
        <v>56</v>
      </c>
      <c r="D67" s="17" t="s">
        <v>51</v>
      </c>
      <c r="E67" s="17" t="s">
        <v>216</v>
      </c>
      <c r="F67" s="17" t="s">
        <v>217</v>
      </c>
      <c r="G67" s="17" t="s">
        <v>223</v>
      </c>
      <c r="H67" s="17" t="s">
        <v>57</v>
      </c>
      <c r="I67" s="17"/>
      <c r="J67" s="17"/>
      <c r="K67" s="17"/>
      <c r="L67" s="17"/>
      <c r="M67" s="17" t="s">
        <v>27</v>
      </c>
      <c r="N67" s="17" t="s">
        <v>205</v>
      </c>
      <c r="O67" s="17" t="s">
        <v>28</v>
      </c>
      <c r="P67" s="18" t="s">
        <v>58</v>
      </c>
      <c r="Q67" s="20">
        <v>80282474</v>
      </c>
      <c r="R67" s="20">
        <v>1918827141</v>
      </c>
      <c r="S67" s="20">
        <v>1908535990</v>
      </c>
      <c r="T67" s="20">
        <v>90573625</v>
      </c>
      <c r="U67" s="20">
        <v>0</v>
      </c>
      <c r="V67" s="20">
        <v>87032000</v>
      </c>
      <c r="W67" s="20">
        <v>3541625</v>
      </c>
      <c r="X67" s="20">
        <v>87032000</v>
      </c>
      <c r="Y67" s="20">
        <v>47472000</v>
      </c>
      <c r="Z67" s="20">
        <v>47472000</v>
      </c>
      <c r="AA67" s="20">
        <v>47472000</v>
      </c>
    </row>
    <row r="68" spans="1:27" ht="90" x14ac:dyDescent="0.25">
      <c r="A68" s="17" t="s">
        <v>77</v>
      </c>
      <c r="B68" s="18" t="s">
        <v>78</v>
      </c>
      <c r="C68" s="19" t="s">
        <v>74</v>
      </c>
      <c r="D68" s="17" t="s">
        <v>51</v>
      </c>
      <c r="E68" s="17" t="s">
        <v>216</v>
      </c>
      <c r="F68" s="17" t="s">
        <v>217</v>
      </c>
      <c r="G68" s="17" t="s">
        <v>234</v>
      </c>
      <c r="H68" s="17" t="s">
        <v>227</v>
      </c>
      <c r="I68" s="17"/>
      <c r="J68" s="17"/>
      <c r="K68" s="17"/>
      <c r="L68" s="17"/>
      <c r="M68" s="17" t="s">
        <v>60</v>
      </c>
      <c r="N68" s="17" t="s">
        <v>212</v>
      </c>
      <c r="O68" s="17" t="s">
        <v>28</v>
      </c>
      <c r="P68" s="18" t="s">
        <v>63</v>
      </c>
      <c r="Q68" s="20">
        <v>30158004835</v>
      </c>
      <c r="R68" s="20">
        <v>0</v>
      </c>
      <c r="S68" s="20">
        <v>30277653</v>
      </c>
      <c r="T68" s="20">
        <v>30127727182</v>
      </c>
      <c r="U68" s="20">
        <v>0</v>
      </c>
      <c r="V68" s="20">
        <v>30127727182</v>
      </c>
      <c r="W68" s="20">
        <v>0</v>
      </c>
      <c r="X68" s="20">
        <v>30127727182</v>
      </c>
      <c r="Y68" s="20">
        <v>28207112813.310001</v>
      </c>
      <c r="Z68" s="20">
        <v>28207112813.310001</v>
      </c>
      <c r="AA68" s="20">
        <v>28207112813.310001</v>
      </c>
    </row>
    <row r="69" spans="1:27" ht="90" x14ac:dyDescent="0.25">
      <c r="A69" s="17" t="s">
        <v>77</v>
      </c>
      <c r="B69" s="18" t="s">
        <v>78</v>
      </c>
      <c r="C69" s="19" t="s">
        <v>62</v>
      </c>
      <c r="D69" s="17" t="s">
        <v>51</v>
      </c>
      <c r="E69" s="17" t="s">
        <v>216</v>
      </c>
      <c r="F69" s="17" t="s">
        <v>217</v>
      </c>
      <c r="G69" s="17" t="s">
        <v>226</v>
      </c>
      <c r="H69" s="17" t="s">
        <v>227</v>
      </c>
      <c r="I69" s="17"/>
      <c r="J69" s="17"/>
      <c r="K69" s="17"/>
      <c r="L69" s="17"/>
      <c r="M69" s="17" t="s">
        <v>60</v>
      </c>
      <c r="N69" s="17" t="s">
        <v>212</v>
      </c>
      <c r="O69" s="17" t="s">
        <v>28</v>
      </c>
      <c r="P69" s="18" t="s">
        <v>63</v>
      </c>
      <c r="Q69" s="20">
        <v>0</v>
      </c>
      <c r="R69" s="20">
        <v>357275429599</v>
      </c>
      <c r="S69" s="20">
        <v>63406496567</v>
      </c>
      <c r="T69" s="20">
        <v>293868933032</v>
      </c>
      <c r="U69" s="20">
        <v>0</v>
      </c>
      <c r="V69" s="20">
        <v>290870120686</v>
      </c>
      <c r="W69" s="20">
        <v>2998812346</v>
      </c>
      <c r="X69" s="20">
        <v>290861520686</v>
      </c>
      <c r="Y69" s="20">
        <v>203707828757</v>
      </c>
      <c r="Z69" s="20">
        <v>203707828757</v>
      </c>
      <c r="AA69" s="20">
        <v>203707828757</v>
      </c>
    </row>
    <row r="70" spans="1:27" ht="56.25" x14ac:dyDescent="0.25">
      <c r="A70" s="17" t="s">
        <v>77</v>
      </c>
      <c r="B70" s="18" t="s">
        <v>78</v>
      </c>
      <c r="C70" s="19" t="s">
        <v>64</v>
      </c>
      <c r="D70" s="17" t="s">
        <v>51</v>
      </c>
      <c r="E70" s="17" t="s">
        <v>216</v>
      </c>
      <c r="F70" s="17" t="s">
        <v>217</v>
      </c>
      <c r="G70" s="17" t="s">
        <v>226</v>
      </c>
      <c r="H70" s="17" t="s">
        <v>230</v>
      </c>
      <c r="I70" s="17"/>
      <c r="J70" s="17"/>
      <c r="K70" s="17"/>
      <c r="L70" s="17"/>
      <c r="M70" s="17" t="s">
        <v>27</v>
      </c>
      <c r="N70" s="17" t="s">
        <v>205</v>
      </c>
      <c r="O70" s="17" t="s">
        <v>28</v>
      </c>
      <c r="P70" s="18" t="s">
        <v>65</v>
      </c>
      <c r="Q70" s="20">
        <v>63447488353</v>
      </c>
      <c r="R70" s="20">
        <v>8227415084</v>
      </c>
      <c r="S70" s="20">
        <v>3979010456</v>
      </c>
      <c r="T70" s="20">
        <v>67695892981</v>
      </c>
      <c r="U70" s="20">
        <v>0</v>
      </c>
      <c r="V70" s="20">
        <v>67608251548</v>
      </c>
      <c r="W70" s="20">
        <v>87641433</v>
      </c>
      <c r="X70" s="20">
        <v>64901252690</v>
      </c>
      <c r="Y70" s="20">
        <v>49297583799</v>
      </c>
      <c r="Z70" s="20">
        <v>49297583799</v>
      </c>
      <c r="AA70" s="20">
        <v>49297583799</v>
      </c>
    </row>
    <row r="71" spans="1:27" ht="45" x14ac:dyDescent="0.25">
      <c r="A71" s="17" t="s">
        <v>77</v>
      </c>
      <c r="B71" s="18" t="s">
        <v>78</v>
      </c>
      <c r="C71" s="19" t="s">
        <v>66</v>
      </c>
      <c r="D71" s="17" t="s">
        <v>51</v>
      </c>
      <c r="E71" s="17" t="s">
        <v>216</v>
      </c>
      <c r="F71" s="17" t="s">
        <v>217</v>
      </c>
      <c r="G71" s="17" t="s">
        <v>212</v>
      </c>
      <c r="H71" s="17" t="s">
        <v>231</v>
      </c>
      <c r="I71" s="17"/>
      <c r="J71" s="17"/>
      <c r="K71" s="17"/>
      <c r="L71" s="17"/>
      <c r="M71" s="17" t="s">
        <v>60</v>
      </c>
      <c r="N71" s="17" t="s">
        <v>232</v>
      </c>
      <c r="O71" s="17" t="s">
        <v>28</v>
      </c>
      <c r="P71" s="18" t="s">
        <v>67</v>
      </c>
      <c r="Q71" s="20">
        <v>0</v>
      </c>
      <c r="R71" s="20">
        <v>18966348983</v>
      </c>
      <c r="S71" s="20">
        <v>22334106</v>
      </c>
      <c r="T71" s="20">
        <v>18944014877</v>
      </c>
      <c r="U71" s="20">
        <v>0</v>
      </c>
      <c r="V71" s="20">
        <v>17769169963</v>
      </c>
      <c r="W71" s="20">
        <v>1174844914</v>
      </c>
      <c r="X71" s="20">
        <v>15618295596</v>
      </c>
      <c r="Y71" s="20">
        <v>8694361753</v>
      </c>
      <c r="Z71" s="20">
        <v>8694361753</v>
      </c>
      <c r="AA71" s="20">
        <v>8694361753</v>
      </c>
    </row>
    <row r="72" spans="1:27" ht="45" x14ac:dyDescent="0.25">
      <c r="A72" s="17" t="s">
        <v>77</v>
      </c>
      <c r="B72" s="18" t="s">
        <v>78</v>
      </c>
      <c r="C72" s="19" t="s">
        <v>66</v>
      </c>
      <c r="D72" s="17" t="s">
        <v>51</v>
      </c>
      <c r="E72" s="17" t="s">
        <v>216</v>
      </c>
      <c r="F72" s="17" t="s">
        <v>217</v>
      </c>
      <c r="G72" s="17" t="s">
        <v>212</v>
      </c>
      <c r="H72" s="17" t="s">
        <v>231</v>
      </c>
      <c r="I72" s="17"/>
      <c r="J72" s="17"/>
      <c r="K72" s="17"/>
      <c r="L72" s="17"/>
      <c r="M72" s="17" t="s">
        <v>27</v>
      </c>
      <c r="N72" s="17" t="s">
        <v>229</v>
      </c>
      <c r="O72" s="17" t="s">
        <v>28</v>
      </c>
      <c r="P72" s="18" t="s">
        <v>67</v>
      </c>
      <c r="Q72" s="20">
        <v>1243830140</v>
      </c>
      <c r="R72" s="20">
        <v>8174823874</v>
      </c>
      <c r="S72" s="20">
        <v>4785598</v>
      </c>
      <c r="T72" s="20">
        <v>9413868416</v>
      </c>
      <c r="U72" s="20">
        <v>0</v>
      </c>
      <c r="V72" s="20">
        <v>9393475556</v>
      </c>
      <c r="W72" s="20">
        <v>20392860</v>
      </c>
      <c r="X72" s="20">
        <v>5741420557</v>
      </c>
      <c r="Y72" s="20">
        <v>1498639269</v>
      </c>
      <c r="Z72" s="20">
        <v>1498639269</v>
      </c>
      <c r="AA72" s="20">
        <v>1498639269</v>
      </c>
    </row>
    <row r="73" spans="1:27" ht="45" x14ac:dyDescent="0.25">
      <c r="A73" s="17" t="s">
        <v>77</v>
      </c>
      <c r="B73" s="18" t="s">
        <v>78</v>
      </c>
      <c r="C73" s="19" t="s">
        <v>66</v>
      </c>
      <c r="D73" s="17" t="s">
        <v>51</v>
      </c>
      <c r="E73" s="17" t="s">
        <v>216</v>
      </c>
      <c r="F73" s="17" t="s">
        <v>217</v>
      </c>
      <c r="G73" s="17" t="s">
        <v>212</v>
      </c>
      <c r="H73" s="17" t="s">
        <v>231</v>
      </c>
      <c r="I73" s="17"/>
      <c r="J73" s="17"/>
      <c r="K73" s="17"/>
      <c r="L73" s="17"/>
      <c r="M73" s="17" t="s">
        <v>27</v>
      </c>
      <c r="N73" s="17" t="s">
        <v>205</v>
      </c>
      <c r="O73" s="17" t="s">
        <v>28</v>
      </c>
      <c r="P73" s="18" t="s">
        <v>67</v>
      </c>
      <c r="Q73" s="20">
        <v>13938642783</v>
      </c>
      <c r="R73" s="20">
        <v>102155263481</v>
      </c>
      <c r="S73" s="20">
        <v>621915961</v>
      </c>
      <c r="T73" s="20">
        <v>115471990303</v>
      </c>
      <c r="U73" s="20">
        <v>0</v>
      </c>
      <c r="V73" s="20">
        <v>114385475773</v>
      </c>
      <c r="W73" s="20">
        <v>1086514530</v>
      </c>
      <c r="X73" s="20">
        <v>112001852437</v>
      </c>
      <c r="Y73" s="20">
        <v>69068352517.940002</v>
      </c>
      <c r="Z73" s="20">
        <v>69068352517.940002</v>
      </c>
      <c r="AA73" s="20">
        <v>69068352517.940002</v>
      </c>
    </row>
    <row r="74" spans="1:27" ht="56.25" x14ac:dyDescent="0.25">
      <c r="A74" s="17" t="s">
        <v>77</v>
      </c>
      <c r="B74" s="18" t="s">
        <v>78</v>
      </c>
      <c r="C74" s="19" t="s">
        <v>68</v>
      </c>
      <c r="D74" s="17" t="s">
        <v>51</v>
      </c>
      <c r="E74" s="17" t="s">
        <v>233</v>
      </c>
      <c r="F74" s="17" t="s">
        <v>217</v>
      </c>
      <c r="G74" s="17" t="s">
        <v>218</v>
      </c>
      <c r="H74" s="17" t="s">
        <v>230</v>
      </c>
      <c r="I74" s="17"/>
      <c r="J74" s="17"/>
      <c r="K74" s="17"/>
      <c r="L74" s="17"/>
      <c r="M74" s="17" t="s">
        <v>27</v>
      </c>
      <c r="N74" s="17" t="s">
        <v>205</v>
      </c>
      <c r="O74" s="17" t="s">
        <v>28</v>
      </c>
      <c r="P74" s="18" t="s">
        <v>65</v>
      </c>
      <c r="Q74" s="20">
        <v>273294341</v>
      </c>
      <c r="R74" s="20">
        <v>0</v>
      </c>
      <c r="S74" s="20">
        <v>9543341</v>
      </c>
      <c r="T74" s="20">
        <v>263751000</v>
      </c>
      <c r="U74" s="20">
        <v>0</v>
      </c>
      <c r="V74" s="20">
        <v>263751000</v>
      </c>
      <c r="W74" s="20">
        <v>0</v>
      </c>
      <c r="X74" s="20">
        <v>263751000</v>
      </c>
      <c r="Y74" s="20">
        <v>149561000</v>
      </c>
      <c r="Z74" s="20">
        <v>149561000</v>
      </c>
      <c r="AA74" s="20">
        <v>149561000</v>
      </c>
    </row>
    <row r="75" spans="1:27" ht="45" x14ac:dyDescent="0.25">
      <c r="A75" s="17" t="s">
        <v>77</v>
      </c>
      <c r="B75" s="18" t="s">
        <v>78</v>
      </c>
      <c r="C75" s="19" t="s">
        <v>69</v>
      </c>
      <c r="D75" s="17" t="s">
        <v>51</v>
      </c>
      <c r="E75" s="17" t="s">
        <v>233</v>
      </c>
      <c r="F75" s="17" t="s">
        <v>217</v>
      </c>
      <c r="G75" s="17" t="s">
        <v>220</v>
      </c>
      <c r="H75" s="17" t="s">
        <v>70</v>
      </c>
      <c r="I75" s="17"/>
      <c r="J75" s="17"/>
      <c r="K75" s="17"/>
      <c r="L75" s="17"/>
      <c r="M75" s="17" t="s">
        <v>27</v>
      </c>
      <c r="N75" s="17" t="s">
        <v>205</v>
      </c>
      <c r="O75" s="17" t="s">
        <v>28</v>
      </c>
      <c r="P75" s="18" t="s">
        <v>71</v>
      </c>
      <c r="Q75" s="20">
        <v>11167347434</v>
      </c>
      <c r="R75" s="20">
        <v>3157798268</v>
      </c>
      <c r="S75" s="20">
        <v>577582495</v>
      </c>
      <c r="T75" s="20">
        <v>13747563207</v>
      </c>
      <c r="U75" s="20">
        <v>0</v>
      </c>
      <c r="V75" s="20">
        <v>13713779206.5</v>
      </c>
      <c r="W75" s="20">
        <v>33784000.5</v>
      </c>
      <c r="X75" s="20">
        <v>10194300032.5</v>
      </c>
      <c r="Y75" s="20">
        <v>6608015999.4799995</v>
      </c>
      <c r="Z75" s="20">
        <v>6608015999.4799995</v>
      </c>
      <c r="AA75" s="20">
        <v>6608015999.4799995</v>
      </c>
    </row>
    <row r="76" spans="1:27" ht="22.5" x14ac:dyDescent="0.25">
      <c r="A76" s="17" t="s">
        <v>79</v>
      </c>
      <c r="B76" s="18" t="s">
        <v>80</v>
      </c>
      <c r="C76" s="19" t="s">
        <v>34</v>
      </c>
      <c r="D76" s="17" t="s">
        <v>26</v>
      </c>
      <c r="E76" s="17" t="s">
        <v>206</v>
      </c>
      <c r="F76" s="17"/>
      <c r="G76" s="17"/>
      <c r="H76" s="17"/>
      <c r="I76" s="17"/>
      <c r="J76" s="17"/>
      <c r="K76" s="17"/>
      <c r="L76" s="17"/>
      <c r="M76" s="17" t="s">
        <v>27</v>
      </c>
      <c r="N76" s="17" t="s">
        <v>205</v>
      </c>
      <c r="O76" s="17" t="s">
        <v>28</v>
      </c>
      <c r="P76" s="18" t="s">
        <v>35</v>
      </c>
      <c r="Q76" s="20">
        <v>11150059</v>
      </c>
      <c r="R76" s="20">
        <v>121561324</v>
      </c>
      <c r="S76" s="20">
        <v>1619120</v>
      </c>
      <c r="T76" s="20">
        <v>131092263</v>
      </c>
      <c r="U76" s="20">
        <v>0</v>
      </c>
      <c r="V76" s="20">
        <v>111092263</v>
      </c>
      <c r="W76" s="20">
        <v>20000000</v>
      </c>
      <c r="X76" s="20">
        <v>74539854</v>
      </c>
      <c r="Y76" s="20">
        <v>53385418</v>
      </c>
      <c r="Z76" s="20">
        <v>53385418</v>
      </c>
      <c r="AA76" s="20">
        <v>53385418</v>
      </c>
    </row>
    <row r="77" spans="1:27" ht="22.5" x14ac:dyDescent="0.25">
      <c r="A77" s="17" t="s">
        <v>79</v>
      </c>
      <c r="B77" s="18" t="s">
        <v>80</v>
      </c>
      <c r="C77" s="19" t="s">
        <v>44</v>
      </c>
      <c r="D77" s="17" t="s">
        <v>26</v>
      </c>
      <c r="E77" s="17" t="s">
        <v>215</v>
      </c>
      <c r="F77" s="17" t="s">
        <v>204</v>
      </c>
      <c r="G77" s="17"/>
      <c r="H77" s="17"/>
      <c r="I77" s="17"/>
      <c r="J77" s="17"/>
      <c r="K77" s="17"/>
      <c r="L77" s="17"/>
      <c r="M77" s="17" t="s">
        <v>27</v>
      </c>
      <c r="N77" s="17" t="s">
        <v>205</v>
      </c>
      <c r="O77" s="17" t="s">
        <v>28</v>
      </c>
      <c r="P77" s="18" t="s">
        <v>45</v>
      </c>
      <c r="Q77" s="20">
        <v>0</v>
      </c>
      <c r="R77" s="20">
        <v>186306901</v>
      </c>
      <c r="S77" s="20">
        <v>833699</v>
      </c>
      <c r="T77" s="20">
        <v>185473202</v>
      </c>
      <c r="U77" s="20">
        <v>0</v>
      </c>
      <c r="V77" s="20">
        <v>185473202</v>
      </c>
      <c r="W77" s="20">
        <v>0</v>
      </c>
      <c r="X77" s="20">
        <v>185473202</v>
      </c>
      <c r="Y77" s="20">
        <v>185473202</v>
      </c>
      <c r="Z77" s="20">
        <v>185473202</v>
      </c>
      <c r="AA77" s="20">
        <v>185473202</v>
      </c>
    </row>
    <row r="78" spans="1:27" ht="78.75" x14ac:dyDescent="0.25">
      <c r="A78" s="17" t="s">
        <v>79</v>
      </c>
      <c r="B78" s="18" t="s">
        <v>80</v>
      </c>
      <c r="C78" s="19" t="s">
        <v>50</v>
      </c>
      <c r="D78" s="17" t="s">
        <v>51</v>
      </c>
      <c r="E78" s="17" t="s">
        <v>216</v>
      </c>
      <c r="F78" s="17" t="s">
        <v>217</v>
      </c>
      <c r="G78" s="17" t="s">
        <v>218</v>
      </c>
      <c r="H78" s="17" t="s">
        <v>219</v>
      </c>
      <c r="I78" s="17"/>
      <c r="J78" s="17"/>
      <c r="K78" s="17"/>
      <c r="L78" s="17"/>
      <c r="M78" s="17" t="s">
        <v>27</v>
      </c>
      <c r="N78" s="17" t="s">
        <v>205</v>
      </c>
      <c r="O78" s="17" t="s">
        <v>28</v>
      </c>
      <c r="P78" s="18" t="s">
        <v>52</v>
      </c>
      <c r="Q78" s="20">
        <v>6934444767</v>
      </c>
      <c r="R78" s="20">
        <v>0</v>
      </c>
      <c r="S78" s="20">
        <v>6586665</v>
      </c>
      <c r="T78" s="20">
        <v>6927858102</v>
      </c>
      <c r="U78" s="20">
        <v>0</v>
      </c>
      <c r="V78" s="20">
        <v>6927858102</v>
      </c>
      <c r="W78" s="20">
        <v>0</v>
      </c>
      <c r="X78" s="20">
        <v>6926586931</v>
      </c>
      <c r="Y78" s="20">
        <v>6571297251</v>
      </c>
      <c r="Z78" s="20">
        <v>6571297251</v>
      </c>
      <c r="AA78" s="20">
        <v>6571297251</v>
      </c>
    </row>
    <row r="79" spans="1:27" ht="78.75" x14ac:dyDescent="0.25">
      <c r="A79" s="17" t="s">
        <v>79</v>
      </c>
      <c r="B79" s="18" t="s">
        <v>80</v>
      </c>
      <c r="C79" s="19" t="s">
        <v>53</v>
      </c>
      <c r="D79" s="17" t="s">
        <v>51</v>
      </c>
      <c r="E79" s="17" t="s">
        <v>216</v>
      </c>
      <c r="F79" s="17" t="s">
        <v>217</v>
      </c>
      <c r="G79" s="17" t="s">
        <v>220</v>
      </c>
      <c r="H79" s="17" t="s">
        <v>219</v>
      </c>
      <c r="I79" s="17"/>
      <c r="J79" s="17"/>
      <c r="K79" s="17"/>
      <c r="L79" s="17"/>
      <c r="M79" s="17" t="s">
        <v>27</v>
      </c>
      <c r="N79" s="17" t="s">
        <v>205</v>
      </c>
      <c r="O79" s="17" t="s">
        <v>28</v>
      </c>
      <c r="P79" s="18" t="s">
        <v>52</v>
      </c>
      <c r="Q79" s="20">
        <v>1251107589</v>
      </c>
      <c r="R79" s="20">
        <v>0</v>
      </c>
      <c r="S79" s="20">
        <v>0</v>
      </c>
      <c r="T79" s="20">
        <v>1251107589</v>
      </c>
      <c r="U79" s="20">
        <v>0</v>
      </c>
      <c r="V79" s="20">
        <v>1251107589</v>
      </c>
      <c r="W79" s="20">
        <v>0</v>
      </c>
      <c r="X79" s="20">
        <v>1251107589</v>
      </c>
      <c r="Y79" s="20">
        <v>1102835283.49</v>
      </c>
      <c r="Z79" s="20">
        <v>1102835283.49</v>
      </c>
      <c r="AA79" s="20">
        <v>1102835283.49</v>
      </c>
    </row>
    <row r="80" spans="1:27" ht="56.25" x14ac:dyDescent="0.25">
      <c r="A80" s="17" t="s">
        <v>79</v>
      </c>
      <c r="B80" s="18" t="s">
        <v>80</v>
      </c>
      <c r="C80" s="19" t="s">
        <v>54</v>
      </c>
      <c r="D80" s="17" t="s">
        <v>51</v>
      </c>
      <c r="E80" s="17" t="s">
        <v>216</v>
      </c>
      <c r="F80" s="17" t="s">
        <v>217</v>
      </c>
      <c r="G80" s="17" t="s">
        <v>221</v>
      </c>
      <c r="H80" s="17" t="s">
        <v>222</v>
      </c>
      <c r="I80" s="17"/>
      <c r="J80" s="17"/>
      <c r="K80" s="17"/>
      <c r="L80" s="17"/>
      <c r="M80" s="17" t="s">
        <v>27</v>
      </c>
      <c r="N80" s="17" t="s">
        <v>205</v>
      </c>
      <c r="O80" s="17" t="s">
        <v>28</v>
      </c>
      <c r="P80" s="18" t="s">
        <v>55</v>
      </c>
      <c r="Q80" s="20">
        <v>510250000</v>
      </c>
      <c r="R80" s="20">
        <v>30000000</v>
      </c>
      <c r="S80" s="20">
        <v>426663</v>
      </c>
      <c r="T80" s="20">
        <v>539823337</v>
      </c>
      <c r="U80" s="20">
        <v>0</v>
      </c>
      <c r="V80" s="20">
        <v>529823337</v>
      </c>
      <c r="W80" s="20">
        <v>10000000</v>
      </c>
      <c r="X80" s="20">
        <v>491405369</v>
      </c>
      <c r="Y80" s="20">
        <v>245804235</v>
      </c>
      <c r="Z80" s="20">
        <v>245804235</v>
      </c>
      <c r="AA80" s="20">
        <v>245804235</v>
      </c>
    </row>
    <row r="81" spans="1:27" ht="56.25" x14ac:dyDescent="0.25">
      <c r="A81" s="17" t="s">
        <v>79</v>
      </c>
      <c r="B81" s="18" t="s">
        <v>80</v>
      </c>
      <c r="C81" s="19" t="s">
        <v>56</v>
      </c>
      <c r="D81" s="17" t="s">
        <v>51</v>
      </c>
      <c r="E81" s="17" t="s">
        <v>216</v>
      </c>
      <c r="F81" s="17" t="s">
        <v>217</v>
      </c>
      <c r="G81" s="17" t="s">
        <v>223</v>
      </c>
      <c r="H81" s="17" t="s">
        <v>57</v>
      </c>
      <c r="I81" s="17"/>
      <c r="J81" s="17"/>
      <c r="K81" s="17"/>
      <c r="L81" s="17"/>
      <c r="M81" s="17" t="s">
        <v>27</v>
      </c>
      <c r="N81" s="17" t="s">
        <v>205</v>
      </c>
      <c r="O81" s="17" t="s">
        <v>28</v>
      </c>
      <c r="P81" s="18" t="s">
        <v>58</v>
      </c>
      <c r="Q81" s="20">
        <v>242776151</v>
      </c>
      <c r="R81" s="20">
        <v>6602005826</v>
      </c>
      <c r="S81" s="20">
        <v>1951617915</v>
      </c>
      <c r="T81" s="20">
        <v>4893164062</v>
      </c>
      <c r="U81" s="20">
        <v>0</v>
      </c>
      <c r="V81" s="20">
        <v>3480678754</v>
      </c>
      <c r="W81" s="20">
        <v>1412485308</v>
      </c>
      <c r="X81" s="20">
        <v>234199626</v>
      </c>
      <c r="Y81" s="20">
        <v>125225001</v>
      </c>
      <c r="Z81" s="20">
        <v>125225001</v>
      </c>
      <c r="AA81" s="20">
        <v>125225001</v>
      </c>
    </row>
    <row r="82" spans="1:27" ht="90" x14ac:dyDescent="0.25">
      <c r="A82" s="17" t="s">
        <v>79</v>
      </c>
      <c r="B82" s="18" t="s">
        <v>80</v>
      </c>
      <c r="C82" s="19" t="s">
        <v>74</v>
      </c>
      <c r="D82" s="17" t="s">
        <v>51</v>
      </c>
      <c r="E82" s="17" t="s">
        <v>216</v>
      </c>
      <c r="F82" s="17" t="s">
        <v>217</v>
      </c>
      <c r="G82" s="17" t="s">
        <v>234</v>
      </c>
      <c r="H82" s="17" t="s">
        <v>227</v>
      </c>
      <c r="I82" s="17"/>
      <c r="J82" s="17"/>
      <c r="K82" s="17"/>
      <c r="L82" s="17"/>
      <c r="M82" s="17" t="s">
        <v>60</v>
      </c>
      <c r="N82" s="17" t="s">
        <v>212</v>
      </c>
      <c r="O82" s="17" t="s">
        <v>28</v>
      </c>
      <c r="P82" s="18" t="s">
        <v>63</v>
      </c>
      <c r="Q82" s="20">
        <v>32442160963</v>
      </c>
      <c r="R82" s="20">
        <v>9640430</v>
      </c>
      <c r="S82" s="20">
        <v>0</v>
      </c>
      <c r="T82" s="20">
        <v>32451801393</v>
      </c>
      <c r="U82" s="20">
        <v>0</v>
      </c>
      <c r="V82" s="20">
        <v>32451801393</v>
      </c>
      <c r="W82" s="20">
        <v>0</v>
      </c>
      <c r="X82" s="20">
        <v>32451801393</v>
      </c>
      <c r="Y82" s="20">
        <v>32451801393</v>
      </c>
      <c r="Z82" s="20">
        <v>32451801393</v>
      </c>
      <c r="AA82" s="20">
        <v>32451801393</v>
      </c>
    </row>
    <row r="83" spans="1:27" ht="90" x14ac:dyDescent="0.25">
      <c r="A83" s="17" t="s">
        <v>79</v>
      </c>
      <c r="B83" s="18" t="s">
        <v>80</v>
      </c>
      <c r="C83" s="19" t="s">
        <v>62</v>
      </c>
      <c r="D83" s="17" t="s">
        <v>51</v>
      </c>
      <c r="E83" s="17" t="s">
        <v>216</v>
      </c>
      <c r="F83" s="17" t="s">
        <v>217</v>
      </c>
      <c r="G83" s="17" t="s">
        <v>226</v>
      </c>
      <c r="H83" s="17" t="s">
        <v>227</v>
      </c>
      <c r="I83" s="17"/>
      <c r="J83" s="17"/>
      <c r="K83" s="17"/>
      <c r="L83" s="17"/>
      <c r="M83" s="17" t="s">
        <v>60</v>
      </c>
      <c r="N83" s="17" t="s">
        <v>212</v>
      </c>
      <c r="O83" s="17" t="s">
        <v>28</v>
      </c>
      <c r="P83" s="18" t="s">
        <v>63</v>
      </c>
      <c r="Q83" s="20">
        <v>0</v>
      </c>
      <c r="R83" s="20">
        <v>389875748492</v>
      </c>
      <c r="S83" s="20">
        <v>40848995844</v>
      </c>
      <c r="T83" s="20">
        <v>349026752648</v>
      </c>
      <c r="U83" s="20">
        <v>0</v>
      </c>
      <c r="V83" s="20">
        <v>348650726387</v>
      </c>
      <c r="W83" s="20">
        <v>376026261</v>
      </c>
      <c r="X83" s="20">
        <v>346823892531</v>
      </c>
      <c r="Y83" s="20">
        <v>211218559056.60001</v>
      </c>
      <c r="Z83" s="20">
        <v>211218559056.60001</v>
      </c>
      <c r="AA83" s="20">
        <v>211218559056.60001</v>
      </c>
    </row>
    <row r="84" spans="1:27" ht="90" x14ac:dyDescent="0.25">
      <c r="A84" s="17" t="s">
        <v>79</v>
      </c>
      <c r="B84" s="18" t="s">
        <v>80</v>
      </c>
      <c r="C84" s="19" t="s">
        <v>62</v>
      </c>
      <c r="D84" s="17" t="s">
        <v>51</v>
      </c>
      <c r="E84" s="17" t="s">
        <v>216</v>
      </c>
      <c r="F84" s="17" t="s">
        <v>217</v>
      </c>
      <c r="G84" s="17" t="s">
        <v>226</v>
      </c>
      <c r="H84" s="17" t="s">
        <v>227</v>
      </c>
      <c r="I84" s="17"/>
      <c r="J84" s="17"/>
      <c r="K84" s="17"/>
      <c r="L84" s="17"/>
      <c r="M84" s="17" t="s">
        <v>27</v>
      </c>
      <c r="N84" s="17" t="s">
        <v>228</v>
      </c>
      <c r="O84" s="17" t="s">
        <v>28</v>
      </c>
      <c r="P84" s="18" t="s">
        <v>63</v>
      </c>
      <c r="Q84" s="20">
        <v>0</v>
      </c>
      <c r="R84" s="20">
        <v>100432447</v>
      </c>
      <c r="S84" s="20">
        <v>6000000</v>
      </c>
      <c r="T84" s="20">
        <v>94432447</v>
      </c>
      <c r="U84" s="20">
        <v>0</v>
      </c>
      <c r="V84" s="20">
        <v>94432447</v>
      </c>
      <c r="W84" s="20">
        <v>0</v>
      </c>
      <c r="X84" s="20">
        <v>91751064</v>
      </c>
      <c r="Y84" s="20">
        <v>0</v>
      </c>
      <c r="Z84" s="20">
        <v>0</v>
      </c>
      <c r="AA84" s="20">
        <v>0</v>
      </c>
    </row>
    <row r="85" spans="1:27" ht="56.25" x14ac:dyDescent="0.25">
      <c r="A85" s="17" t="s">
        <v>79</v>
      </c>
      <c r="B85" s="18" t="s">
        <v>80</v>
      </c>
      <c r="C85" s="19" t="s">
        <v>64</v>
      </c>
      <c r="D85" s="17" t="s">
        <v>51</v>
      </c>
      <c r="E85" s="17" t="s">
        <v>216</v>
      </c>
      <c r="F85" s="17" t="s">
        <v>217</v>
      </c>
      <c r="G85" s="17" t="s">
        <v>226</v>
      </c>
      <c r="H85" s="17" t="s">
        <v>230</v>
      </c>
      <c r="I85" s="17"/>
      <c r="J85" s="17"/>
      <c r="K85" s="17"/>
      <c r="L85" s="17"/>
      <c r="M85" s="17" t="s">
        <v>27</v>
      </c>
      <c r="N85" s="17" t="s">
        <v>205</v>
      </c>
      <c r="O85" s="17" t="s">
        <v>28</v>
      </c>
      <c r="P85" s="18" t="s">
        <v>65</v>
      </c>
      <c r="Q85" s="20">
        <v>2734592513</v>
      </c>
      <c r="R85" s="20">
        <v>7422942411</v>
      </c>
      <c r="S85" s="20">
        <v>3212840775</v>
      </c>
      <c r="T85" s="20">
        <v>6944694149</v>
      </c>
      <c r="U85" s="20">
        <v>0</v>
      </c>
      <c r="V85" s="20">
        <v>6155498508</v>
      </c>
      <c r="W85" s="20">
        <v>789195641</v>
      </c>
      <c r="X85" s="20">
        <v>3140850750</v>
      </c>
      <c r="Y85" s="20">
        <v>1536654403</v>
      </c>
      <c r="Z85" s="20">
        <v>1536654403</v>
      </c>
      <c r="AA85" s="20">
        <v>1536654403</v>
      </c>
    </row>
    <row r="86" spans="1:27" ht="45" x14ac:dyDescent="0.25">
      <c r="A86" s="17" t="s">
        <v>79</v>
      </c>
      <c r="B86" s="18" t="s">
        <v>80</v>
      </c>
      <c r="C86" s="19" t="s">
        <v>66</v>
      </c>
      <c r="D86" s="17" t="s">
        <v>51</v>
      </c>
      <c r="E86" s="17" t="s">
        <v>216</v>
      </c>
      <c r="F86" s="17" t="s">
        <v>217</v>
      </c>
      <c r="G86" s="17" t="s">
        <v>212</v>
      </c>
      <c r="H86" s="17" t="s">
        <v>231</v>
      </c>
      <c r="I86" s="17"/>
      <c r="J86" s="17"/>
      <c r="K86" s="17"/>
      <c r="L86" s="17"/>
      <c r="M86" s="17" t="s">
        <v>60</v>
      </c>
      <c r="N86" s="17" t="s">
        <v>232</v>
      </c>
      <c r="O86" s="17" t="s">
        <v>28</v>
      </c>
      <c r="P86" s="18" t="s">
        <v>67</v>
      </c>
      <c r="Q86" s="20">
        <v>0</v>
      </c>
      <c r="R86" s="20">
        <v>4175480343</v>
      </c>
      <c r="S86" s="20">
        <v>0</v>
      </c>
      <c r="T86" s="20">
        <v>4175480343</v>
      </c>
      <c r="U86" s="20">
        <v>0</v>
      </c>
      <c r="V86" s="20">
        <v>3669615554</v>
      </c>
      <c r="W86" s="20">
        <v>505864789</v>
      </c>
      <c r="X86" s="20">
        <v>3664362838</v>
      </c>
      <c r="Y86" s="20">
        <v>1635517317.78</v>
      </c>
      <c r="Z86" s="20">
        <v>1635517317.78</v>
      </c>
      <c r="AA86" s="20">
        <v>1635517317.78</v>
      </c>
    </row>
    <row r="87" spans="1:27" ht="45" x14ac:dyDescent="0.25">
      <c r="A87" s="17" t="s">
        <v>79</v>
      </c>
      <c r="B87" s="18" t="s">
        <v>80</v>
      </c>
      <c r="C87" s="19" t="s">
        <v>66</v>
      </c>
      <c r="D87" s="17" t="s">
        <v>51</v>
      </c>
      <c r="E87" s="17" t="s">
        <v>216</v>
      </c>
      <c r="F87" s="17" t="s">
        <v>217</v>
      </c>
      <c r="G87" s="17" t="s">
        <v>212</v>
      </c>
      <c r="H87" s="17" t="s">
        <v>231</v>
      </c>
      <c r="I87" s="17"/>
      <c r="J87" s="17"/>
      <c r="K87" s="17"/>
      <c r="L87" s="17"/>
      <c r="M87" s="17" t="s">
        <v>27</v>
      </c>
      <c r="N87" s="17" t="s">
        <v>229</v>
      </c>
      <c r="O87" s="17" t="s">
        <v>28</v>
      </c>
      <c r="P87" s="18" t="s">
        <v>67</v>
      </c>
      <c r="Q87" s="20">
        <v>107409566</v>
      </c>
      <c r="R87" s="20">
        <v>2354819047</v>
      </c>
      <c r="S87" s="20">
        <v>4630000</v>
      </c>
      <c r="T87" s="20">
        <v>2457598613</v>
      </c>
      <c r="U87" s="20">
        <v>0</v>
      </c>
      <c r="V87" s="20">
        <v>2356979407</v>
      </c>
      <c r="W87" s="20">
        <v>100619206</v>
      </c>
      <c r="X87" s="20">
        <v>1392388791.9000001</v>
      </c>
      <c r="Y87" s="20">
        <v>340492447.39999998</v>
      </c>
      <c r="Z87" s="20">
        <v>340492447.39999998</v>
      </c>
      <c r="AA87" s="20">
        <v>340492447.39999998</v>
      </c>
    </row>
    <row r="88" spans="1:27" ht="45" x14ac:dyDescent="0.25">
      <c r="A88" s="17" t="s">
        <v>79</v>
      </c>
      <c r="B88" s="18" t="s">
        <v>80</v>
      </c>
      <c r="C88" s="19" t="s">
        <v>66</v>
      </c>
      <c r="D88" s="17" t="s">
        <v>51</v>
      </c>
      <c r="E88" s="17" t="s">
        <v>216</v>
      </c>
      <c r="F88" s="17" t="s">
        <v>217</v>
      </c>
      <c r="G88" s="17" t="s">
        <v>212</v>
      </c>
      <c r="H88" s="17" t="s">
        <v>231</v>
      </c>
      <c r="I88" s="17"/>
      <c r="J88" s="17"/>
      <c r="K88" s="17"/>
      <c r="L88" s="17"/>
      <c r="M88" s="17" t="s">
        <v>27</v>
      </c>
      <c r="N88" s="17" t="s">
        <v>205</v>
      </c>
      <c r="O88" s="17" t="s">
        <v>28</v>
      </c>
      <c r="P88" s="18" t="s">
        <v>67</v>
      </c>
      <c r="Q88" s="20">
        <v>3135397863</v>
      </c>
      <c r="R88" s="20">
        <v>18656853372</v>
      </c>
      <c r="S88" s="20">
        <v>0</v>
      </c>
      <c r="T88" s="20">
        <v>21792251235</v>
      </c>
      <c r="U88" s="20">
        <v>0</v>
      </c>
      <c r="V88" s="20">
        <v>21731221278.5</v>
      </c>
      <c r="W88" s="20">
        <v>61029956.5</v>
      </c>
      <c r="X88" s="20">
        <v>21535290385.900002</v>
      </c>
      <c r="Y88" s="20">
        <v>12241735376.4</v>
      </c>
      <c r="Z88" s="20">
        <v>12241735376.4</v>
      </c>
      <c r="AA88" s="20">
        <v>12241735376.4</v>
      </c>
    </row>
    <row r="89" spans="1:27" ht="56.25" x14ac:dyDescent="0.25">
      <c r="A89" s="17" t="s">
        <v>79</v>
      </c>
      <c r="B89" s="18" t="s">
        <v>80</v>
      </c>
      <c r="C89" s="19" t="s">
        <v>68</v>
      </c>
      <c r="D89" s="17" t="s">
        <v>51</v>
      </c>
      <c r="E89" s="17" t="s">
        <v>233</v>
      </c>
      <c r="F89" s="17" t="s">
        <v>217</v>
      </c>
      <c r="G89" s="17" t="s">
        <v>218</v>
      </c>
      <c r="H89" s="17" t="s">
        <v>230</v>
      </c>
      <c r="I89" s="17"/>
      <c r="J89" s="17"/>
      <c r="K89" s="17"/>
      <c r="L89" s="17"/>
      <c r="M89" s="17" t="s">
        <v>27</v>
      </c>
      <c r="N89" s="17" t="s">
        <v>205</v>
      </c>
      <c r="O89" s="17" t="s">
        <v>28</v>
      </c>
      <c r="P89" s="18" t="s">
        <v>65</v>
      </c>
      <c r="Q89" s="20">
        <v>127487099</v>
      </c>
      <c r="R89" s="20">
        <v>0</v>
      </c>
      <c r="S89" s="20">
        <v>0</v>
      </c>
      <c r="T89" s="20">
        <v>127487099</v>
      </c>
      <c r="U89" s="20">
        <v>0</v>
      </c>
      <c r="V89" s="20">
        <v>126762812</v>
      </c>
      <c r="W89" s="20">
        <v>724287</v>
      </c>
      <c r="X89" s="20">
        <v>123406102</v>
      </c>
      <c r="Y89" s="20">
        <v>67292262</v>
      </c>
      <c r="Z89" s="20">
        <v>67292262</v>
      </c>
      <c r="AA89" s="20">
        <v>67292262</v>
      </c>
    </row>
    <row r="90" spans="1:27" ht="45" x14ac:dyDescent="0.25">
      <c r="A90" s="17" t="s">
        <v>79</v>
      </c>
      <c r="B90" s="18" t="s">
        <v>80</v>
      </c>
      <c r="C90" s="19" t="s">
        <v>69</v>
      </c>
      <c r="D90" s="17" t="s">
        <v>51</v>
      </c>
      <c r="E90" s="17" t="s">
        <v>233</v>
      </c>
      <c r="F90" s="17" t="s">
        <v>217</v>
      </c>
      <c r="G90" s="17" t="s">
        <v>220</v>
      </c>
      <c r="H90" s="17" t="s">
        <v>70</v>
      </c>
      <c r="I90" s="17"/>
      <c r="J90" s="17"/>
      <c r="K90" s="17"/>
      <c r="L90" s="17"/>
      <c r="M90" s="17" t="s">
        <v>27</v>
      </c>
      <c r="N90" s="17" t="s">
        <v>205</v>
      </c>
      <c r="O90" s="17" t="s">
        <v>28</v>
      </c>
      <c r="P90" s="18" t="s">
        <v>71</v>
      </c>
      <c r="Q90" s="20">
        <v>2503671642</v>
      </c>
      <c r="R90" s="20">
        <v>1940681561</v>
      </c>
      <c r="S90" s="20">
        <v>40163769</v>
      </c>
      <c r="T90" s="20">
        <v>4404189434</v>
      </c>
      <c r="U90" s="20">
        <v>0</v>
      </c>
      <c r="V90" s="20">
        <v>4248662533</v>
      </c>
      <c r="W90" s="20">
        <v>155526901</v>
      </c>
      <c r="X90" s="20">
        <v>2658441455</v>
      </c>
      <c r="Y90" s="20">
        <v>1526625807.8699999</v>
      </c>
      <c r="Z90" s="20">
        <v>1526625807.8699999</v>
      </c>
      <c r="AA90" s="20">
        <v>1526625807.8699999</v>
      </c>
    </row>
    <row r="91" spans="1:27" ht="22.5" x14ac:dyDescent="0.25">
      <c r="A91" s="17" t="s">
        <v>81</v>
      </c>
      <c r="B91" s="18" t="s">
        <v>82</v>
      </c>
      <c r="C91" s="19" t="s">
        <v>34</v>
      </c>
      <c r="D91" s="17" t="s">
        <v>26</v>
      </c>
      <c r="E91" s="17" t="s">
        <v>206</v>
      </c>
      <c r="F91" s="17"/>
      <c r="G91" s="17"/>
      <c r="H91" s="17"/>
      <c r="I91" s="17"/>
      <c r="J91" s="17"/>
      <c r="K91" s="17"/>
      <c r="L91" s="17"/>
      <c r="M91" s="17" t="s">
        <v>27</v>
      </c>
      <c r="N91" s="17" t="s">
        <v>205</v>
      </c>
      <c r="O91" s="17" t="s">
        <v>28</v>
      </c>
      <c r="P91" s="18" t="s">
        <v>35</v>
      </c>
      <c r="Q91" s="20">
        <v>17840094</v>
      </c>
      <c r="R91" s="20">
        <v>69563654</v>
      </c>
      <c r="S91" s="20">
        <v>0</v>
      </c>
      <c r="T91" s="20">
        <v>87403748</v>
      </c>
      <c r="U91" s="20">
        <v>0</v>
      </c>
      <c r="V91" s="20">
        <v>62388695</v>
      </c>
      <c r="W91" s="20">
        <v>25015053</v>
      </c>
      <c r="X91" s="20">
        <v>51213239</v>
      </c>
      <c r="Y91" s="20">
        <v>14307509</v>
      </c>
      <c r="Z91" s="20">
        <v>14307509</v>
      </c>
      <c r="AA91" s="20">
        <v>14307509</v>
      </c>
    </row>
    <row r="92" spans="1:27" ht="22.5" x14ac:dyDescent="0.25">
      <c r="A92" s="17" t="s">
        <v>81</v>
      </c>
      <c r="B92" s="18" t="s">
        <v>82</v>
      </c>
      <c r="C92" s="19" t="s">
        <v>157</v>
      </c>
      <c r="D92" s="17" t="s">
        <v>26</v>
      </c>
      <c r="E92" s="17" t="s">
        <v>207</v>
      </c>
      <c r="F92" s="17" t="s">
        <v>207</v>
      </c>
      <c r="G92" s="17" t="s">
        <v>204</v>
      </c>
      <c r="H92" s="17" t="s">
        <v>208</v>
      </c>
      <c r="I92" s="17"/>
      <c r="J92" s="17"/>
      <c r="K92" s="17"/>
      <c r="L92" s="17"/>
      <c r="M92" s="17" t="s">
        <v>27</v>
      </c>
      <c r="N92" s="17" t="s">
        <v>205</v>
      </c>
      <c r="O92" s="17" t="s">
        <v>28</v>
      </c>
      <c r="P92" s="18" t="s">
        <v>158</v>
      </c>
      <c r="Q92" s="20">
        <v>0</v>
      </c>
      <c r="R92" s="20">
        <v>5155000</v>
      </c>
      <c r="S92" s="20">
        <v>0</v>
      </c>
      <c r="T92" s="20">
        <v>5155000</v>
      </c>
      <c r="U92" s="20">
        <v>0</v>
      </c>
      <c r="V92" s="20">
        <v>5155000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</row>
    <row r="93" spans="1:27" ht="22.5" x14ac:dyDescent="0.25">
      <c r="A93" s="17" t="s">
        <v>81</v>
      </c>
      <c r="B93" s="18" t="s">
        <v>82</v>
      </c>
      <c r="C93" s="19" t="s">
        <v>44</v>
      </c>
      <c r="D93" s="17" t="s">
        <v>26</v>
      </c>
      <c r="E93" s="17" t="s">
        <v>215</v>
      </c>
      <c r="F93" s="17" t="s">
        <v>204</v>
      </c>
      <c r="G93" s="17"/>
      <c r="H93" s="17"/>
      <c r="I93" s="17"/>
      <c r="J93" s="17"/>
      <c r="K93" s="17"/>
      <c r="L93" s="17"/>
      <c r="M93" s="17" t="s">
        <v>27</v>
      </c>
      <c r="N93" s="17" t="s">
        <v>205</v>
      </c>
      <c r="O93" s="17" t="s">
        <v>28</v>
      </c>
      <c r="P93" s="18" t="s">
        <v>45</v>
      </c>
      <c r="Q93" s="20">
        <v>0</v>
      </c>
      <c r="R93" s="20">
        <v>121045138</v>
      </c>
      <c r="S93" s="20">
        <v>8885790</v>
      </c>
      <c r="T93" s="20">
        <v>112159348</v>
      </c>
      <c r="U93" s="20">
        <v>0</v>
      </c>
      <c r="V93" s="20">
        <v>112159347.70999999</v>
      </c>
      <c r="W93" s="20">
        <v>0.28999999999999998</v>
      </c>
      <c r="X93" s="20">
        <v>112159347.70999999</v>
      </c>
      <c r="Y93" s="20">
        <v>112159347.70999999</v>
      </c>
      <c r="Z93" s="20">
        <v>112159347.70999999</v>
      </c>
      <c r="AA93" s="20">
        <v>112159347.70999999</v>
      </c>
    </row>
    <row r="94" spans="1:27" ht="78.75" x14ac:dyDescent="0.25">
      <c r="A94" s="17" t="s">
        <v>81</v>
      </c>
      <c r="B94" s="18" t="s">
        <v>82</v>
      </c>
      <c r="C94" s="19" t="s">
        <v>50</v>
      </c>
      <c r="D94" s="17" t="s">
        <v>51</v>
      </c>
      <c r="E94" s="17" t="s">
        <v>216</v>
      </c>
      <c r="F94" s="17" t="s">
        <v>217</v>
      </c>
      <c r="G94" s="17" t="s">
        <v>218</v>
      </c>
      <c r="H94" s="17" t="s">
        <v>219</v>
      </c>
      <c r="I94" s="17"/>
      <c r="J94" s="17"/>
      <c r="K94" s="17"/>
      <c r="L94" s="17"/>
      <c r="M94" s="17" t="s">
        <v>27</v>
      </c>
      <c r="N94" s="17" t="s">
        <v>205</v>
      </c>
      <c r="O94" s="17" t="s">
        <v>28</v>
      </c>
      <c r="P94" s="18" t="s">
        <v>52</v>
      </c>
      <c r="Q94" s="20">
        <v>5156005077</v>
      </c>
      <c r="R94" s="20">
        <v>0</v>
      </c>
      <c r="S94" s="20">
        <v>515061131</v>
      </c>
      <c r="T94" s="20">
        <v>4640943946</v>
      </c>
      <c r="U94" s="20">
        <v>0</v>
      </c>
      <c r="V94" s="20">
        <v>4640943946</v>
      </c>
      <c r="W94" s="20">
        <v>0</v>
      </c>
      <c r="X94" s="20">
        <v>4640943946</v>
      </c>
      <c r="Y94" s="20">
        <v>4433513578</v>
      </c>
      <c r="Z94" s="20">
        <v>4433513578</v>
      </c>
      <c r="AA94" s="20">
        <v>4433513578</v>
      </c>
    </row>
    <row r="95" spans="1:27" ht="78.75" x14ac:dyDescent="0.25">
      <c r="A95" s="17" t="s">
        <v>81</v>
      </c>
      <c r="B95" s="18" t="s">
        <v>82</v>
      </c>
      <c r="C95" s="19" t="s">
        <v>53</v>
      </c>
      <c r="D95" s="17" t="s">
        <v>51</v>
      </c>
      <c r="E95" s="17" t="s">
        <v>216</v>
      </c>
      <c r="F95" s="17" t="s">
        <v>217</v>
      </c>
      <c r="G95" s="17" t="s">
        <v>220</v>
      </c>
      <c r="H95" s="17" t="s">
        <v>219</v>
      </c>
      <c r="I95" s="17"/>
      <c r="J95" s="17"/>
      <c r="K95" s="17"/>
      <c r="L95" s="17"/>
      <c r="M95" s="17" t="s">
        <v>27</v>
      </c>
      <c r="N95" s="17" t="s">
        <v>205</v>
      </c>
      <c r="O95" s="17" t="s">
        <v>28</v>
      </c>
      <c r="P95" s="18" t="s">
        <v>52</v>
      </c>
      <c r="Q95" s="20">
        <v>1119688392</v>
      </c>
      <c r="R95" s="20">
        <v>0</v>
      </c>
      <c r="S95" s="20">
        <v>0</v>
      </c>
      <c r="T95" s="20">
        <v>1119688392</v>
      </c>
      <c r="U95" s="20">
        <v>0</v>
      </c>
      <c r="V95" s="20">
        <v>1119688392</v>
      </c>
      <c r="W95" s="20">
        <v>0</v>
      </c>
      <c r="X95" s="20">
        <v>1119688392</v>
      </c>
      <c r="Y95" s="20">
        <v>1043528679</v>
      </c>
      <c r="Z95" s="20">
        <v>1043528679</v>
      </c>
      <c r="AA95" s="20">
        <v>1043528679</v>
      </c>
    </row>
    <row r="96" spans="1:27" ht="56.25" x14ac:dyDescent="0.25">
      <c r="A96" s="17" t="s">
        <v>81</v>
      </c>
      <c r="B96" s="18" t="s">
        <v>82</v>
      </c>
      <c r="C96" s="19" t="s">
        <v>54</v>
      </c>
      <c r="D96" s="17" t="s">
        <v>51</v>
      </c>
      <c r="E96" s="17" t="s">
        <v>216</v>
      </c>
      <c r="F96" s="17" t="s">
        <v>217</v>
      </c>
      <c r="G96" s="17" t="s">
        <v>221</v>
      </c>
      <c r="H96" s="17" t="s">
        <v>222</v>
      </c>
      <c r="I96" s="17"/>
      <c r="J96" s="17"/>
      <c r="K96" s="17"/>
      <c r="L96" s="17"/>
      <c r="M96" s="17" t="s">
        <v>27</v>
      </c>
      <c r="N96" s="17" t="s">
        <v>205</v>
      </c>
      <c r="O96" s="17" t="s">
        <v>28</v>
      </c>
      <c r="P96" s="18" t="s">
        <v>55</v>
      </c>
      <c r="Q96" s="20">
        <v>833550000</v>
      </c>
      <c r="R96" s="20">
        <v>20050000</v>
      </c>
      <c r="S96" s="20">
        <v>54600000</v>
      </c>
      <c r="T96" s="20">
        <v>799000000</v>
      </c>
      <c r="U96" s="20">
        <v>0</v>
      </c>
      <c r="V96" s="20">
        <v>797850000</v>
      </c>
      <c r="W96" s="20">
        <v>1150000</v>
      </c>
      <c r="X96" s="20">
        <v>738508816</v>
      </c>
      <c r="Y96" s="20">
        <v>405345232.37</v>
      </c>
      <c r="Z96" s="20">
        <v>405345232.37</v>
      </c>
      <c r="AA96" s="20">
        <v>405345232.37</v>
      </c>
    </row>
    <row r="97" spans="1:27" ht="56.25" x14ac:dyDescent="0.25">
      <c r="A97" s="17" t="s">
        <v>81</v>
      </c>
      <c r="B97" s="18" t="s">
        <v>82</v>
      </c>
      <c r="C97" s="19" t="s">
        <v>56</v>
      </c>
      <c r="D97" s="17" t="s">
        <v>51</v>
      </c>
      <c r="E97" s="17" t="s">
        <v>216</v>
      </c>
      <c r="F97" s="17" t="s">
        <v>217</v>
      </c>
      <c r="G97" s="17" t="s">
        <v>223</v>
      </c>
      <c r="H97" s="17" t="s">
        <v>57</v>
      </c>
      <c r="I97" s="17"/>
      <c r="J97" s="17"/>
      <c r="K97" s="17"/>
      <c r="L97" s="17"/>
      <c r="M97" s="17" t="s">
        <v>27</v>
      </c>
      <c r="N97" s="17" t="s">
        <v>205</v>
      </c>
      <c r="O97" s="17" t="s">
        <v>28</v>
      </c>
      <c r="P97" s="18" t="s">
        <v>58</v>
      </c>
      <c r="Q97" s="20">
        <v>253582260</v>
      </c>
      <c r="R97" s="20">
        <v>1579550676</v>
      </c>
      <c r="S97" s="20">
        <v>128973836</v>
      </c>
      <c r="T97" s="20">
        <v>1704159100</v>
      </c>
      <c r="U97" s="20">
        <v>0</v>
      </c>
      <c r="V97" s="20">
        <v>1187231839</v>
      </c>
      <c r="W97" s="20">
        <v>516927261</v>
      </c>
      <c r="X97" s="20">
        <v>96567642</v>
      </c>
      <c r="Y97" s="20">
        <v>57100352</v>
      </c>
      <c r="Z97" s="20">
        <v>57100352</v>
      </c>
      <c r="AA97" s="20">
        <v>57100352</v>
      </c>
    </row>
    <row r="98" spans="1:27" ht="90" x14ac:dyDescent="0.25">
      <c r="A98" s="17" t="s">
        <v>81</v>
      </c>
      <c r="B98" s="18" t="s">
        <v>82</v>
      </c>
      <c r="C98" s="19" t="s">
        <v>74</v>
      </c>
      <c r="D98" s="17" t="s">
        <v>51</v>
      </c>
      <c r="E98" s="17" t="s">
        <v>216</v>
      </c>
      <c r="F98" s="17" t="s">
        <v>217</v>
      </c>
      <c r="G98" s="17" t="s">
        <v>234</v>
      </c>
      <c r="H98" s="17" t="s">
        <v>227</v>
      </c>
      <c r="I98" s="17"/>
      <c r="J98" s="17"/>
      <c r="K98" s="17"/>
      <c r="L98" s="17"/>
      <c r="M98" s="17" t="s">
        <v>60</v>
      </c>
      <c r="N98" s="17" t="s">
        <v>212</v>
      </c>
      <c r="O98" s="17" t="s">
        <v>28</v>
      </c>
      <c r="P98" s="18" t="s">
        <v>63</v>
      </c>
      <c r="Q98" s="20">
        <v>14214016839</v>
      </c>
      <c r="R98" s="20">
        <v>0</v>
      </c>
      <c r="S98" s="20">
        <v>0</v>
      </c>
      <c r="T98" s="20">
        <v>14214016839</v>
      </c>
      <c r="U98" s="20">
        <v>0</v>
      </c>
      <c r="V98" s="20">
        <v>14214016839</v>
      </c>
      <c r="W98" s="20">
        <v>0</v>
      </c>
      <c r="X98" s="20">
        <v>14214016839</v>
      </c>
      <c r="Y98" s="20">
        <v>13857967417.290001</v>
      </c>
      <c r="Z98" s="20">
        <v>13857967417.290001</v>
      </c>
      <c r="AA98" s="20">
        <v>13857967417.290001</v>
      </c>
    </row>
    <row r="99" spans="1:27" ht="90" x14ac:dyDescent="0.25">
      <c r="A99" s="17" t="s">
        <v>81</v>
      </c>
      <c r="B99" s="18" t="s">
        <v>82</v>
      </c>
      <c r="C99" s="19" t="s">
        <v>62</v>
      </c>
      <c r="D99" s="17" t="s">
        <v>51</v>
      </c>
      <c r="E99" s="17" t="s">
        <v>216</v>
      </c>
      <c r="F99" s="17" t="s">
        <v>217</v>
      </c>
      <c r="G99" s="17" t="s">
        <v>226</v>
      </c>
      <c r="H99" s="17" t="s">
        <v>227</v>
      </c>
      <c r="I99" s="17"/>
      <c r="J99" s="17"/>
      <c r="K99" s="17"/>
      <c r="L99" s="17"/>
      <c r="M99" s="17" t="s">
        <v>60</v>
      </c>
      <c r="N99" s="17" t="s">
        <v>212</v>
      </c>
      <c r="O99" s="17" t="s">
        <v>28</v>
      </c>
      <c r="P99" s="18" t="s">
        <v>63</v>
      </c>
      <c r="Q99" s="20">
        <v>0</v>
      </c>
      <c r="R99" s="20">
        <v>134842251803</v>
      </c>
      <c r="S99" s="20">
        <v>14968191243</v>
      </c>
      <c r="T99" s="20">
        <v>119874060560</v>
      </c>
      <c r="U99" s="20">
        <v>0</v>
      </c>
      <c r="V99" s="20">
        <v>114693615792</v>
      </c>
      <c r="W99" s="20">
        <v>5180444768</v>
      </c>
      <c r="X99" s="20">
        <v>114082900854</v>
      </c>
      <c r="Y99" s="20">
        <v>76705357149.229996</v>
      </c>
      <c r="Z99" s="20">
        <v>76705357149.229996</v>
      </c>
      <c r="AA99" s="20">
        <v>76705357149.229996</v>
      </c>
    </row>
    <row r="100" spans="1:27" ht="90" x14ac:dyDescent="0.25">
      <c r="A100" s="17" t="s">
        <v>81</v>
      </c>
      <c r="B100" s="18" t="s">
        <v>82</v>
      </c>
      <c r="C100" s="19" t="s">
        <v>62</v>
      </c>
      <c r="D100" s="17" t="s">
        <v>51</v>
      </c>
      <c r="E100" s="17" t="s">
        <v>216</v>
      </c>
      <c r="F100" s="17" t="s">
        <v>217</v>
      </c>
      <c r="G100" s="17" t="s">
        <v>226</v>
      </c>
      <c r="H100" s="17" t="s">
        <v>227</v>
      </c>
      <c r="I100" s="17"/>
      <c r="J100" s="17"/>
      <c r="K100" s="17"/>
      <c r="L100" s="17"/>
      <c r="M100" s="17" t="s">
        <v>27</v>
      </c>
      <c r="N100" s="17" t="s">
        <v>228</v>
      </c>
      <c r="O100" s="17" t="s">
        <v>28</v>
      </c>
      <c r="P100" s="18" t="s">
        <v>63</v>
      </c>
      <c r="Q100" s="20">
        <v>0</v>
      </c>
      <c r="R100" s="20">
        <v>6000000</v>
      </c>
      <c r="S100" s="20">
        <v>6000000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</row>
    <row r="101" spans="1:27" ht="56.25" x14ac:dyDescent="0.25">
      <c r="A101" s="17" t="s">
        <v>81</v>
      </c>
      <c r="B101" s="18" t="s">
        <v>82</v>
      </c>
      <c r="C101" s="19" t="s">
        <v>64</v>
      </c>
      <c r="D101" s="17" t="s">
        <v>51</v>
      </c>
      <c r="E101" s="17" t="s">
        <v>216</v>
      </c>
      <c r="F101" s="17" t="s">
        <v>217</v>
      </c>
      <c r="G101" s="17" t="s">
        <v>226</v>
      </c>
      <c r="H101" s="17" t="s">
        <v>230</v>
      </c>
      <c r="I101" s="17"/>
      <c r="J101" s="17"/>
      <c r="K101" s="17"/>
      <c r="L101" s="17"/>
      <c r="M101" s="17" t="s">
        <v>27</v>
      </c>
      <c r="N101" s="17" t="s">
        <v>205</v>
      </c>
      <c r="O101" s="17" t="s">
        <v>28</v>
      </c>
      <c r="P101" s="18" t="s">
        <v>65</v>
      </c>
      <c r="Q101" s="20">
        <v>2497463115</v>
      </c>
      <c r="R101" s="20">
        <v>4810643746</v>
      </c>
      <c r="S101" s="20">
        <v>2726083603</v>
      </c>
      <c r="T101" s="20">
        <v>4582023258</v>
      </c>
      <c r="U101" s="20">
        <v>0</v>
      </c>
      <c r="V101" s="20">
        <v>4142447823</v>
      </c>
      <c r="W101" s="20">
        <v>439575435</v>
      </c>
      <c r="X101" s="20">
        <v>2397339320</v>
      </c>
      <c r="Y101" s="20">
        <v>1244848644.99</v>
      </c>
      <c r="Z101" s="20">
        <v>1244848644.99</v>
      </c>
      <c r="AA101" s="20">
        <v>1244848644.99</v>
      </c>
    </row>
    <row r="102" spans="1:27" ht="45" x14ac:dyDescent="0.25">
      <c r="A102" s="17" t="s">
        <v>81</v>
      </c>
      <c r="B102" s="18" t="s">
        <v>82</v>
      </c>
      <c r="C102" s="19" t="s">
        <v>66</v>
      </c>
      <c r="D102" s="17" t="s">
        <v>51</v>
      </c>
      <c r="E102" s="17" t="s">
        <v>216</v>
      </c>
      <c r="F102" s="17" t="s">
        <v>217</v>
      </c>
      <c r="G102" s="17" t="s">
        <v>212</v>
      </c>
      <c r="H102" s="17" t="s">
        <v>231</v>
      </c>
      <c r="I102" s="17"/>
      <c r="J102" s="17"/>
      <c r="K102" s="17"/>
      <c r="L102" s="17"/>
      <c r="M102" s="17" t="s">
        <v>60</v>
      </c>
      <c r="N102" s="17" t="s">
        <v>232</v>
      </c>
      <c r="O102" s="17" t="s">
        <v>28</v>
      </c>
      <c r="P102" s="18" t="s">
        <v>67</v>
      </c>
      <c r="Q102" s="20">
        <v>0</v>
      </c>
      <c r="R102" s="20">
        <v>3487538153</v>
      </c>
      <c r="S102" s="20">
        <v>0</v>
      </c>
      <c r="T102" s="20">
        <v>3487538153</v>
      </c>
      <c r="U102" s="20">
        <v>0</v>
      </c>
      <c r="V102" s="20">
        <v>3487538153</v>
      </c>
      <c r="W102" s="20">
        <v>0</v>
      </c>
      <c r="X102" s="20">
        <v>3158963737</v>
      </c>
      <c r="Y102" s="20">
        <v>1643181543</v>
      </c>
      <c r="Z102" s="20">
        <v>1643181543</v>
      </c>
      <c r="AA102" s="20">
        <v>1643181543</v>
      </c>
    </row>
    <row r="103" spans="1:27" ht="45" x14ac:dyDescent="0.25">
      <c r="A103" s="17" t="s">
        <v>81</v>
      </c>
      <c r="B103" s="18" t="s">
        <v>82</v>
      </c>
      <c r="C103" s="19" t="s">
        <v>66</v>
      </c>
      <c r="D103" s="17" t="s">
        <v>51</v>
      </c>
      <c r="E103" s="17" t="s">
        <v>216</v>
      </c>
      <c r="F103" s="17" t="s">
        <v>217</v>
      </c>
      <c r="G103" s="17" t="s">
        <v>212</v>
      </c>
      <c r="H103" s="17" t="s">
        <v>231</v>
      </c>
      <c r="I103" s="17"/>
      <c r="J103" s="17"/>
      <c r="K103" s="17"/>
      <c r="L103" s="17"/>
      <c r="M103" s="17" t="s">
        <v>27</v>
      </c>
      <c r="N103" s="17" t="s">
        <v>229</v>
      </c>
      <c r="O103" s="17" t="s">
        <v>28</v>
      </c>
      <c r="P103" s="18" t="s">
        <v>67</v>
      </c>
      <c r="Q103" s="20">
        <v>412686751</v>
      </c>
      <c r="R103" s="20">
        <v>1537700878</v>
      </c>
      <c r="S103" s="20">
        <v>0</v>
      </c>
      <c r="T103" s="20">
        <v>1950387629</v>
      </c>
      <c r="U103" s="20">
        <v>0</v>
      </c>
      <c r="V103" s="20">
        <v>1934929522</v>
      </c>
      <c r="W103" s="20">
        <v>15458107</v>
      </c>
      <c r="X103" s="20">
        <v>1347981844</v>
      </c>
      <c r="Y103" s="20">
        <v>756496659</v>
      </c>
      <c r="Z103" s="20">
        <v>756496659</v>
      </c>
      <c r="AA103" s="20">
        <v>756496659</v>
      </c>
    </row>
    <row r="104" spans="1:27" ht="45" x14ac:dyDescent="0.25">
      <c r="A104" s="17" t="s">
        <v>81</v>
      </c>
      <c r="B104" s="18" t="s">
        <v>82</v>
      </c>
      <c r="C104" s="19" t="s">
        <v>66</v>
      </c>
      <c r="D104" s="17" t="s">
        <v>51</v>
      </c>
      <c r="E104" s="17" t="s">
        <v>216</v>
      </c>
      <c r="F104" s="17" t="s">
        <v>217</v>
      </c>
      <c r="G104" s="17" t="s">
        <v>212</v>
      </c>
      <c r="H104" s="17" t="s">
        <v>231</v>
      </c>
      <c r="I104" s="17"/>
      <c r="J104" s="17"/>
      <c r="K104" s="17"/>
      <c r="L104" s="17"/>
      <c r="M104" s="17" t="s">
        <v>27</v>
      </c>
      <c r="N104" s="17" t="s">
        <v>205</v>
      </c>
      <c r="O104" s="17" t="s">
        <v>28</v>
      </c>
      <c r="P104" s="18" t="s">
        <v>67</v>
      </c>
      <c r="Q104" s="20">
        <v>2434102017</v>
      </c>
      <c r="R104" s="20">
        <v>14492955331</v>
      </c>
      <c r="S104" s="20">
        <v>531598532</v>
      </c>
      <c r="T104" s="20">
        <v>16395458816</v>
      </c>
      <c r="U104" s="20">
        <v>0</v>
      </c>
      <c r="V104" s="20">
        <v>16226733712</v>
      </c>
      <c r="W104" s="20">
        <v>168725104</v>
      </c>
      <c r="X104" s="20">
        <v>15786510683</v>
      </c>
      <c r="Y104" s="20">
        <v>8635854115.9200001</v>
      </c>
      <c r="Z104" s="20">
        <v>8635854115.9200001</v>
      </c>
      <c r="AA104" s="20">
        <v>8635854115.9200001</v>
      </c>
    </row>
    <row r="105" spans="1:27" ht="56.25" x14ac:dyDescent="0.25">
      <c r="A105" s="17" t="s">
        <v>81</v>
      </c>
      <c r="B105" s="18" t="s">
        <v>82</v>
      </c>
      <c r="C105" s="19" t="s">
        <v>68</v>
      </c>
      <c r="D105" s="17" t="s">
        <v>51</v>
      </c>
      <c r="E105" s="17" t="s">
        <v>233</v>
      </c>
      <c r="F105" s="17" t="s">
        <v>217</v>
      </c>
      <c r="G105" s="17" t="s">
        <v>218</v>
      </c>
      <c r="H105" s="17" t="s">
        <v>230</v>
      </c>
      <c r="I105" s="17"/>
      <c r="J105" s="17"/>
      <c r="K105" s="17"/>
      <c r="L105" s="17"/>
      <c r="M105" s="17" t="s">
        <v>27</v>
      </c>
      <c r="N105" s="17" t="s">
        <v>205</v>
      </c>
      <c r="O105" s="17" t="s">
        <v>28</v>
      </c>
      <c r="P105" s="18" t="s">
        <v>65</v>
      </c>
      <c r="Q105" s="20">
        <v>131631628</v>
      </c>
      <c r="R105" s="20">
        <v>7000</v>
      </c>
      <c r="S105" s="20">
        <v>0</v>
      </c>
      <c r="T105" s="20">
        <v>131638628</v>
      </c>
      <c r="U105" s="20">
        <v>0</v>
      </c>
      <c r="V105" s="20">
        <v>124127290</v>
      </c>
      <c r="W105" s="20">
        <v>7511338</v>
      </c>
      <c r="X105" s="20">
        <v>124068816</v>
      </c>
      <c r="Y105" s="20">
        <v>71703349.260000005</v>
      </c>
      <c r="Z105" s="20">
        <v>71703349.260000005</v>
      </c>
      <c r="AA105" s="20">
        <v>71703349.260000005</v>
      </c>
    </row>
    <row r="106" spans="1:27" ht="45" x14ac:dyDescent="0.25">
      <c r="A106" s="17" t="s">
        <v>81</v>
      </c>
      <c r="B106" s="18" t="s">
        <v>82</v>
      </c>
      <c r="C106" s="19" t="s">
        <v>69</v>
      </c>
      <c r="D106" s="17" t="s">
        <v>51</v>
      </c>
      <c r="E106" s="17" t="s">
        <v>233</v>
      </c>
      <c r="F106" s="17" t="s">
        <v>217</v>
      </c>
      <c r="G106" s="17" t="s">
        <v>220</v>
      </c>
      <c r="H106" s="17" t="s">
        <v>70</v>
      </c>
      <c r="I106" s="17"/>
      <c r="J106" s="17"/>
      <c r="K106" s="17"/>
      <c r="L106" s="17"/>
      <c r="M106" s="17" t="s">
        <v>27</v>
      </c>
      <c r="N106" s="17" t="s">
        <v>205</v>
      </c>
      <c r="O106" s="17" t="s">
        <v>28</v>
      </c>
      <c r="P106" s="18" t="s">
        <v>71</v>
      </c>
      <c r="Q106" s="20">
        <v>2246311927</v>
      </c>
      <c r="R106" s="20">
        <v>1145384453</v>
      </c>
      <c r="S106" s="20">
        <v>676877021</v>
      </c>
      <c r="T106" s="20">
        <v>2714819359</v>
      </c>
      <c r="U106" s="20">
        <v>0</v>
      </c>
      <c r="V106" s="20">
        <v>2193526900</v>
      </c>
      <c r="W106" s="20">
        <v>521292459</v>
      </c>
      <c r="X106" s="20">
        <v>1973197097</v>
      </c>
      <c r="Y106" s="20">
        <v>1087707056.1199999</v>
      </c>
      <c r="Z106" s="20">
        <v>1087707056.1199999</v>
      </c>
      <c r="AA106" s="20">
        <v>1087707056.1199999</v>
      </c>
    </row>
    <row r="107" spans="1:27" ht="22.5" x14ac:dyDescent="0.25">
      <c r="A107" s="17" t="s">
        <v>83</v>
      </c>
      <c r="B107" s="18" t="s">
        <v>84</v>
      </c>
      <c r="C107" s="19" t="s">
        <v>34</v>
      </c>
      <c r="D107" s="17" t="s">
        <v>26</v>
      </c>
      <c r="E107" s="17" t="s">
        <v>206</v>
      </c>
      <c r="F107" s="17"/>
      <c r="G107" s="17"/>
      <c r="H107" s="17"/>
      <c r="I107" s="17"/>
      <c r="J107" s="17"/>
      <c r="K107" s="17"/>
      <c r="L107" s="17"/>
      <c r="M107" s="17" t="s">
        <v>27</v>
      </c>
      <c r="N107" s="17" t="s">
        <v>205</v>
      </c>
      <c r="O107" s="17" t="s">
        <v>28</v>
      </c>
      <c r="P107" s="18" t="s">
        <v>35</v>
      </c>
      <c r="Q107" s="20">
        <v>15495077</v>
      </c>
      <c r="R107" s="20">
        <v>101146368</v>
      </c>
      <c r="S107" s="20">
        <v>3000000</v>
      </c>
      <c r="T107" s="20">
        <v>113641445</v>
      </c>
      <c r="U107" s="20">
        <v>0</v>
      </c>
      <c r="V107" s="20">
        <v>112941445</v>
      </c>
      <c r="W107" s="20">
        <v>700000</v>
      </c>
      <c r="X107" s="20">
        <v>12953755</v>
      </c>
      <c r="Y107" s="20">
        <v>4364101</v>
      </c>
      <c r="Z107" s="20">
        <v>4364101</v>
      </c>
      <c r="AA107" s="20">
        <v>4364101</v>
      </c>
    </row>
    <row r="108" spans="1:27" ht="22.5" x14ac:dyDescent="0.25">
      <c r="A108" s="17" t="s">
        <v>83</v>
      </c>
      <c r="B108" s="18" t="s">
        <v>84</v>
      </c>
      <c r="C108" s="19" t="s">
        <v>157</v>
      </c>
      <c r="D108" s="17" t="s">
        <v>26</v>
      </c>
      <c r="E108" s="17" t="s">
        <v>207</v>
      </c>
      <c r="F108" s="17" t="s">
        <v>207</v>
      </c>
      <c r="G108" s="17" t="s">
        <v>204</v>
      </c>
      <c r="H108" s="17" t="s">
        <v>208</v>
      </c>
      <c r="I108" s="17"/>
      <c r="J108" s="17"/>
      <c r="K108" s="17"/>
      <c r="L108" s="17"/>
      <c r="M108" s="17" t="s">
        <v>27</v>
      </c>
      <c r="N108" s="17" t="s">
        <v>205</v>
      </c>
      <c r="O108" s="17" t="s">
        <v>28</v>
      </c>
      <c r="P108" s="18" t="s">
        <v>158</v>
      </c>
      <c r="Q108" s="20">
        <v>0</v>
      </c>
      <c r="R108" s="20">
        <v>742205</v>
      </c>
      <c r="S108" s="20">
        <v>0</v>
      </c>
      <c r="T108" s="20">
        <v>742205</v>
      </c>
      <c r="U108" s="20">
        <v>0</v>
      </c>
      <c r="V108" s="20">
        <v>742205</v>
      </c>
      <c r="W108" s="20">
        <v>0</v>
      </c>
      <c r="X108" s="20">
        <v>565104</v>
      </c>
      <c r="Y108" s="20">
        <v>565104</v>
      </c>
      <c r="Z108" s="20">
        <v>565104</v>
      </c>
      <c r="AA108" s="20">
        <v>565104</v>
      </c>
    </row>
    <row r="109" spans="1:27" ht="22.5" x14ac:dyDescent="0.25">
      <c r="A109" s="17" t="s">
        <v>83</v>
      </c>
      <c r="B109" s="18" t="s">
        <v>84</v>
      </c>
      <c r="C109" s="19" t="s">
        <v>44</v>
      </c>
      <c r="D109" s="17" t="s">
        <v>26</v>
      </c>
      <c r="E109" s="17" t="s">
        <v>215</v>
      </c>
      <c r="F109" s="17" t="s">
        <v>204</v>
      </c>
      <c r="G109" s="17"/>
      <c r="H109" s="17"/>
      <c r="I109" s="17"/>
      <c r="J109" s="17"/>
      <c r="K109" s="17"/>
      <c r="L109" s="17"/>
      <c r="M109" s="17" t="s">
        <v>27</v>
      </c>
      <c r="N109" s="17" t="s">
        <v>205</v>
      </c>
      <c r="O109" s="17" t="s">
        <v>28</v>
      </c>
      <c r="P109" s="18" t="s">
        <v>45</v>
      </c>
      <c r="Q109" s="20">
        <v>0</v>
      </c>
      <c r="R109" s="20">
        <v>100182883</v>
      </c>
      <c r="S109" s="20">
        <v>2586205</v>
      </c>
      <c r="T109" s="20">
        <v>97596678</v>
      </c>
      <c r="U109" s="20">
        <v>0</v>
      </c>
      <c r="V109" s="20">
        <v>97596678</v>
      </c>
      <c r="W109" s="20">
        <v>0</v>
      </c>
      <c r="X109" s="20">
        <v>97596678</v>
      </c>
      <c r="Y109" s="20">
        <v>97596678</v>
      </c>
      <c r="Z109" s="20">
        <v>97596678</v>
      </c>
      <c r="AA109" s="20">
        <v>97596678</v>
      </c>
    </row>
    <row r="110" spans="1:27" ht="78.75" x14ac:dyDescent="0.25">
      <c r="A110" s="17" t="s">
        <v>83</v>
      </c>
      <c r="B110" s="18" t="s">
        <v>84</v>
      </c>
      <c r="C110" s="19" t="s">
        <v>50</v>
      </c>
      <c r="D110" s="17" t="s">
        <v>51</v>
      </c>
      <c r="E110" s="17" t="s">
        <v>216</v>
      </c>
      <c r="F110" s="17" t="s">
        <v>217</v>
      </c>
      <c r="G110" s="17" t="s">
        <v>218</v>
      </c>
      <c r="H110" s="17" t="s">
        <v>219</v>
      </c>
      <c r="I110" s="17"/>
      <c r="J110" s="17"/>
      <c r="K110" s="17"/>
      <c r="L110" s="17"/>
      <c r="M110" s="17" t="s">
        <v>27</v>
      </c>
      <c r="N110" s="17" t="s">
        <v>205</v>
      </c>
      <c r="O110" s="17" t="s">
        <v>28</v>
      </c>
      <c r="P110" s="18" t="s">
        <v>52</v>
      </c>
      <c r="Q110" s="20">
        <v>13979875305</v>
      </c>
      <c r="R110" s="20">
        <v>31980614</v>
      </c>
      <c r="S110" s="20">
        <v>11592531</v>
      </c>
      <c r="T110" s="20">
        <v>14000263388</v>
      </c>
      <c r="U110" s="20">
        <v>0</v>
      </c>
      <c r="V110" s="20">
        <v>14000263388</v>
      </c>
      <c r="W110" s="20">
        <v>0</v>
      </c>
      <c r="X110" s="20">
        <v>14000263388</v>
      </c>
      <c r="Y110" s="20">
        <v>12478021187</v>
      </c>
      <c r="Z110" s="20">
        <v>12478021187</v>
      </c>
      <c r="AA110" s="20">
        <v>12478021187</v>
      </c>
    </row>
    <row r="111" spans="1:27" ht="78.75" x14ac:dyDescent="0.25">
      <c r="A111" s="17" t="s">
        <v>83</v>
      </c>
      <c r="B111" s="18" t="s">
        <v>84</v>
      </c>
      <c r="C111" s="19" t="s">
        <v>53</v>
      </c>
      <c r="D111" s="17" t="s">
        <v>51</v>
      </c>
      <c r="E111" s="17" t="s">
        <v>216</v>
      </c>
      <c r="F111" s="17" t="s">
        <v>217</v>
      </c>
      <c r="G111" s="17" t="s">
        <v>220</v>
      </c>
      <c r="H111" s="17" t="s">
        <v>219</v>
      </c>
      <c r="I111" s="17"/>
      <c r="J111" s="17"/>
      <c r="K111" s="17"/>
      <c r="L111" s="17"/>
      <c r="M111" s="17" t="s">
        <v>27</v>
      </c>
      <c r="N111" s="17" t="s">
        <v>205</v>
      </c>
      <c r="O111" s="17" t="s">
        <v>28</v>
      </c>
      <c r="P111" s="18" t="s">
        <v>52</v>
      </c>
      <c r="Q111" s="20">
        <v>1976042055</v>
      </c>
      <c r="R111" s="20">
        <v>14872432</v>
      </c>
      <c r="S111" s="20">
        <v>10958921</v>
      </c>
      <c r="T111" s="20">
        <v>1979955566</v>
      </c>
      <c r="U111" s="20">
        <v>0</v>
      </c>
      <c r="V111" s="20">
        <v>1979955566</v>
      </c>
      <c r="W111" s="20">
        <v>0</v>
      </c>
      <c r="X111" s="20">
        <v>1979955566</v>
      </c>
      <c r="Y111" s="20">
        <v>1789807398</v>
      </c>
      <c r="Z111" s="20">
        <v>1789807398</v>
      </c>
      <c r="AA111" s="20">
        <v>1789807398</v>
      </c>
    </row>
    <row r="112" spans="1:27" ht="56.25" x14ac:dyDescent="0.25">
      <c r="A112" s="17" t="s">
        <v>83</v>
      </c>
      <c r="B112" s="18" t="s">
        <v>84</v>
      </c>
      <c r="C112" s="19" t="s">
        <v>54</v>
      </c>
      <c r="D112" s="17" t="s">
        <v>51</v>
      </c>
      <c r="E112" s="17" t="s">
        <v>216</v>
      </c>
      <c r="F112" s="17" t="s">
        <v>217</v>
      </c>
      <c r="G112" s="17" t="s">
        <v>221</v>
      </c>
      <c r="H112" s="17" t="s">
        <v>222</v>
      </c>
      <c r="I112" s="17"/>
      <c r="J112" s="17"/>
      <c r="K112" s="17"/>
      <c r="L112" s="17"/>
      <c r="M112" s="17" t="s">
        <v>27</v>
      </c>
      <c r="N112" s="17" t="s">
        <v>205</v>
      </c>
      <c r="O112" s="17" t="s">
        <v>28</v>
      </c>
      <c r="P112" s="18" t="s">
        <v>55</v>
      </c>
      <c r="Q112" s="20">
        <v>386050000</v>
      </c>
      <c r="R112" s="20">
        <v>20008500</v>
      </c>
      <c r="S112" s="20">
        <v>12203333</v>
      </c>
      <c r="T112" s="20">
        <v>393855167</v>
      </c>
      <c r="U112" s="20">
        <v>0</v>
      </c>
      <c r="V112" s="20">
        <v>390310167</v>
      </c>
      <c r="W112" s="20">
        <v>3545000</v>
      </c>
      <c r="X112" s="20">
        <v>385052890</v>
      </c>
      <c r="Y112" s="20">
        <v>215717103</v>
      </c>
      <c r="Z112" s="20">
        <v>215717103</v>
      </c>
      <c r="AA112" s="20">
        <v>215717103</v>
      </c>
    </row>
    <row r="113" spans="1:27" ht="56.25" x14ac:dyDescent="0.25">
      <c r="A113" s="17" t="s">
        <v>83</v>
      </c>
      <c r="B113" s="18" t="s">
        <v>84</v>
      </c>
      <c r="C113" s="19" t="s">
        <v>56</v>
      </c>
      <c r="D113" s="17" t="s">
        <v>51</v>
      </c>
      <c r="E113" s="17" t="s">
        <v>216</v>
      </c>
      <c r="F113" s="17" t="s">
        <v>217</v>
      </c>
      <c r="G113" s="17" t="s">
        <v>223</v>
      </c>
      <c r="H113" s="17" t="s">
        <v>57</v>
      </c>
      <c r="I113" s="17"/>
      <c r="J113" s="17"/>
      <c r="K113" s="17"/>
      <c r="L113" s="17"/>
      <c r="M113" s="17" t="s">
        <v>27</v>
      </c>
      <c r="N113" s="17" t="s">
        <v>205</v>
      </c>
      <c r="O113" s="17" t="s">
        <v>28</v>
      </c>
      <c r="P113" s="18" t="s">
        <v>58</v>
      </c>
      <c r="Q113" s="20">
        <v>104361060</v>
      </c>
      <c r="R113" s="20">
        <v>424220186</v>
      </c>
      <c r="S113" s="20">
        <v>0</v>
      </c>
      <c r="T113" s="20">
        <v>528581246</v>
      </c>
      <c r="U113" s="20">
        <v>0</v>
      </c>
      <c r="V113" s="20">
        <v>464690612</v>
      </c>
      <c r="W113" s="20">
        <v>63890634</v>
      </c>
      <c r="X113" s="20">
        <v>458553954</v>
      </c>
      <c r="Y113" s="20">
        <v>49648136</v>
      </c>
      <c r="Z113" s="20">
        <v>49648136</v>
      </c>
      <c r="AA113" s="20">
        <v>49648136</v>
      </c>
    </row>
    <row r="114" spans="1:27" ht="90" x14ac:dyDescent="0.25">
      <c r="A114" s="17" t="s">
        <v>83</v>
      </c>
      <c r="B114" s="18" t="s">
        <v>84</v>
      </c>
      <c r="C114" s="19" t="s">
        <v>74</v>
      </c>
      <c r="D114" s="17" t="s">
        <v>51</v>
      </c>
      <c r="E114" s="17" t="s">
        <v>216</v>
      </c>
      <c r="F114" s="17" t="s">
        <v>217</v>
      </c>
      <c r="G114" s="17" t="s">
        <v>234</v>
      </c>
      <c r="H114" s="17" t="s">
        <v>227</v>
      </c>
      <c r="I114" s="17"/>
      <c r="J114" s="17"/>
      <c r="K114" s="17"/>
      <c r="L114" s="17"/>
      <c r="M114" s="17" t="s">
        <v>60</v>
      </c>
      <c r="N114" s="17" t="s">
        <v>212</v>
      </c>
      <c r="O114" s="17" t="s">
        <v>28</v>
      </c>
      <c r="P114" s="18" t="s">
        <v>63</v>
      </c>
      <c r="Q114" s="20">
        <v>1689142402</v>
      </c>
      <c r="R114" s="20">
        <v>568658981</v>
      </c>
      <c r="S114" s="20">
        <v>8011890</v>
      </c>
      <c r="T114" s="20">
        <v>2249789493</v>
      </c>
      <c r="U114" s="20">
        <v>0</v>
      </c>
      <c r="V114" s="20">
        <v>2249789493</v>
      </c>
      <c r="W114" s="20">
        <v>0</v>
      </c>
      <c r="X114" s="20">
        <v>2249789493</v>
      </c>
      <c r="Y114" s="20">
        <v>1994842740.51</v>
      </c>
      <c r="Z114" s="20">
        <v>1994842740.51</v>
      </c>
      <c r="AA114" s="20">
        <v>1994842740.51</v>
      </c>
    </row>
    <row r="115" spans="1:27" ht="90" x14ac:dyDescent="0.25">
      <c r="A115" s="17" t="s">
        <v>83</v>
      </c>
      <c r="B115" s="18" t="s">
        <v>84</v>
      </c>
      <c r="C115" s="19" t="s">
        <v>62</v>
      </c>
      <c r="D115" s="17" t="s">
        <v>51</v>
      </c>
      <c r="E115" s="17" t="s">
        <v>216</v>
      </c>
      <c r="F115" s="17" t="s">
        <v>217</v>
      </c>
      <c r="G115" s="17" t="s">
        <v>226</v>
      </c>
      <c r="H115" s="17" t="s">
        <v>227</v>
      </c>
      <c r="I115" s="17"/>
      <c r="J115" s="17"/>
      <c r="K115" s="17"/>
      <c r="L115" s="17"/>
      <c r="M115" s="17" t="s">
        <v>60</v>
      </c>
      <c r="N115" s="17" t="s">
        <v>212</v>
      </c>
      <c r="O115" s="17" t="s">
        <v>28</v>
      </c>
      <c r="P115" s="18" t="s">
        <v>63</v>
      </c>
      <c r="Q115" s="20">
        <v>0</v>
      </c>
      <c r="R115" s="20">
        <v>108676827629</v>
      </c>
      <c r="S115" s="20">
        <v>18480082832</v>
      </c>
      <c r="T115" s="20">
        <v>90196744797</v>
      </c>
      <c r="U115" s="20">
        <v>0</v>
      </c>
      <c r="V115" s="20">
        <v>89165880379</v>
      </c>
      <c r="W115" s="20">
        <v>1030864418</v>
      </c>
      <c r="X115" s="20">
        <v>89124850060</v>
      </c>
      <c r="Y115" s="20">
        <v>56058798800</v>
      </c>
      <c r="Z115" s="20">
        <v>56058798800</v>
      </c>
      <c r="AA115" s="20">
        <v>56058798800</v>
      </c>
    </row>
    <row r="116" spans="1:27" ht="90" x14ac:dyDescent="0.25">
      <c r="A116" s="17" t="s">
        <v>83</v>
      </c>
      <c r="B116" s="18" t="s">
        <v>84</v>
      </c>
      <c r="C116" s="19" t="s">
        <v>62</v>
      </c>
      <c r="D116" s="17" t="s">
        <v>51</v>
      </c>
      <c r="E116" s="17" t="s">
        <v>216</v>
      </c>
      <c r="F116" s="17" t="s">
        <v>217</v>
      </c>
      <c r="G116" s="17" t="s">
        <v>226</v>
      </c>
      <c r="H116" s="17" t="s">
        <v>227</v>
      </c>
      <c r="I116" s="17"/>
      <c r="J116" s="17"/>
      <c r="K116" s="17"/>
      <c r="L116" s="17"/>
      <c r="M116" s="17" t="s">
        <v>27</v>
      </c>
      <c r="N116" s="17" t="s">
        <v>228</v>
      </c>
      <c r="O116" s="17" t="s">
        <v>28</v>
      </c>
      <c r="P116" s="18" t="s">
        <v>63</v>
      </c>
      <c r="Q116" s="20">
        <v>0</v>
      </c>
      <c r="R116" s="20">
        <v>6000000</v>
      </c>
      <c r="S116" s="20">
        <v>6000000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</row>
    <row r="117" spans="1:27" ht="56.25" x14ac:dyDescent="0.25">
      <c r="A117" s="17" t="s">
        <v>83</v>
      </c>
      <c r="B117" s="18" t="s">
        <v>84</v>
      </c>
      <c r="C117" s="19" t="s">
        <v>64</v>
      </c>
      <c r="D117" s="17" t="s">
        <v>51</v>
      </c>
      <c r="E117" s="17" t="s">
        <v>216</v>
      </c>
      <c r="F117" s="17" t="s">
        <v>217</v>
      </c>
      <c r="G117" s="17" t="s">
        <v>226</v>
      </c>
      <c r="H117" s="17" t="s">
        <v>230</v>
      </c>
      <c r="I117" s="17"/>
      <c r="J117" s="17"/>
      <c r="K117" s="17"/>
      <c r="L117" s="17"/>
      <c r="M117" s="17" t="s">
        <v>27</v>
      </c>
      <c r="N117" s="17" t="s">
        <v>205</v>
      </c>
      <c r="O117" s="17" t="s">
        <v>28</v>
      </c>
      <c r="P117" s="18" t="s">
        <v>65</v>
      </c>
      <c r="Q117" s="20">
        <v>1370548090</v>
      </c>
      <c r="R117" s="20">
        <v>4712448146</v>
      </c>
      <c r="S117" s="20">
        <v>2303515575</v>
      </c>
      <c r="T117" s="20">
        <v>3779480661</v>
      </c>
      <c r="U117" s="20">
        <v>0</v>
      </c>
      <c r="V117" s="20">
        <v>3462552165</v>
      </c>
      <c r="W117" s="20">
        <v>316928496</v>
      </c>
      <c r="X117" s="20">
        <v>1962408641</v>
      </c>
      <c r="Y117" s="20">
        <v>762098232</v>
      </c>
      <c r="Z117" s="20">
        <v>762098232</v>
      </c>
      <c r="AA117" s="20">
        <v>762098232</v>
      </c>
    </row>
    <row r="118" spans="1:27" ht="45" x14ac:dyDescent="0.25">
      <c r="A118" s="17" t="s">
        <v>83</v>
      </c>
      <c r="B118" s="18" t="s">
        <v>84</v>
      </c>
      <c r="C118" s="19" t="s">
        <v>66</v>
      </c>
      <c r="D118" s="17" t="s">
        <v>51</v>
      </c>
      <c r="E118" s="17" t="s">
        <v>216</v>
      </c>
      <c r="F118" s="17" t="s">
        <v>217</v>
      </c>
      <c r="G118" s="17" t="s">
        <v>212</v>
      </c>
      <c r="H118" s="17" t="s">
        <v>231</v>
      </c>
      <c r="I118" s="17"/>
      <c r="J118" s="17"/>
      <c r="K118" s="17"/>
      <c r="L118" s="17"/>
      <c r="M118" s="17" t="s">
        <v>60</v>
      </c>
      <c r="N118" s="17" t="s">
        <v>232</v>
      </c>
      <c r="O118" s="17" t="s">
        <v>28</v>
      </c>
      <c r="P118" s="18" t="s">
        <v>67</v>
      </c>
      <c r="Q118" s="20">
        <v>0</v>
      </c>
      <c r="R118" s="20">
        <v>5664665124</v>
      </c>
      <c r="S118" s="20">
        <v>208196</v>
      </c>
      <c r="T118" s="20">
        <v>5664456928</v>
      </c>
      <c r="U118" s="20">
        <v>0</v>
      </c>
      <c r="V118" s="20">
        <v>5633757762</v>
      </c>
      <c r="W118" s="20">
        <v>30699166</v>
      </c>
      <c r="X118" s="20">
        <v>5562185410</v>
      </c>
      <c r="Y118" s="20">
        <v>3091311725</v>
      </c>
      <c r="Z118" s="20">
        <v>3091311725</v>
      </c>
      <c r="AA118" s="20">
        <v>3091311725</v>
      </c>
    </row>
    <row r="119" spans="1:27" ht="45" x14ac:dyDescent="0.25">
      <c r="A119" s="17" t="s">
        <v>83</v>
      </c>
      <c r="B119" s="18" t="s">
        <v>84</v>
      </c>
      <c r="C119" s="19" t="s">
        <v>66</v>
      </c>
      <c r="D119" s="17" t="s">
        <v>51</v>
      </c>
      <c r="E119" s="17" t="s">
        <v>216</v>
      </c>
      <c r="F119" s="17" t="s">
        <v>217</v>
      </c>
      <c r="G119" s="17" t="s">
        <v>212</v>
      </c>
      <c r="H119" s="17" t="s">
        <v>231</v>
      </c>
      <c r="I119" s="17"/>
      <c r="J119" s="17"/>
      <c r="K119" s="17"/>
      <c r="L119" s="17"/>
      <c r="M119" s="17" t="s">
        <v>27</v>
      </c>
      <c r="N119" s="17" t="s">
        <v>229</v>
      </c>
      <c r="O119" s="17" t="s">
        <v>28</v>
      </c>
      <c r="P119" s="18" t="s">
        <v>67</v>
      </c>
      <c r="Q119" s="20">
        <v>585384399</v>
      </c>
      <c r="R119" s="20">
        <v>38871036313</v>
      </c>
      <c r="S119" s="20">
        <v>66146790</v>
      </c>
      <c r="T119" s="20">
        <v>39390273922</v>
      </c>
      <c r="U119" s="20">
        <v>0</v>
      </c>
      <c r="V119" s="20">
        <v>39331344466</v>
      </c>
      <c r="W119" s="20">
        <v>58929456</v>
      </c>
      <c r="X119" s="20">
        <v>38330747894</v>
      </c>
      <c r="Y119" s="20">
        <v>22442616294</v>
      </c>
      <c r="Z119" s="20">
        <v>22442616294</v>
      </c>
      <c r="AA119" s="20">
        <v>22442616294</v>
      </c>
    </row>
    <row r="120" spans="1:27" ht="45" x14ac:dyDescent="0.25">
      <c r="A120" s="17" t="s">
        <v>83</v>
      </c>
      <c r="B120" s="18" t="s">
        <v>84</v>
      </c>
      <c r="C120" s="19" t="s">
        <v>66</v>
      </c>
      <c r="D120" s="17" t="s">
        <v>51</v>
      </c>
      <c r="E120" s="17" t="s">
        <v>216</v>
      </c>
      <c r="F120" s="17" t="s">
        <v>217</v>
      </c>
      <c r="G120" s="17" t="s">
        <v>212</v>
      </c>
      <c r="H120" s="17" t="s">
        <v>231</v>
      </c>
      <c r="I120" s="17"/>
      <c r="J120" s="17"/>
      <c r="K120" s="17"/>
      <c r="L120" s="17"/>
      <c r="M120" s="17" t="s">
        <v>27</v>
      </c>
      <c r="N120" s="17" t="s">
        <v>205</v>
      </c>
      <c r="O120" s="17" t="s">
        <v>28</v>
      </c>
      <c r="P120" s="18" t="s">
        <v>67</v>
      </c>
      <c r="Q120" s="20">
        <v>2660825929</v>
      </c>
      <c r="R120" s="20">
        <v>230215721</v>
      </c>
      <c r="S120" s="20">
        <v>0</v>
      </c>
      <c r="T120" s="20">
        <v>2891041650</v>
      </c>
      <c r="U120" s="20">
        <v>0</v>
      </c>
      <c r="V120" s="20">
        <v>2859407567</v>
      </c>
      <c r="W120" s="20">
        <v>31634083</v>
      </c>
      <c r="X120" s="20">
        <v>2717076979</v>
      </c>
      <c r="Y120" s="20">
        <v>1641827367</v>
      </c>
      <c r="Z120" s="20">
        <v>1641827367</v>
      </c>
      <c r="AA120" s="20">
        <v>1641827367</v>
      </c>
    </row>
    <row r="121" spans="1:27" ht="56.25" x14ac:dyDescent="0.25">
      <c r="A121" s="17" t="s">
        <v>83</v>
      </c>
      <c r="B121" s="18" t="s">
        <v>84</v>
      </c>
      <c r="C121" s="19" t="s">
        <v>68</v>
      </c>
      <c r="D121" s="17" t="s">
        <v>51</v>
      </c>
      <c r="E121" s="17" t="s">
        <v>233</v>
      </c>
      <c r="F121" s="17" t="s">
        <v>217</v>
      </c>
      <c r="G121" s="17" t="s">
        <v>218</v>
      </c>
      <c r="H121" s="17" t="s">
        <v>230</v>
      </c>
      <c r="I121" s="17"/>
      <c r="J121" s="17"/>
      <c r="K121" s="17"/>
      <c r="L121" s="17"/>
      <c r="M121" s="17" t="s">
        <v>27</v>
      </c>
      <c r="N121" s="17" t="s">
        <v>205</v>
      </c>
      <c r="O121" s="17" t="s">
        <v>28</v>
      </c>
      <c r="P121" s="18" t="s">
        <v>65</v>
      </c>
      <c r="Q121" s="20">
        <v>133536664</v>
      </c>
      <c r="R121" s="20">
        <v>5612728</v>
      </c>
      <c r="S121" s="20">
        <v>0</v>
      </c>
      <c r="T121" s="20">
        <v>139149392</v>
      </c>
      <c r="U121" s="20">
        <v>0</v>
      </c>
      <c r="V121" s="20">
        <v>132423465</v>
      </c>
      <c r="W121" s="20">
        <v>6725927</v>
      </c>
      <c r="X121" s="20">
        <v>126223245</v>
      </c>
      <c r="Y121" s="20">
        <v>73858925</v>
      </c>
      <c r="Z121" s="20">
        <v>73858925</v>
      </c>
      <c r="AA121" s="20">
        <v>73858925</v>
      </c>
    </row>
    <row r="122" spans="1:27" ht="45" x14ac:dyDescent="0.25">
      <c r="A122" s="17" t="s">
        <v>83</v>
      </c>
      <c r="B122" s="18" t="s">
        <v>84</v>
      </c>
      <c r="C122" s="19" t="s">
        <v>69</v>
      </c>
      <c r="D122" s="17" t="s">
        <v>51</v>
      </c>
      <c r="E122" s="17" t="s">
        <v>233</v>
      </c>
      <c r="F122" s="17" t="s">
        <v>217</v>
      </c>
      <c r="G122" s="17" t="s">
        <v>220</v>
      </c>
      <c r="H122" s="17" t="s">
        <v>70</v>
      </c>
      <c r="I122" s="17"/>
      <c r="J122" s="17"/>
      <c r="K122" s="17"/>
      <c r="L122" s="17"/>
      <c r="M122" s="17" t="s">
        <v>27</v>
      </c>
      <c r="N122" s="17" t="s">
        <v>205</v>
      </c>
      <c r="O122" s="17" t="s">
        <v>28</v>
      </c>
      <c r="P122" s="18" t="s">
        <v>71</v>
      </c>
      <c r="Q122" s="20">
        <v>1847695931</v>
      </c>
      <c r="R122" s="20">
        <v>567566760</v>
      </c>
      <c r="S122" s="20">
        <v>3748530</v>
      </c>
      <c r="T122" s="20">
        <v>2411514161</v>
      </c>
      <c r="U122" s="20">
        <v>0</v>
      </c>
      <c r="V122" s="20">
        <v>2320535900</v>
      </c>
      <c r="W122" s="20">
        <v>90978261</v>
      </c>
      <c r="X122" s="20">
        <v>1604007255</v>
      </c>
      <c r="Y122" s="20">
        <v>935838583</v>
      </c>
      <c r="Z122" s="20">
        <v>935838583</v>
      </c>
      <c r="AA122" s="20">
        <v>935838583</v>
      </c>
    </row>
    <row r="123" spans="1:27" ht="22.5" x14ac:dyDescent="0.25">
      <c r="A123" s="17" t="s">
        <v>85</v>
      </c>
      <c r="B123" s="18" t="s">
        <v>86</v>
      </c>
      <c r="C123" s="19" t="s">
        <v>34</v>
      </c>
      <c r="D123" s="17" t="s">
        <v>26</v>
      </c>
      <c r="E123" s="17" t="s">
        <v>206</v>
      </c>
      <c r="F123" s="17"/>
      <c r="G123" s="17"/>
      <c r="H123" s="17"/>
      <c r="I123" s="17"/>
      <c r="J123" s="17"/>
      <c r="K123" s="17"/>
      <c r="L123" s="17"/>
      <c r="M123" s="17" t="s">
        <v>27</v>
      </c>
      <c r="N123" s="17" t="s">
        <v>205</v>
      </c>
      <c r="O123" s="17" t="s">
        <v>28</v>
      </c>
      <c r="P123" s="18" t="s">
        <v>35</v>
      </c>
      <c r="Q123" s="20">
        <v>13380071</v>
      </c>
      <c r="R123" s="20">
        <v>29907323</v>
      </c>
      <c r="S123" s="20">
        <v>0</v>
      </c>
      <c r="T123" s="20">
        <v>43287394</v>
      </c>
      <c r="U123" s="20">
        <v>0</v>
      </c>
      <c r="V123" s="20">
        <v>38287394</v>
      </c>
      <c r="W123" s="20">
        <v>5000000</v>
      </c>
      <c r="X123" s="20">
        <v>31590680</v>
      </c>
      <c r="Y123" s="20">
        <v>5144296</v>
      </c>
      <c r="Z123" s="20">
        <v>5144296</v>
      </c>
      <c r="AA123" s="20">
        <v>5144296</v>
      </c>
    </row>
    <row r="124" spans="1:27" ht="22.5" x14ac:dyDescent="0.25">
      <c r="A124" s="17" t="s">
        <v>85</v>
      </c>
      <c r="B124" s="18" t="s">
        <v>86</v>
      </c>
      <c r="C124" s="19" t="s">
        <v>44</v>
      </c>
      <c r="D124" s="17" t="s">
        <v>26</v>
      </c>
      <c r="E124" s="17" t="s">
        <v>215</v>
      </c>
      <c r="F124" s="17" t="s">
        <v>204</v>
      </c>
      <c r="G124" s="17"/>
      <c r="H124" s="17"/>
      <c r="I124" s="17"/>
      <c r="J124" s="17"/>
      <c r="K124" s="17"/>
      <c r="L124" s="17"/>
      <c r="M124" s="17" t="s">
        <v>27</v>
      </c>
      <c r="N124" s="17" t="s">
        <v>205</v>
      </c>
      <c r="O124" s="17" t="s">
        <v>28</v>
      </c>
      <c r="P124" s="18" t="s">
        <v>45</v>
      </c>
      <c r="Q124" s="20">
        <v>0</v>
      </c>
      <c r="R124" s="20">
        <v>45641410</v>
      </c>
      <c r="S124" s="20">
        <v>0</v>
      </c>
      <c r="T124" s="20">
        <v>45641410</v>
      </c>
      <c r="U124" s="20">
        <v>0</v>
      </c>
      <c r="V124" s="20">
        <v>45641410</v>
      </c>
      <c r="W124" s="20">
        <v>0</v>
      </c>
      <c r="X124" s="20">
        <v>45641410</v>
      </c>
      <c r="Y124" s="20">
        <v>45641410</v>
      </c>
      <c r="Z124" s="20">
        <v>45641410</v>
      </c>
      <c r="AA124" s="20">
        <v>45641410</v>
      </c>
    </row>
    <row r="125" spans="1:27" ht="78.75" x14ac:dyDescent="0.25">
      <c r="A125" s="17" t="s">
        <v>85</v>
      </c>
      <c r="B125" s="18" t="s">
        <v>86</v>
      </c>
      <c r="C125" s="19" t="s">
        <v>50</v>
      </c>
      <c r="D125" s="17" t="s">
        <v>51</v>
      </c>
      <c r="E125" s="17" t="s">
        <v>216</v>
      </c>
      <c r="F125" s="17" t="s">
        <v>217</v>
      </c>
      <c r="G125" s="17" t="s">
        <v>218</v>
      </c>
      <c r="H125" s="17" t="s">
        <v>219</v>
      </c>
      <c r="I125" s="17"/>
      <c r="J125" s="17"/>
      <c r="K125" s="17"/>
      <c r="L125" s="17"/>
      <c r="M125" s="17" t="s">
        <v>27</v>
      </c>
      <c r="N125" s="17" t="s">
        <v>205</v>
      </c>
      <c r="O125" s="17" t="s">
        <v>28</v>
      </c>
      <c r="P125" s="18" t="s">
        <v>52</v>
      </c>
      <c r="Q125" s="20">
        <v>1729527270</v>
      </c>
      <c r="R125" s="20">
        <v>0</v>
      </c>
      <c r="S125" s="20">
        <v>240728324</v>
      </c>
      <c r="T125" s="20">
        <v>1488798946</v>
      </c>
      <c r="U125" s="20">
        <v>0</v>
      </c>
      <c r="V125" s="20">
        <v>1488798945.98</v>
      </c>
      <c r="W125" s="20">
        <v>0.02</v>
      </c>
      <c r="X125" s="20">
        <v>1488798945.98</v>
      </c>
      <c r="Y125" s="20">
        <v>1488798945.98</v>
      </c>
      <c r="Z125" s="20">
        <v>1488798945.98</v>
      </c>
      <c r="AA125" s="20">
        <v>1488798945.98</v>
      </c>
    </row>
    <row r="126" spans="1:27" ht="78.75" x14ac:dyDescent="0.25">
      <c r="A126" s="17" t="s">
        <v>85</v>
      </c>
      <c r="B126" s="18" t="s">
        <v>86</v>
      </c>
      <c r="C126" s="19" t="s">
        <v>53</v>
      </c>
      <c r="D126" s="17" t="s">
        <v>51</v>
      </c>
      <c r="E126" s="17" t="s">
        <v>216</v>
      </c>
      <c r="F126" s="17" t="s">
        <v>217</v>
      </c>
      <c r="G126" s="17" t="s">
        <v>220</v>
      </c>
      <c r="H126" s="17" t="s">
        <v>219</v>
      </c>
      <c r="I126" s="17"/>
      <c r="J126" s="17"/>
      <c r="K126" s="17"/>
      <c r="L126" s="17"/>
      <c r="M126" s="17" t="s">
        <v>27</v>
      </c>
      <c r="N126" s="17" t="s">
        <v>205</v>
      </c>
      <c r="O126" s="17" t="s">
        <v>28</v>
      </c>
      <c r="P126" s="18" t="s">
        <v>52</v>
      </c>
      <c r="Q126" s="20">
        <v>200562315</v>
      </c>
      <c r="R126" s="20">
        <v>0</v>
      </c>
      <c r="S126" s="20">
        <v>23677099</v>
      </c>
      <c r="T126" s="20">
        <v>176885216</v>
      </c>
      <c r="U126" s="20">
        <v>0</v>
      </c>
      <c r="V126" s="20">
        <v>176885216</v>
      </c>
      <c r="W126" s="20">
        <v>0</v>
      </c>
      <c r="X126" s="20">
        <v>176885216</v>
      </c>
      <c r="Y126" s="20">
        <v>176885216</v>
      </c>
      <c r="Z126" s="20">
        <v>176885216</v>
      </c>
      <c r="AA126" s="20">
        <v>176885216</v>
      </c>
    </row>
    <row r="127" spans="1:27" ht="56.25" x14ac:dyDescent="0.25">
      <c r="A127" s="17" t="s">
        <v>85</v>
      </c>
      <c r="B127" s="18" t="s">
        <v>86</v>
      </c>
      <c r="C127" s="19" t="s">
        <v>54</v>
      </c>
      <c r="D127" s="17" t="s">
        <v>51</v>
      </c>
      <c r="E127" s="17" t="s">
        <v>216</v>
      </c>
      <c r="F127" s="17" t="s">
        <v>217</v>
      </c>
      <c r="G127" s="17" t="s">
        <v>221</v>
      </c>
      <c r="H127" s="17" t="s">
        <v>222</v>
      </c>
      <c r="I127" s="17"/>
      <c r="J127" s="17"/>
      <c r="K127" s="17"/>
      <c r="L127" s="17"/>
      <c r="M127" s="17" t="s">
        <v>27</v>
      </c>
      <c r="N127" s="17" t="s">
        <v>205</v>
      </c>
      <c r="O127" s="17" t="s">
        <v>28</v>
      </c>
      <c r="P127" s="18" t="s">
        <v>55</v>
      </c>
      <c r="Q127" s="20">
        <v>281550000</v>
      </c>
      <c r="R127" s="20">
        <v>10020000</v>
      </c>
      <c r="S127" s="20">
        <v>9750000</v>
      </c>
      <c r="T127" s="20">
        <v>281820000</v>
      </c>
      <c r="U127" s="20">
        <v>0</v>
      </c>
      <c r="V127" s="20">
        <v>281820000</v>
      </c>
      <c r="W127" s="20">
        <v>0</v>
      </c>
      <c r="X127" s="20">
        <v>278502253</v>
      </c>
      <c r="Y127" s="20">
        <v>155349416.28</v>
      </c>
      <c r="Z127" s="20">
        <v>155349416.28</v>
      </c>
      <c r="AA127" s="20">
        <v>155349416.28</v>
      </c>
    </row>
    <row r="128" spans="1:27" ht="56.25" x14ac:dyDescent="0.25">
      <c r="A128" s="17" t="s">
        <v>85</v>
      </c>
      <c r="B128" s="18" t="s">
        <v>86</v>
      </c>
      <c r="C128" s="19" t="s">
        <v>56</v>
      </c>
      <c r="D128" s="17" t="s">
        <v>51</v>
      </c>
      <c r="E128" s="17" t="s">
        <v>216</v>
      </c>
      <c r="F128" s="17" t="s">
        <v>217</v>
      </c>
      <c r="G128" s="17" t="s">
        <v>223</v>
      </c>
      <c r="H128" s="17" t="s">
        <v>57</v>
      </c>
      <c r="I128" s="17"/>
      <c r="J128" s="17"/>
      <c r="K128" s="17"/>
      <c r="L128" s="17"/>
      <c r="M128" s="17" t="s">
        <v>27</v>
      </c>
      <c r="N128" s="17" t="s">
        <v>205</v>
      </c>
      <c r="O128" s="17" t="s">
        <v>28</v>
      </c>
      <c r="P128" s="18" t="s">
        <v>58</v>
      </c>
      <c r="Q128" s="20">
        <v>132057189</v>
      </c>
      <c r="R128" s="20">
        <v>2089246420</v>
      </c>
      <c r="S128" s="20">
        <v>224239380</v>
      </c>
      <c r="T128" s="20">
        <v>1997064229</v>
      </c>
      <c r="U128" s="20">
        <v>0</v>
      </c>
      <c r="V128" s="20">
        <v>1989087580</v>
      </c>
      <c r="W128" s="20">
        <v>7976649</v>
      </c>
      <c r="X128" s="20">
        <v>1370596237</v>
      </c>
      <c r="Y128" s="20">
        <v>315023289.73000002</v>
      </c>
      <c r="Z128" s="20">
        <v>315023289.73000002</v>
      </c>
      <c r="AA128" s="20">
        <v>315023289.73000002</v>
      </c>
    </row>
    <row r="129" spans="1:27" ht="90" x14ac:dyDescent="0.25">
      <c r="A129" s="17" t="s">
        <v>85</v>
      </c>
      <c r="B129" s="18" t="s">
        <v>86</v>
      </c>
      <c r="C129" s="19" t="s">
        <v>74</v>
      </c>
      <c r="D129" s="17" t="s">
        <v>51</v>
      </c>
      <c r="E129" s="17" t="s">
        <v>216</v>
      </c>
      <c r="F129" s="17" t="s">
        <v>217</v>
      </c>
      <c r="G129" s="17" t="s">
        <v>234</v>
      </c>
      <c r="H129" s="17" t="s">
        <v>227</v>
      </c>
      <c r="I129" s="17"/>
      <c r="J129" s="17"/>
      <c r="K129" s="17"/>
      <c r="L129" s="17"/>
      <c r="M129" s="17" t="s">
        <v>60</v>
      </c>
      <c r="N129" s="17" t="s">
        <v>212</v>
      </c>
      <c r="O129" s="17" t="s">
        <v>28</v>
      </c>
      <c r="P129" s="18" t="s">
        <v>63</v>
      </c>
      <c r="Q129" s="20">
        <v>979165683</v>
      </c>
      <c r="R129" s="20">
        <v>433449869</v>
      </c>
      <c r="S129" s="20">
        <v>0</v>
      </c>
      <c r="T129" s="20">
        <v>1412615552</v>
      </c>
      <c r="U129" s="20">
        <v>0</v>
      </c>
      <c r="V129" s="20">
        <v>1381453764</v>
      </c>
      <c r="W129" s="20">
        <v>31161788</v>
      </c>
      <c r="X129" s="20">
        <v>1381453764</v>
      </c>
      <c r="Y129" s="20">
        <v>1381453764</v>
      </c>
      <c r="Z129" s="20">
        <v>1381453764</v>
      </c>
      <c r="AA129" s="20">
        <v>1381453764</v>
      </c>
    </row>
    <row r="130" spans="1:27" ht="90" x14ac:dyDescent="0.25">
      <c r="A130" s="17" t="s">
        <v>85</v>
      </c>
      <c r="B130" s="18" t="s">
        <v>86</v>
      </c>
      <c r="C130" s="19" t="s">
        <v>62</v>
      </c>
      <c r="D130" s="17" t="s">
        <v>51</v>
      </c>
      <c r="E130" s="17" t="s">
        <v>216</v>
      </c>
      <c r="F130" s="17" t="s">
        <v>217</v>
      </c>
      <c r="G130" s="17" t="s">
        <v>226</v>
      </c>
      <c r="H130" s="17" t="s">
        <v>227</v>
      </c>
      <c r="I130" s="17"/>
      <c r="J130" s="17"/>
      <c r="K130" s="17"/>
      <c r="L130" s="17"/>
      <c r="M130" s="17" t="s">
        <v>60</v>
      </c>
      <c r="N130" s="17" t="s">
        <v>212</v>
      </c>
      <c r="O130" s="17" t="s">
        <v>28</v>
      </c>
      <c r="P130" s="18" t="s">
        <v>63</v>
      </c>
      <c r="Q130" s="20">
        <v>0</v>
      </c>
      <c r="R130" s="20">
        <v>86834191740</v>
      </c>
      <c r="S130" s="20">
        <v>5836221380</v>
      </c>
      <c r="T130" s="20">
        <v>80997970360</v>
      </c>
      <c r="U130" s="20">
        <v>0</v>
      </c>
      <c r="V130" s="20">
        <v>80191787182</v>
      </c>
      <c r="W130" s="20">
        <v>806183178</v>
      </c>
      <c r="X130" s="20">
        <v>80184609811</v>
      </c>
      <c r="Y130" s="20">
        <v>48166357694</v>
      </c>
      <c r="Z130" s="20">
        <v>48166357694</v>
      </c>
      <c r="AA130" s="20">
        <v>48166357694</v>
      </c>
    </row>
    <row r="131" spans="1:27" ht="90" x14ac:dyDescent="0.25">
      <c r="A131" s="17" t="s">
        <v>85</v>
      </c>
      <c r="B131" s="18" t="s">
        <v>86</v>
      </c>
      <c r="C131" s="19" t="s">
        <v>62</v>
      </c>
      <c r="D131" s="17" t="s">
        <v>51</v>
      </c>
      <c r="E131" s="17" t="s">
        <v>216</v>
      </c>
      <c r="F131" s="17" t="s">
        <v>217</v>
      </c>
      <c r="G131" s="17" t="s">
        <v>226</v>
      </c>
      <c r="H131" s="17" t="s">
        <v>227</v>
      </c>
      <c r="I131" s="17"/>
      <c r="J131" s="17"/>
      <c r="K131" s="17"/>
      <c r="L131" s="17"/>
      <c r="M131" s="17" t="s">
        <v>27</v>
      </c>
      <c r="N131" s="17" t="s">
        <v>228</v>
      </c>
      <c r="O131" s="17" t="s">
        <v>28</v>
      </c>
      <c r="P131" s="18" t="s">
        <v>63</v>
      </c>
      <c r="Q131" s="20">
        <v>0</v>
      </c>
      <c r="R131" s="20">
        <v>6000000</v>
      </c>
      <c r="S131" s="20">
        <v>6000000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</row>
    <row r="132" spans="1:27" ht="56.25" x14ac:dyDescent="0.25">
      <c r="A132" s="17" t="s">
        <v>85</v>
      </c>
      <c r="B132" s="18" t="s">
        <v>86</v>
      </c>
      <c r="C132" s="19" t="s">
        <v>64</v>
      </c>
      <c r="D132" s="17" t="s">
        <v>51</v>
      </c>
      <c r="E132" s="17" t="s">
        <v>216</v>
      </c>
      <c r="F132" s="17" t="s">
        <v>217</v>
      </c>
      <c r="G132" s="17" t="s">
        <v>226</v>
      </c>
      <c r="H132" s="17" t="s">
        <v>230</v>
      </c>
      <c r="I132" s="17"/>
      <c r="J132" s="17"/>
      <c r="K132" s="17"/>
      <c r="L132" s="17"/>
      <c r="M132" s="17" t="s">
        <v>27</v>
      </c>
      <c r="N132" s="17" t="s">
        <v>205</v>
      </c>
      <c r="O132" s="17" t="s">
        <v>28</v>
      </c>
      <c r="P132" s="18" t="s">
        <v>65</v>
      </c>
      <c r="Q132" s="20">
        <v>1018536626</v>
      </c>
      <c r="R132" s="20">
        <v>4221027919</v>
      </c>
      <c r="S132" s="20">
        <v>1480167580</v>
      </c>
      <c r="T132" s="20">
        <v>3759396965</v>
      </c>
      <c r="U132" s="20">
        <v>0</v>
      </c>
      <c r="V132" s="20">
        <v>3749979784</v>
      </c>
      <c r="W132" s="20">
        <v>9417181</v>
      </c>
      <c r="X132" s="20">
        <v>1538397646</v>
      </c>
      <c r="Y132" s="20">
        <v>594165728.88</v>
      </c>
      <c r="Z132" s="20">
        <v>594165728.88</v>
      </c>
      <c r="AA132" s="20">
        <v>594165728.88</v>
      </c>
    </row>
    <row r="133" spans="1:27" ht="45" x14ac:dyDescent="0.25">
      <c r="A133" s="17" t="s">
        <v>85</v>
      </c>
      <c r="B133" s="18" t="s">
        <v>86</v>
      </c>
      <c r="C133" s="19" t="s">
        <v>66</v>
      </c>
      <c r="D133" s="17" t="s">
        <v>51</v>
      </c>
      <c r="E133" s="17" t="s">
        <v>216</v>
      </c>
      <c r="F133" s="17" t="s">
        <v>217</v>
      </c>
      <c r="G133" s="17" t="s">
        <v>212</v>
      </c>
      <c r="H133" s="17" t="s">
        <v>231</v>
      </c>
      <c r="I133" s="17"/>
      <c r="J133" s="17"/>
      <c r="K133" s="17"/>
      <c r="L133" s="17"/>
      <c r="M133" s="17" t="s">
        <v>60</v>
      </c>
      <c r="N133" s="17" t="s">
        <v>232</v>
      </c>
      <c r="O133" s="17" t="s">
        <v>28</v>
      </c>
      <c r="P133" s="18" t="s">
        <v>67</v>
      </c>
      <c r="Q133" s="20">
        <v>0</v>
      </c>
      <c r="R133" s="20">
        <v>775537402</v>
      </c>
      <c r="S133" s="20">
        <v>0</v>
      </c>
      <c r="T133" s="20">
        <v>775537402</v>
      </c>
      <c r="U133" s="20">
        <v>0</v>
      </c>
      <c r="V133" s="20">
        <v>560034207</v>
      </c>
      <c r="W133" s="20">
        <v>215503195</v>
      </c>
      <c r="X133" s="20">
        <v>560034207</v>
      </c>
      <c r="Y133" s="20">
        <v>320374979</v>
      </c>
      <c r="Z133" s="20">
        <v>320374979</v>
      </c>
      <c r="AA133" s="20">
        <v>320374979</v>
      </c>
    </row>
    <row r="134" spans="1:27" ht="45" x14ac:dyDescent="0.25">
      <c r="A134" s="17" t="s">
        <v>85</v>
      </c>
      <c r="B134" s="18" t="s">
        <v>86</v>
      </c>
      <c r="C134" s="19" t="s">
        <v>66</v>
      </c>
      <c r="D134" s="17" t="s">
        <v>51</v>
      </c>
      <c r="E134" s="17" t="s">
        <v>216</v>
      </c>
      <c r="F134" s="17" t="s">
        <v>217</v>
      </c>
      <c r="G134" s="17" t="s">
        <v>212</v>
      </c>
      <c r="H134" s="17" t="s">
        <v>231</v>
      </c>
      <c r="I134" s="17"/>
      <c r="J134" s="17"/>
      <c r="K134" s="17"/>
      <c r="L134" s="17"/>
      <c r="M134" s="17" t="s">
        <v>27</v>
      </c>
      <c r="N134" s="17" t="s">
        <v>229</v>
      </c>
      <c r="O134" s="17" t="s">
        <v>28</v>
      </c>
      <c r="P134" s="18" t="s">
        <v>67</v>
      </c>
      <c r="Q134" s="20">
        <v>42003643</v>
      </c>
      <c r="R134" s="20">
        <v>5252601975</v>
      </c>
      <c r="S134" s="20">
        <v>1577258</v>
      </c>
      <c r="T134" s="20">
        <v>5293028360</v>
      </c>
      <c r="U134" s="20">
        <v>0</v>
      </c>
      <c r="V134" s="20">
        <v>5292335505</v>
      </c>
      <c r="W134" s="20">
        <v>692855</v>
      </c>
      <c r="X134" s="20">
        <v>5049339705</v>
      </c>
      <c r="Y134" s="20">
        <v>2896022310</v>
      </c>
      <c r="Z134" s="20">
        <v>2896022310</v>
      </c>
      <c r="AA134" s="20">
        <v>2896022310</v>
      </c>
    </row>
    <row r="135" spans="1:27" ht="45" x14ac:dyDescent="0.25">
      <c r="A135" s="17" t="s">
        <v>85</v>
      </c>
      <c r="B135" s="18" t="s">
        <v>86</v>
      </c>
      <c r="C135" s="19" t="s">
        <v>66</v>
      </c>
      <c r="D135" s="17" t="s">
        <v>51</v>
      </c>
      <c r="E135" s="17" t="s">
        <v>216</v>
      </c>
      <c r="F135" s="17" t="s">
        <v>217</v>
      </c>
      <c r="G135" s="17" t="s">
        <v>212</v>
      </c>
      <c r="H135" s="17" t="s">
        <v>231</v>
      </c>
      <c r="I135" s="17"/>
      <c r="J135" s="17"/>
      <c r="K135" s="17"/>
      <c r="L135" s="17"/>
      <c r="M135" s="17" t="s">
        <v>27</v>
      </c>
      <c r="N135" s="17" t="s">
        <v>205</v>
      </c>
      <c r="O135" s="17" t="s">
        <v>28</v>
      </c>
      <c r="P135" s="18" t="s">
        <v>67</v>
      </c>
      <c r="Q135" s="20">
        <v>1712095192</v>
      </c>
      <c r="R135" s="20">
        <v>48402400</v>
      </c>
      <c r="S135" s="20">
        <v>26034335</v>
      </c>
      <c r="T135" s="20">
        <v>1734463257</v>
      </c>
      <c r="U135" s="20">
        <v>0</v>
      </c>
      <c r="V135" s="20">
        <v>1725257155</v>
      </c>
      <c r="W135" s="20">
        <v>9206102</v>
      </c>
      <c r="X135" s="20">
        <v>1697155234</v>
      </c>
      <c r="Y135" s="20">
        <v>952924486.67999995</v>
      </c>
      <c r="Z135" s="20">
        <v>952924486.67999995</v>
      </c>
      <c r="AA135" s="20">
        <v>952924486.67999995</v>
      </c>
    </row>
    <row r="136" spans="1:27" ht="56.25" x14ac:dyDescent="0.25">
      <c r="A136" s="17" t="s">
        <v>85</v>
      </c>
      <c r="B136" s="18" t="s">
        <v>86</v>
      </c>
      <c r="C136" s="19" t="s">
        <v>68</v>
      </c>
      <c r="D136" s="17" t="s">
        <v>51</v>
      </c>
      <c r="E136" s="17" t="s">
        <v>233</v>
      </c>
      <c r="F136" s="17" t="s">
        <v>217</v>
      </c>
      <c r="G136" s="17" t="s">
        <v>218</v>
      </c>
      <c r="H136" s="17" t="s">
        <v>230</v>
      </c>
      <c r="I136" s="17"/>
      <c r="J136" s="17"/>
      <c r="K136" s="17"/>
      <c r="L136" s="17"/>
      <c r="M136" s="17" t="s">
        <v>27</v>
      </c>
      <c r="N136" s="17" t="s">
        <v>205</v>
      </c>
      <c r="O136" s="17" t="s">
        <v>28</v>
      </c>
      <c r="P136" s="18" t="s">
        <v>65</v>
      </c>
      <c r="Q136" s="20">
        <v>132656892</v>
      </c>
      <c r="R136" s="20">
        <v>11000</v>
      </c>
      <c r="S136" s="20">
        <v>4893298</v>
      </c>
      <c r="T136" s="20">
        <v>127774594</v>
      </c>
      <c r="U136" s="20">
        <v>0</v>
      </c>
      <c r="V136" s="20">
        <v>127774594</v>
      </c>
      <c r="W136" s="20">
        <v>0</v>
      </c>
      <c r="X136" s="20">
        <v>125960361</v>
      </c>
      <c r="Y136" s="20">
        <v>72692393.439999998</v>
      </c>
      <c r="Z136" s="20">
        <v>72692393.439999998</v>
      </c>
      <c r="AA136" s="20">
        <v>72692393.439999998</v>
      </c>
    </row>
    <row r="137" spans="1:27" ht="45" x14ac:dyDescent="0.25">
      <c r="A137" s="17" t="s">
        <v>85</v>
      </c>
      <c r="B137" s="18" t="s">
        <v>86</v>
      </c>
      <c r="C137" s="19" t="s">
        <v>69</v>
      </c>
      <c r="D137" s="17" t="s">
        <v>51</v>
      </c>
      <c r="E137" s="17" t="s">
        <v>233</v>
      </c>
      <c r="F137" s="17" t="s">
        <v>217</v>
      </c>
      <c r="G137" s="17" t="s">
        <v>220</v>
      </c>
      <c r="H137" s="17" t="s">
        <v>70</v>
      </c>
      <c r="I137" s="17"/>
      <c r="J137" s="17"/>
      <c r="K137" s="17"/>
      <c r="L137" s="17"/>
      <c r="M137" s="17" t="s">
        <v>27</v>
      </c>
      <c r="N137" s="17" t="s">
        <v>205</v>
      </c>
      <c r="O137" s="17" t="s">
        <v>28</v>
      </c>
      <c r="P137" s="18" t="s">
        <v>71</v>
      </c>
      <c r="Q137" s="20">
        <v>1034703178</v>
      </c>
      <c r="R137" s="20">
        <v>206894004</v>
      </c>
      <c r="S137" s="20">
        <v>255641070</v>
      </c>
      <c r="T137" s="20">
        <v>985956112</v>
      </c>
      <c r="U137" s="20">
        <v>0</v>
      </c>
      <c r="V137" s="20">
        <v>761200763</v>
      </c>
      <c r="W137" s="20">
        <v>224755349</v>
      </c>
      <c r="X137" s="20">
        <v>668536605</v>
      </c>
      <c r="Y137" s="20">
        <v>408049394.94999999</v>
      </c>
      <c r="Z137" s="20">
        <v>408049394.94999999</v>
      </c>
      <c r="AA137" s="20">
        <v>408049394.94999999</v>
      </c>
    </row>
    <row r="138" spans="1:27" ht="22.5" x14ac:dyDescent="0.25">
      <c r="A138" s="17" t="s">
        <v>87</v>
      </c>
      <c r="B138" s="18" t="s">
        <v>88</v>
      </c>
      <c r="C138" s="19" t="s">
        <v>34</v>
      </c>
      <c r="D138" s="17" t="s">
        <v>26</v>
      </c>
      <c r="E138" s="17" t="s">
        <v>206</v>
      </c>
      <c r="F138" s="17"/>
      <c r="G138" s="17"/>
      <c r="H138" s="17"/>
      <c r="I138" s="17"/>
      <c r="J138" s="17"/>
      <c r="K138" s="17"/>
      <c r="L138" s="17"/>
      <c r="M138" s="17" t="s">
        <v>27</v>
      </c>
      <c r="N138" s="17" t="s">
        <v>205</v>
      </c>
      <c r="O138" s="17" t="s">
        <v>28</v>
      </c>
      <c r="P138" s="18" t="s">
        <v>35</v>
      </c>
      <c r="Q138" s="20">
        <v>27875148</v>
      </c>
      <c r="R138" s="20">
        <v>76373872</v>
      </c>
      <c r="S138" s="20">
        <v>0</v>
      </c>
      <c r="T138" s="20">
        <v>104249020</v>
      </c>
      <c r="U138" s="20">
        <v>0</v>
      </c>
      <c r="V138" s="20">
        <v>104249020</v>
      </c>
      <c r="W138" s="20">
        <v>0</v>
      </c>
      <c r="X138" s="20">
        <v>74284146</v>
      </c>
      <c r="Y138" s="20">
        <v>17308465</v>
      </c>
      <c r="Z138" s="20">
        <v>17308465</v>
      </c>
      <c r="AA138" s="20">
        <v>17308465</v>
      </c>
    </row>
    <row r="139" spans="1:27" ht="22.5" x14ac:dyDescent="0.25">
      <c r="A139" s="17" t="s">
        <v>87</v>
      </c>
      <c r="B139" s="18" t="s">
        <v>88</v>
      </c>
      <c r="C139" s="19" t="s">
        <v>44</v>
      </c>
      <c r="D139" s="17" t="s">
        <v>26</v>
      </c>
      <c r="E139" s="17" t="s">
        <v>215</v>
      </c>
      <c r="F139" s="17" t="s">
        <v>204</v>
      </c>
      <c r="G139" s="17"/>
      <c r="H139" s="17"/>
      <c r="I139" s="17"/>
      <c r="J139" s="17"/>
      <c r="K139" s="17"/>
      <c r="L139" s="17"/>
      <c r="M139" s="17" t="s">
        <v>27</v>
      </c>
      <c r="N139" s="17" t="s">
        <v>205</v>
      </c>
      <c r="O139" s="17" t="s">
        <v>28</v>
      </c>
      <c r="P139" s="18" t="s">
        <v>45</v>
      </c>
      <c r="Q139" s="20">
        <v>0</v>
      </c>
      <c r="R139" s="20">
        <v>71949583</v>
      </c>
      <c r="S139" s="20">
        <v>4324801</v>
      </c>
      <c r="T139" s="20">
        <v>67624782</v>
      </c>
      <c r="U139" s="20">
        <v>0</v>
      </c>
      <c r="V139" s="20">
        <v>67624782</v>
      </c>
      <c r="W139" s="20">
        <v>0</v>
      </c>
      <c r="X139" s="20">
        <v>67624782</v>
      </c>
      <c r="Y139" s="20">
        <v>67624782</v>
      </c>
      <c r="Z139" s="20">
        <v>67624782</v>
      </c>
      <c r="AA139" s="20">
        <v>67624782</v>
      </c>
    </row>
    <row r="140" spans="1:27" ht="78.75" x14ac:dyDescent="0.25">
      <c r="A140" s="17" t="s">
        <v>87</v>
      </c>
      <c r="B140" s="18" t="s">
        <v>88</v>
      </c>
      <c r="C140" s="19" t="s">
        <v>50</v>
      </c>
      <c r="D140" s="17" t="s">
        <v>51</v>
      </c>
      <c r="E140" s="17" t="s">
        <v>216</v>
      </c>
      <c r="F140" s="17" t="s">
        <v>217</v>
      </c>
      <c r="G140" s="17" t="s">
        <v>218</v>
      </c>
      <c r="H140" s="17" t="s">
        <v>219</v>
      </c>
      <c r="I140" s="17"/>
      <c r="J140" s="17"/>
      <c r="K140" s="17"/>
      <c r="L140" s="17"/>
      <c r="M140" s="17" t="s">
        <v>27</v>
      </c>
      <c r="N140" s="17" t="s">
        <v>205</v>
      </c>
      <c r="O140" s="17" t="s">
        <v>28</v>
      </c>
      <c r="P140" s="18" t="s">
        <v>52</v>
      </c>
      <c r="Q140" s="20">
        <v>5836227471</v>
      </c>
      <c r="R140" s="20">
        <v>0</v>
      </c>
      <c r="S140" s="20">
        <v>63888397</v>
      </c>
      <c r="T140" s="20">
        <v>5772339074</v>
      </c>
      <c r="U140" s="20">
        <v>0</v>
      </c>
      <c r="V140" s="20">
        <v>5772339074</v>
      </c>
      <c r="W140" s="20">
        <v>0</v>
      </c>
      <c r="X140" s="20">
        <v>5772339074</v>
      </c>
      <c r="Y140" s="20">
        <v>5302782486</v>
      </c>
      <c r="Z140" s="20">
        <v>5302782486</v>
      </c>
      <c r="AA140" s="20">
        <v>5302782486</v>
      </c>
    </row>
    <row r="141" spans="1:27" ht="78.75" x14ac:dyDescent="0.25">
      <c r="A141" s="17" t="s">
        <v>87</v>
      </c>
      <c r="B141" s="18" t="s">
        <v>88</v>
      </c>
      <c r="C141" s="19" t="s">
        <v>53</v>
      </c>
      <c r="D141" s="17" t="s">
        <v>51</v>
      </c>
      <c r="E141" s="17" t="s">
        <v>216</v>
      </c>
      <c r="F141" s="17" t="s">
        <v>217</v>
      </c>
      <c r="G141" s="17" t="s">
        <v>220</v>
      </c>
      <c r="H141" s="17" t="s">
        <v>219</v>
      </c>
      <c r="I141" s="17"/>
      <c r="J141" s="17"/>
      <c r="K141" s="17"/>
      <c r="L141" s="17"/>
      <c r="M141" s="17" t="s">
        <v>27</v>
      </c>
      <c r="N141" s="17" t="s">
        <v>205</v>
      </c>
      <c r="O141" s="17" t="s">
        <v>28</v>
      </c>
      <c r="P141" s="18" t="s">
        <v>52</v>
      </c>
      <c r="Q141" s="20">
        <v>2094936246</v>
      </c>
      <c r="R141" s="20">
        <v>0</v>
      </c>
      <c r="S141" s="20">
        <v>189762065</v>
      </c>
      <c r="T141" s="20">
        <v>1905174181</v>
      </c>
      <c r="U141" s="20">
        <v>0</v>
      </c>
      <c r="V141" s="20">
        <v>1905174181</v>
      </c>
      <c r="W141" s="20">
        <v>0</v>
      </c>
      <c r="X141" s="20">
        <v>1905174181</v>
      </c>
      <c r="Y141" s="20">
        <v>1740550566</v>
      </c>
      <c r="Z141" s="20">
        <v>1740550566</v>
      </c>
      <c r="AA141" s="20">
        <v>1740550566</v>
      </c>
    </row>
    <row r="142" spans="1:27" ht="56.25" x14ac:dyDescent="0.25">
      <c r="A142" s="17" t="s">
        <v>87</v>
      </c>
      <c r="B142" s="18" t="s">
        <v>88</v>
      </c>
      <c r="C142" s="19" t="s">
        <v>54</v>
      </c>
      <c r="D142" s="17" t="s">
        <v>51</v>
      </c>
      <c r="E142" s="17" t="s">
        <v>216</v>
      </c>
      <c r="F142" s="17" t="s">
        <v>217</v>
      </c>
      <c r="G142" s="17" t="s">
        <v>221</v>
      </c>
      <c r="H142" s="17" t="s">
        <v>222</v>
      </c>
      <c r="I142" s="17"/>
      <c r="J142" s="17"/>
      <c r="K142" s="17"/>
      <c r="L142" s="17"/>
      <c r="M142" s="17" t="s">
        <v>27</v>
      </c>
      <c r="N142" s="17" t="s">
        <v>205</v>
      </c>
      <c r="O142" s="17" t="s">
        <v>28</v>
      </c>
      <c r="P142" s="18" t="s">
        <v>55</v>
      </c>
      <c r="Q142" s="20">
        <v>428450000</v>
      </c>
      <c r="R142" s="20">
        <v>30000000</v>
      </c>
      <c r="S142" s="20">
        <v>5750000</v>
      </c>
      <c r="T142" s="20">
        <v>452700000</v>
      </c>
      <c r="U142" s="20">
        <v>0</v>
      </c>
      <c r="V142" s="20">
        <v>452700000</v>
      </c>
      <c r="W142" s="20">
        <v>0</v>
      </c>
      <c r="X142" s="20">
        <v>442325008</v>
      </c>
      <c r="Y142" s="20">
        <v>247177578</v>
      </c>
      <c r="Z142" s="20">
        <v>247177578</v>
      </c>
      <c r="AA142" s="20">
        <v>247177578</v>
      </c>
    </row>
    <row r="143" spans="1:27" ht="56.25" x14ac:dyDescent="0.25">
      <c r="A143" s="17" t="s">
        <v>87</v>
      </c>
      <c r="B143" s="18" t="s">
        <v>88</v>
      </c>
      <c r="C143" s="19" t="s">
        <v>56</v>
      </c>
      <c r="D143" s="17" t="s">
        <v>51</v>
      </c>
      <c r="E143" s="17" t="s">
        <v>216</v>
      </c>
      <c r="F143" s="17" t="s">
        <v>217</v>
      </c>
      <c r="G143" s="17" t="s">
        <v>223</v>
      </c>
      <c r="H143" s="17" t="s">
        <v>57</v>
      </c>
      <c r="I143" s="17"/>
      <c r="J143" s="17"/>
      <c r="K143" s="17"/>
      <c r="L143" s="17"/>
      <c r="M143" s="17" t="s">
        <v>27</v>
      </c>
      <c r="N143" s="17" t="s">
        <v>205</v>
      </c>
      <c r="O143" s="17" t="s">
        <v>28</v>
      </c>
      <c r="P143" s="18" t="s">
        <v>58</v>
      </c>
      <c r="Q143" s="20">
        <v>195332182</v>
      </c>
      <c r="R143" s="20">
        <v>3543311156</v>
      </c>
      <c r="S143" s="20">
        <v>1421974078</v>
      </c>
      <c r="T143" s="20">
        <v>2316669260</v>
      </c>
      <c r="U143" s="20">
        <v>0</v>
      </c>
      <c r="V143" s="20">
        <v>2310413825</v>
      </c>
      <c r="W143" s="20">
        <v>6255435</v>
      </c>
      <c r="X143" s="20">
        <v>2303543813</v>
      </c>
      <c r="Y143" s="20">
        <v>531908264</v>
      </c>
      <c r="Z143" s="20">
        <v>531908264</v>
      </c>
      <c r="AA143" s="20">
        <v>531908264</v>
      </c>
    </row>
    <row r="144" spans="1:27" ht="90" x14ac:dyDescent="0.25">
      <c r="A144" s="17" t="s">
        <v>87</v>
      </c>
      <c r="B144" s="18" t="s">
        <v>88</v>
      </c>
      <c r="C144" s="19" t="s">
        <v>74</v>
      </c>
      <c r="D144" s="17" t="s">
        <v>51</v>
      </c>
      <c r="E144" s="17" t="s">
        <v>216</v>
      </c>
      <c r="F144" s="17" t="s">
        <v>217</v>
      </c>
      <c r="G144" s="17" t="s">
        <v>234</v>
      </c>
      <c r="H144" s="17" t="s">
        <v>227</v>
      </c>
      <c r="I144" s="17"/>
      <c r="J144" s="17"/>
      <c r="K144" s="17"/>
      <c r="L144" s="17"/>
      <c r="M144" s="17" t="s">
        <v>60</v>
      </c>
      <c r="N144" s="17" t="s">
        <v>212</v>
      </c>
      <c r="O144" s="17" t="s">
        <v>28</v>
      </c>
      <c r="P144" s="18" t="s">
        <v>63</v>
      </c>
      <c r="Q144" s="20">
        <v>21214269233</v>
      </c>
      <c r="R144" s="20">
        <v>6353347</v>
      </c>
      <c r="S144" s="20">
        <v>0</v>
      </c>
      <c r="T144" s="20">
        <v>21220622580</v>
      </c>
      <c r="U144" s="20">
        <v>0</v>
      </c>
      <c r="V144" s="20">
        <v>21220622579</v>
      </c>
      <c r="W144" s="20">
        <v>1</v>
      </c>
      <c r="X144" s="20">
        <v>21220622579</v>
      </c>
      <c r="Y144" s="20">
        <v>21059395605</v>
      </c>
      <c r="Z144" s="20">
        <v>21059395605</v>
      </c>
      <c r="AA144" s="20">
        <v>21059395605</v>
      </c>
    </row>
    <row r="145" spans="1:27" ht="90" x14ac:dyDescent="0.25">
      <c r="A145" s="17" t="s">
        <v>87</v>
      </c>
      <c r="B145" s="18" t="s">
        <v>88</v>
      </c>
      <c r="C145" s="19" t="s">
        <v>62</v>
      </c>
      <c r="D145" s="17" t="s">
        <v>51</v>
      </c>
      <c r="E145" s="17" t="s">
        <v>216</v>
      </c>
      <c r="F145" s="17" t="s">
        <v>217</v>
      </c>
      <c r="G145" s="17" t="s">
        <v>226</v>
      </c>
      <c r="H145" s="17" t="s">
        <v>227</v>
      </c>
      <c r="I145" s="17"/>
      <c r="J145" s="17"/>
      <c r="K145" s="17"/>
      <c r="L145" s="17"/>
      <c r="M145" s="17" t="s">
        <v>60</v>
      </c>
      <c r="N145" s="17" t="s">
        <v>212</v>
      </c>
      <c r="O145" s="17" t="s">
        <v>28</v>
      </c>
      <c r="P145" s="18" t="s">
        <v>63</v>
      </c>
      <c r="Q145" s="20">
        <v>0</v>
      </c>
      <c r="R145" s="20">
        <v>308773252646</v>
      </c>
      <c r="S145" s="20">
        <v>79727285929</v>
      </c>
      <c r="T145" s="20">
        <v>229045966717</v>
      </c>
      <c r="U145" s="20">
        <v>0</v>
      </c>
      <c r="V145" s="20">
        <v>221204375207</v>
      </c>
      <c r="W145" s="20">
        <v>7841591510</v>
      </c>
      <c r="X145" s="20">
        <v>221137267997</v>
      </c>
      <c r="Y145" s="20">
        <v>151965997021.56</v>
      </c>
      <c r="Z145" s="20">
        <v>151965997021.56</v>
      </c>
      <c r="AA145" s="20">
        <v>151965997021.56</v>
      </c>
    </row>
    <row r="146" spans="1:27" ht="90" x14ac:dyDescent="0.25">
      <c r="A146" s="17" t="s">
        <v>87</v>
      </c>
      <c r="B146" s="18" t="s">
        <v>88</v>
      </c>
      <c r="C146" s="19" t="s">
        <v>62</v>
      </c>
      <c r="D146" s="17" t="s">
        <v>51</v>
      </c>
      <c r="E146" s="17" t="s">
        <v>216</v>
      </c>
      <c r="F146" s="17" t="s">
        <v>217</v>
      </c>
      <c r="G146" s="17" t="s">
        <v>226</v>
      </c>
      <c r="H146" s="17" t="s">
        <v>227</v>
      </c>
      <c r="I146" s="17"/>
      <c r="J146" s="17"/>
      <c r="K146" s="17"/>
      <c r="L146" s="17"/>
      <c r="M146" s="17" t="s">
        <v>27</v>
      </c>
      <c r="N146" s="17" t="s">
        <v>228</v>
      </c>
      <c r="O146" s="17" t="s">
        <v>28</v>
      </c>
      <c r="P146" s="18" t="s">
        <v>63</v>
      </c>
      <c r="Q146" s="20">
        <v>0</v>
      </c>
      <c r="R146" s="20">
        <v>6000000</v>
      </c>
      <c r="S146" s="20">
        <v>4330033</v>
      </c>
      <c r="T146" s="20">
        <v>1669967</v>
      </c>
      <c r="U146" s="20">
        <v>0</v>
      </c>
      <c r="V146" s="20">
        <v>1669967</v>
      </c>
      <c r="W146" s="20">
        <v>0</v>
      </c>
      <c r="X146" s="20">
        <v>1669967</v>
      </c>
      <c r="Y146" s="20">
        <v>1669967</v>
      </c>
      <c r="Z146" s="20">
        <v>1669967</v>
      </c>
      <c r="AA146" s="20">
        <v>1669967</v>
      </c>
    </row>
    <row r="147" spans="1:27" ht="56.25" x14ac:dyDescent="0.25">
      <c r="A147" s="17" t="s">
        <v>87</v>
      </c>
      <c r="B147" s="18" t="s">
        <v>88</v>
      </c>
      <c r="C147" s="19" t="s">
        <v>64</v>
      </c>
      <c r="D147" s="17" t="s">
        <v>51</v>
      </c>
      <c r="E147" s="17" t="s">
        <v>216</v>
      </c>
      <c r="F147" s="17" t="s">
        <v>217</v>
      </c>
      <c r="G147" s="17" t="s">
        <v>226</v>
      </c>
      <c r="H147" s="17" t="s">
        <v>230</v>
      </c>
      <c r="I147" s="17"/>
      <c r="J147" s="17"/>
      <c r="K147" s="17"/>
      <c r="L147" s="17"/>
      <c r="M147" s="17" t="s">
        <v>27</v>
      </c>
      <c r="N147" s="17" t="s">
        <v>205</v>
      </c>
      <c r="O147" s="17" t="s">
        <v>28</v>
      </c>
      <c r="P147" s="18" t="s">
        <v>65</v>
      </c>
      <c r="Q147" s="20">
        <v>3185207543</v>
      </c>
      <c r="R147" s="20">
        <v>15895484834</v>
      </c>
      <c r="S147" s="20">
        <v>7941990563</v>
      </c>
      <c r="T147" s="20">
        <v>11138701814</v>
      </c>
      <c r="U147" s="20">
        <v>0</v>
      </c>
      <c r="V147" s="20">
        <v>10727976573</v>
      </c>
      <c r="W147" s="20">
        <v>410725241</v>
      </c>
      <c r="X147" s="20">
        <v>7808442844</v>
      </c>
      <c r="Y147" s="20">
        <v>2069860209</v>
      </c>
      <c r="Z147" s="20">
        <v>2069860209</v>
      </c>
      <c r="AA147" s="20">
        <v>2069860209</v>
      </c>
    </row>
    <row r="148" spans="1:27" ht="45" x14ac:dyDescent="0.25">
      <c r="A148" s="17" t="s">
        <v>87</v>
      </c>
      <c r="B148" s="18" t="s">
        <v>88</v>
      </c>
      <c r="C148" s="19" t="s">
        <v>66</v>
      </c>
      <c r="D148" s="17" t="s">
        <v>51</v>
      </c>
      <c r="E148" s="17" t="s">
        <v>216</v>
      </c>
      <c r="F148" s="17" t="s">
        <v>217</v>
      </c>
      <c r="G148" s="17" t="s">
        <v>212</v>
      </c>
      <c r="H148" s="17" t="s">
        <v>231</v>
      </c>
      <c r="I148" s="17"/>
      <c r="J148" s="17"/>
      <c r="K148" s="17"/>
      <c r="L148" s="17"/>
      <c r="M148" s="17" t="s">
        <v>60</v>
      </c>
      <c r="N148" s="17" t="s">
        <v>232</v>
      </c>
      <c r="O148" s="17" t="s">
        <v>28</v>
      </c>
      <c r="P148" s="18" t="s">
        <v>67</v>
      </c>
      <c r="Q148" s="20">
        <v>0</v>
      </c>
      <c r="R148" s="20">
        <v>6391121524</v>
      </c>
      <c r="S148" s="20">
        <v>0</v>
      </c>
      <c r="T148" s="20">
        <v>6391121524</v>
      </c>
      <c r="U148" s="20">
        <v>0</v>
      </c>
      <c r="V148" s="20">
        <v>6391121524</v>
      </c>
      <c r="W148" s="20">
        <v>0</v>
      </c>
      <c r="X148" s="20">
        <v>6033150195</v>
      </c>
      <c r="Y148" s="20">
        <v>3408114057</v>
      </c>
      <c r="Z148" s="20">
        <v>3408114057</v>
      </c>
      <c r="AA148" s="20">
        <v>3408114057</v>
      </c>
    </row>
    <row r="149" spans="1:27" ht="45" x14ac:dyDescent="0.25">
      <c r="A149" s="17" t="s">
        <v>87</v>
      </c>
      <c r="B149" s="18" t="s">
        <v>88</v>
      </c>
      <c r="C149" s="19" t="s">
        <v>66</v>
      </c>
      <c r="D149" s="17" t="s">
        <v>51</v>
      </c>
      <c r="E149" s="17" t="s">
        <v>216</v>
      </c>
      <c r="F149" s="17" t="s">
        <v>217</v>
      </c>
      <c r="G149" s="17" t="s">
        <v>212</v>
      </c>
      <c r="H149" s="17" t="s">
        <v>231</v>
      </c>
      <c r="I149" s="17"/>
      <c r="J149" s="17"/>
      <c r="K149" s="17"/>
      <c r="L149" s="17"/>
      <c r="M149" s="17" t="s">
        <v>27</v>
      </c>
      <c r="N149" s="17" t="s">
        <v>229</v>
      </c>
      <c r="O149" s="17" t="s">
        <v>28</v>
      </c>
      <c r="P149" s="18" t="s">
        <v>67</v>
      </c>
      <c r="Q149" s="20">
        <v>204690531</v>
      </c>
      <c r="R149" s="20">
        <v>1203135611</v>
      </c>
      <c r="S149" s="20">
        <v>0</v>
      </c>
      <c r="T149" s="20">
        <v>1407826142</v>
      </c>
      <c r="U149" s="20">
        <v>0</v>
      </c>
      <c r="V149" s="20">
        <v>1386416675</v>
      </c>
      <c r="W149" s="20">
        <v>21409467</v>
      </c>
      <c r="X149" s="20">
        <v>1120665702</v>
      </c>
      <c r="Y149" s="20">
        <v>581338522</v>
      </c>
      <c r="Z149" s="20">
        <v>581338522</v>
      </c>
      <c r="AA149" s="20">
        <v>581338522</v>
      </c>
    </row>
    <row r="150" spans="1:27" ht="45" x14ac:dyDescent="0.25">
      <c r="A150" s="17" t="s">
        <v>87</v>
      </c>
      <c r="B150" s="18" t="s">
        <v>88</v>
      </c>
      <c r="C150" s="19" t="s">
        <v>66</v>
      </c>
      <c r="D150" s="17" t="s">
        <v>51</v>
      </c>
      <c r="E150" s="17" t="s">
        <v>216</v>
      </c>
      <c r="F150" s="17" t="s">
        <v>217</v>
      </c>
      <c r="G150" s="17" t="s">
        <v>212</v>
      </c>
      <c r="H150" s="17" t="s">
        <v>231</v>
      </c>
      <c r="I150" s="17"/>
      <c r="J150" s="17"/>
      <c r="K150" s="17"/>
      <c r="L150" s="17"/>
      <c r="M150" s="17" t="s">
        <v>27</v>
      </c>
      <c r="N150" s="17" t="s">
        <v>205</v>
      </c>
      <c r="O150" s="17" t="s">
        <v>28</v>
      </c>
      <c r="P150" s="18" t="s">
        <v>67</v>
      </c>
      <c r="Q150" s="20">
        <v>2934524203</v>
      </c>
      <c r="R150" s="20">
        <v>16536685849</v>
      </c>
      <c r="S150" s="20">
        <v>10831405</v>
      </c>
      <c r="T150" s="20">
        <v>19460378647</v>
      </c>
      <c r="U150" s="20">
        <v>0</v>
      </c>
      <c r="V150" s="20">
        <v>19355245643</v>
      </c>
      <c r="W150" s="20">
        <v>105133004</v>
      </c>
      <c r="X150" s="20">
        <v>19167666682</v>
      </c>
      <c r="Y150" s="20">
        <v>11153802235</v>
      </c>
      <c r="Z150" s="20">
        <v>11153802235</v>
      </c>
      <c r="AA150" s="20">
        <v>11153802235</v>
      </c>
    </row>
    <row r="151" spans="1:27" ht="56.25" x14ac:dyDescent="0.25">
      <c r="A151" s="17" t="s">
        <v>87</v>
      </c>
      <c r="B151" s="18" t="s">
        <v>88</v>
      </c>
      <c r="C151" s="19" t="s">
        <v>68</v>
      </c>
      <c r="D151" s="17" t="s">
        <v>51</v>
      </c>
      <c r="E151" s="17" t="s">
        <v>233</v>
      </c>
      <c r="F151" s="17" t="s">
        <v>217</v>
      </c>
      <c r="G151" s="17" t="s">
        <v>218</v>
      </c>
      <c r="H151" s="17" t="s">
        <v>230</v>
      </c>
      <c r="I151" s="17"/>
      <c r="J151" s="17"/>
      <c r="K151" s="17"/>
      <c r="L151" s="17"/>
      <c r="M151" s="17" t="s">
        <v>27</v>
      </c>
      <c r="N151" s="17" t="s">
        <v>205</v>
      </c>
      <c r="O151" s="17" t="s">
        <v>28</v>
      </c>
      <c r="P151" s="18" t="s">
        <v>65</v>
      </c>
      <c r="Q151" s="20">
        <v>199187663</v>
      </c>
      <c r="R151" s="20">
        <v>2709291</v>
      </c>
      <c r="S151" s="20">
        <v>0</v>
      </c>
      <c r="T151" s="20">
        <v>201896954</v>
      </c>
      <c r="U151" s="20">
        <v>0</v>
      </c>
      <c r="V151" s="20">
        <v>201896954</v>
      </c>
      <c r="W151" s="20">
        <v>0</v>
      </c>
      <c r="X151" s="20">
        <v>199470059</v>
      </c>
      <c r="Y151" s="20">
        <v>117115564</v>
      </c>
      <c r="Z151" s="20">
        <v>117115564</v>
      </c>
      <c r="AA151" s="20">
        <v>117115564</v>
      </c>
    </row>
    <row r="152" spans="1:27" ht="45" x14ac:dyDescent="0.25">
      <c r="A152" s="17" t="s">
        <v>87</v>
      </c>
      <c r="B152" s="18" t="s">
        <v>88</v>
      </c>
      <c r="C152" s="19" t="s">
        <v>69</v>
      </c>
      <c r="D152" s="17" t="s">
        <v>51</v>
      </c>
      <c r="E152" s="17" t="s">
        <v>233</v>
      </c>
      <c r="F152" s="17" t="s">
        <v>217</v>
      </c>
      <c r="G152" s="17" t="s">
        <v>220</v>
      </c>
      <c r="H152" s="17" t="s">
        <v>70</v>
      </c>
      <c r="I152" s="17"/>
      <c r="J152" s="17"/>
      <c r="K152" s="17"/>
      <c r="L152" s="17"/>
      <c r="M152" s="17" t="s">
        <v>27</v>
      </c>
      <c r="N152" s="17" t="s">
        <v>205</v>
      </c>
      <c r="O152" s="17" t="s">
        <v>28</v>
      </c>
      <c r="P152" s="18" t="s">
        <v>71</v>
      </c>
      <c r="Q152" s="20">
        <v>1539179185</v>
      </c>
      <c r="R152" s="20">
        <v>803677672</v>
      </c>
      <c r="S152" s="20">
        <v>50148627</v>
      </c>
      <c r="T152" s="20">
        <v>2292708230</v>
      </c>
      <c r="U152" s="20">
        <v>0</v>
      </c>
      <c r="V152" s="20">
        <v>2292708230</v>
      </c>
      <c r="W152" s="20">
        <v>0</v>
      </c>
      <c r="X152" s="20">
        <v>1342058515</v>
      </c>
      <c r="Y152" s="20">
        <v>816866073</v>
      </c>
      <c r="Z152" s="20">
        <v>816866073</v>
      </c>
      <c r="AA152" s="20">
        <v>816866073</v>
      </c>
    </row>
    <row r="153" spans="1:27" ht="22.5" x14ac:dyDescent="0.25">
      <c r="A153" s="17" t="s">
        <v>89</v>
      </c>
      <c r="B153" s="18" t="s">
        <v>90</v>
      </c>
      <c r="C153" s="19" t="s">
        <v>34</v>
      </c>
      <c r="D153" s="17" t="s">
        <v>26</v>
      </c>
      <c r="E153" s="17" t="s">
        <v>206</v>
      </c>
      <c r="F153" s="17"/>
      <c r="G153" s="17"/>
      <c r="H153" s="17"/>
      <c r="I153" s="17"/>
      <c r="J153" s="17"/>
      <c r="K153" s="17"/>
      <c r="L153" s="17"/>
      <c r="M153" s="17" t="s">
        <v>27</v>
      </c>
      <c r="N153" s="17" t="s">
        <v>205</v>
      </c>
      <c r="O153" s="17" t="s">
        <v>28</v>
      </c>
      <c r="P153" s="18" t="s">
        <v>35</v>
      </c>
      <c r="Q153" s="20">
        <v>27875148</v>
      </c>
      <c r="R153" s="20">
        <v>25223450</v>
      </c>
      <c r="S153" s="20">
        <v>4966725</v>
      </c>
      <c r="T153" s="20">
        <v>48131873</v>
      </c>
      <c r="U153" s="20">
        <v>0</v>
      </c>
      <c r="V153" s="20">
        <v>47531873</v>
      </c>
      <c r="W153" s="20">
        <v>600000</v>
      </c>
      <c r="X153" s="20">
        <v>31950030</v>
      </c>
      <c r="Y153" s="20">
        <v>21040671</v>
      </c>
      <c r="Z153" s="20">
        <v>21040671</v>
      </c>
      <c r="AA153" s="20">
        <v>21040671</v>
      </c>
    </row>
    <row r="154" spans="1:27" ht="22.5" x14ac:dyDescent="0.25">
      <c r="A154" s="17" t="s">
        <v>89</v>
      </c>
      <c r="B154" s="18" t="s">
        <v>90</v>
      </c>
      <c r="C154" s="19" t="s">
        <v>44</v>
      </c>
      <c r="D154" s="17" t="s">
        <v>26</v>
      </c>
      <c r="E154" s="17" t="s">
        <v>215</v>
      </c>
      <c r="F154" s="17" t="s">
        <v>204</v>
      </c>
      <c r="G154" s="17"/>
      <c r="H154" s="17"/>
      <c r="I154" s="17"/>
      <c r="J154" s="17"/>
      <c r="K154" s="17"/>
      <c r="L154" s="17"/>
      <c r="M154" s="17" t="s">
        <v>27</v>
      </c>
      <c r="N154" s="17" t="s">
        <v>205</v>
      </c>
      <c r="O154" s="17" t="s">
        <v>28</v>
      </c>
      <c r="P154" s="18" t="s">
        <v>45</v>
      </c>
      <c r="Q154" s="20">
        <v>0</v>
      </c>
      <c r="R154" s="20">
        <v>123961527</v>
      </c>
      <c r="S154" s="20">
        <v>0</v>
      </c>
      <c r="T154" s="20">
        <v>123961527</v>
      </c>
      <c r="U154" s="20">
        <v>0</v>
      </c>
      <c r="V154" s="20">
        <v>123961526.56</v>
      </c>
      <c r="W154" s="20">
        <v>0.44</v>
      </c>
      <c r="X154" s="20">
        <v>94103601.560000002</v>
      </c>
      <c r="Y154" s="20">
        <v>94103601.560000002</v>
      </c>
      <c r="Z154" s="20">
        <v>94103601.560000002</v>
      </c>
      <c r="AA154" s="20">
        <v>94103601.560000002</v>
      </c>
    </row>
    <row r="155" spans="1:27" ht="78.75" x14ac:dyDescent="0.25">
      <c r="A155" s="17" t="s">
        <v>89</v>
      </c>
      <c r="B155" s="18" t="s">
        <v>90</v>
      </c>
      <c r="C155" s="19" t="s">
        <v>50</v>
      </c>
      <c r="D155" s="17" t="s">
        <v>51</v>
      </c>
      <c r="E155" s="17" t="s">
        <v>216</v>
      </c>
      <c r="F155" s="17" t="s">
        <v>217</v>
      </c>
      <c r="G155" s="17" t="s">
        <v>218</v>
      </c>
      <c r="H155" s="17" t="s">
        <v>219</v>
      </c>
      <c r="I155" s="17"/>
      <c r="J155" s="17"/>
      <c r="K155" s="17"/>
      <c r="L155" s="17"/>
      <c r="M155" s="17" t="s">
        <v>27</v>
      </c>
      <c r="N155" s="17" t="s">
        <v>205</v>
      </c>
      <c r="O155" s="17" t="s">
        <v>28</v>
      </c>
      <c r="P155" s="18" t="s">
        <v>52</v>
      </c>
      <c r="Q155" s="20">
        <v>5093881965</v>
      </c>
      <c r="R155" s="20">
        <v>0</v>
      </c>
      <c r="S155" s="20">
        <v>287162417</v>
      </c>
      <c r="T155" s="20">
        <v>4806719548</v>
      </c>
      <c r="U155" s="20">
        <v>0</v>
      </c>
      <c r="V155" s="20">
        <v>4789648418</v>
      </c>
      <c r="W155" s="20">
        <v>17071130</v>
      </c>
      <c r="X155" s="20">
        <v>4789648418</v>
      </c>
      <c r="Y155" s="20">
        <v>4675529461</v>
      </c>
      <c r="Z155" s="20">
        <v>4675529461</v>
      </c>
      <c r="AA155" s="20">
        <v>4675529461</v>
      </c>
    </row>
    <row r="156" spans="1:27" ht="78.75" x14ac:dyDescent="0.25">
      <c r="A156" s="17" t="s">
        <v>89</v>
      </c>
      <c r="B156" s="18" t="s">
        <v>90</v>
      </c>
      <c r="C156" s="19" t="s">
        <v>53</v>
      </c>
      <c r="D156" s="17" t="s">
        <v>51</v>
      </c>
      <c r="E156" s="17" t="s">
        <v>216</v>
      </c>
      <c r="F156" s="17" t="s">
        <v>217</v>
      </c>
      <c r="G156" s="17" t="s">
        <v>220</v>
      </c>
      <c r="H156" s="17" t="s">
        <v>219</v>
      </c>
      <c r="I156" s="17"/>
      <c r="J156" s="17"/>
      <c r="K156" s="17"/>
      <c r="L156" s="17"/>
      <c r="M156" s="17" t="s">
        <v>27</v>
      </c>
      <c r="N156" s="17" t="s">
        <v>205</v>
      </c>
      <c r="O156" s="17" t="s">
        <v>28</v>
      </c>
      <c r="P156" s="18" t="s">
        <v>52</v>
      </c>
      <c r="Q156" s="20">
        <v>527607762</v>
      </c>
      <c r="R156" s="20">
        <v>0</v>
      </c>
      <c r="S156" s="20">
        <v>0</v>
      </c>
      <c r="T156" s="20">
        <v>527607762</v>
      </c>
      <c r="U156" s="20">
        <v>0</v>
      </c>
      <c r="V156" s="20">
        <v>527607762</v>
      </c>
      <c r="W156" s="20">
        <v>0</v>
      </c>
      <c r="X156" s="20">
        <v>527607762</v>
      </c>
      <c r="Y156" s="20">
        <v>481859260</v>
      </c>
      <c r="Z156" s="20">
        <v>481859260</v>
      </c>
      <c r="AA156" s="20">
        <v>481859260</v>
      </c>
    </row>
    <row r="157" spans="1:27" ht="56.25" x14ac:dyDescent="0.25">
      <c r="A157" s="17" t="s">
        <v>89</v>
      </c>
      <c r="B157" s="18" t="s">
        <v>90</v>
      </c>
      <c r="C157" s="19" t="s">
        <v>54</v>
      </c>
      <c r="D157" s="17" t="s">
        <v>51</v>
      </c>
      <c r="E157" s="17" t="s">
        <v>216</v>
      </c>
      <c r="F157" s="17" t="s">
        <v>217</v>
      </c>
      <c r="G157" s="17" t="s">
        <v>221</v>
      </c>
      <c r="H157" s="17" t="s">
        <v>222</v>
      </c>
      <c r="I157" s="17"/>
      <c r="J157" s="17"/>
      <c r="K157" s="17"/>
      <c r="L157" s="17"/>
      <c r="M157" s="17" t="s">
        <v>27</v>
      </c>
      <c r="N157" s="17" t="s">
        <v>205</v>
      </c>
      <c r="O157" s="17" t="s">
        <v>28</v>
      </c>
      <c r="P157" s="18" t="s">
        <v>55</v>
      </c>
      <c r="Q157" s="20">
        <v>316950000</v>
      </c>
      <c r="R157" s="20">
        <v>20005000</v>
      </c>
      <c r="S157" s="20">
        <v>30711668</v>
      </c>
      <c r="T157" s="20">
        <v>306243332</v>
      </c>
      <c r="U157" s="20">
        <v>0</v>
      </c>
      <c r="V157" s="20">
        <v>306243332</v>
      </c>
      <c r="W157" s="20">
        <v>0</v>
      </c>
      <c r="X157" s="20">
        <v>296591277</v>
      </c>
      <c r="Y157" s="20">
        <v>150223946</v>
      </c>
      <c r="Z157" s="20">
        <v>150223946</v>
      </c>
      <c r="AA157" s="20">
        <v>150223946</v>
      </c>
    </row>
    <row r="158" spans="1:27" ht="56.25" x14ac:dyDescent="0.25">
      <c r="A158" s="17" t="s">
        <v>89</v>
      </c>
      <c r="B158" s="18" t="s">
        <v>90</v>
      </c>
      <c r="C158" s="19" t="s">
        <v>56</v>
      </c>
      <c r="D158" s="17" t="s">
        <v>51</v>
      </c>
      <c r="E158" s="17" t="s">
        <v>216</v>
      </c>
      <c r="F158" s="17" t="s">
        <v>217</v>
      </c>
      <c r="G158" s="17" t="s">
        <v>223</v>
      </c>
      <c r="H158" s="17" t="s">
        <v>57</v>
      </c>
      <c r="I158" s="17"/>
      <c r="J158" s="17"/>
      <c r="K158" s="17"/>
      <c r="L158" s="17"/>
      <c r="M158" s="17" t="s">
        <v>27</v>
      </c>
      <c r="N158" s="17" t="s">
        <v>205</v>
      </c>
      <c r="O158" s="17" t="s">
        <v>28</v>
      </c>
      <c r="P158" s="18" t="s">
        <v>58</v>
      </c>
      <c r="Q158" s="20">
        <v>692300854</v>
      </c>
      <c r="R158" s="20">
        <v>10125679295</v>
      </c>
      <c r="S158" s="20">
        <v>0</v>
      </c>
      <c r="T158" s="20">
        <v>10817980149</v>
      </c>
      <c r="U158" s="20">
        <v>0</v>
      </c>
      <c r="V158" s="20">
        <v>10652511181</v>
      </c>
      <c r="W158" s="20">
        <v>165468968</v>
      </c>
      <c r="X158" s="20">
        <v>10283652188</v>
      </c>
      <c r="Y158" s="20">
        <v>2496407908</v>
      </c>
      <c r="Z158" s="20">
        <v>2496407908</v>
      </c>
      <c r="AA158" s="20">
        <v>2496407908</v>
      </c>
    </row>
    <row r="159" spans="1:27" ht="90" x14ac:dyDescent="0.25">
      <c r="A159" s="17" t="s">
        <v>89</v>
      </c>
      <c r="B159" s="18" t="s">
        <v>90</v>
      </c>
      <c r="C159" s="19" t="s">
        <v>74</v>
      </c>
      <c r="D159" s="17" t="s">
        <v>51</v>
      </c>
      <c r="E159" s="17" t="s">
        <v>216</v>
      </c>
      <c r="F159" s="17" t="s">
        <v>217</v>
      </c>
      <c r="G159" s="17" t="s">
        <v>234</v>
      </c>
      <c r="H159" s="17" t="s">
        <v>227</v>
      </c>
      <c r="I159" s="17"/>
      <c r="J159" s="17"/>
      <c r="K159" s="17"/>
      <c r="L159" s="17"/>
      <c r="M159" s="17" t="s">
        <v>60</v>
      </c>
      <c r="N159" s="17" t="s">
        <v>212</v>
      </c>
      <c r="O159" s="17" t="s">
        <v>28</v>
      </c>
      <c r="P159" s="18" t="s">
        <v>63</v>
      </c>
      <c r="Q159" s="20">
        <v>16686836352</v>
      </c>
      <c r="R159" s="20">
        <v>12007976</v>
      </c>
      <c r="S159" s="20">
        <v>24015952</v>
      </c>
      <c r="T159" s="20">
        <v>16674828376</v>
      </c>
      <c r="U159" s="20">
        <v>0</v>
      </c>
      <c r="V159" s="20">
        <v>16674828376</v>
      </c>
      <c r="W159" s="20">
        <v>0</v>
      </c>
      <c r="X159" s="20">
        <v>16674828376</v>
      </c>
      <c r="Y159" s="20">
        <v>16674828374</v>
      </c>
      <c r="Z159" s="20">
        <v>16674828374</v>
      </c>
      <c r="AA159" s="20">
        <v>16674828374</v>
      </c>
    </row>
    <row r="160" spans="1:27" ht="90" x14ac:dyDescent="0.25">
      <c r="A160" s="17" t="s">
        <v>89</v>
      </c>
      <c r="B160" s="18" t="s">
        <v>90</v>
      </c>
      <c r="C160" s="19" t="s">
        <v>62</v>
      </c>
      <c r="D160" s="17" t="s">
        <v>51</v>
      </c>
      <c r="E160" s="17" t="s">
        <v>216</v>
      </c>
      <c r="F160" s="17" t="s">
        <v>217</v>
      </c>
      <c r="G160" s="17" t="s">
        <v>226</v>
      </c>
      <c r="H160" s="17" t="s">
        <v>227</v>
      </c>
      <c r="I160" s="17"/>
      <c r="J160" s="17"/>
      <c r="K160" s="17"/>
      <c r="L160" s="17"/>
      <c r="M160" s="17" t="s">
        <v>60</v>
      </c>
      <c r="N160" s="17" t="s">
        <v>212</v>
      </c>
      <c r="O160" s="17" t="s">
        <v>28</v>
      </c>
      <c r="P160" s="18" t="s">
        <v>63</v>
      </c>
      <c r="Q160" s="20">
        <v>0</v>
      </c>
      <c r="R160" s="20">
        <v>259471714168</v>
      </c>
      <c r="S160" s="20">
        <v>36352102600</v>
      </c>
      <c r="T160" s="20">
        <v>223119611568</v>
      </c>
      <c r="U160" s="20">
        <v>0</v>
      </c>
      <c r="V160" s="20">
        <v>222412829279</v>
      </c>
      <c r="W160" s="20">
        <v>706782289</v>
      </c>
      <c r="X160" s="20">
        <v>222410379751</v>
      </c>
      <c r="Y160" s="20">
        <v>144857328769</v>
      </c>
      <c r="Z160" s="20">
        <v>144857328769</v>
      </c>
      <c r="AA160" s="20">
        <v>144857328769</v>
      </c>
    </row>
    <row r="161" spans="1:27" ht="90" x14ac:dyDescent="0.25">
      <c r="A161" s="17" t="s">
        <v>89</v>
      </c>
      <c r="B161" s="18" t="s">
        <v>90</v>
      </c>
      <c r="C161" s="19" t="s">
        <v>62</v>
      </c>
      <c r="D161" s="17" t="s">
        <v>51</v>
      </c>
      <c r="E161" s="17" t="s">
        <v>216</v>
      </c>
      <c r="F161" s="17" t="s">
        <v>217</v>
      </c>
      <c r="G161" s="17" t="s">
        <v>226</v>
      </c>
      <c r="H161" s="17" t="s">
        <v>227</v>
      </c>
      <c r="I161" s="17"/>
      <c r="J161" s="17"/>
      <c r="K161" s="17"/>
      <c r="L161" s="17"/>
      <c r="M161" s="17" t="s">
        <v>27</v>
      </c>
      <c r="N161" s="17" t="s">
        <v>228</v>
      </c>
      <c r="O161" s="17" t="s">
        <v>28</v>
      </c>
      <c r="P161" s="18" t="s">
        <v>63</v>
      </c>
      <c r="Q161" s="20">
        <v>0</v>
      </c>
      <c r="R161" s="20">
        <v>6000000</v>
      </c>
      <c r="S161" s="20">
        <v>6000000</v>
      </c>
      <c r="T161" s="20">
        <v>0</v>
      </c>
      <c r="U161" s="20">
        <v>0</v>
      </c>
      <c r="V161" s="20"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</row>
    <row r="162" spans="1:27" ht="56.25" x14ac:dyDescent="0.25">
      <c r="A162" s="17" t="s">
        <v>89</v>
      </c>
      <c r="B162" s="18" t="s">
        <v>90</v>
      </c>
      <c r="C162" s="19" t="s">
        <v>64</v>
      </c>
      <c r="D162" s="17" t="s">
        <v>51</v>
      </c>
      <c r="E162" s="17" t="s">
        <v>216</v>
      </c>
      <c r="F162" s="17" t="s">
        <v>217</v>
      </c>
      <c r="G162" s="17" t="s">
        <v>226</v>
      </c>
      <c r="H162" s="17" t="s">
        <v>230</v>
      </c>
      <c r="I162" s="17"/>
      <c r="J162" s="17"/>
      <c r="K162" s="17"/>
      <c r="L162" s="17"/>
      <c r="M162" s="17" t="s">
        <v>27</v>
      </c>
      <c r="N162" s="17" t="s">
        <v>205</v>
      </c>
      <c r="O162" s="17" t="s">
        <v>28</v>
      </c>
      <c r="P162" s="18" t="s">
        <v>65</v>
      </c>
      <c r="Q162" s="20">
        <v>1994257252</v>
      </c>
      <c r="R162" s="20">
        <v>5394986842</v>
      </c>
      <c r="S162" s="20">
        <v>1651472547</v>
      </c>
      <c r="T162" s="20">
        <v>5737771547</v>
      </c>
      <c r="U162" s="20">
        <v>0</v>
      </c>
      <c r="V162" s="20">
        <v>5599240277</v>
      </c>
      <c r="W162" s="20">
        <v>138531270</v>
      </c>
      <c r="X162" s="20">
        <v>3942253170</v>
      </c>
      <c r="Y162" s="20">
        <v>1147130801</v>
      </c>
      <c r="Z162" s="20">
        <v>1147130801</v>
      </c>
      <c r="AA162" s="20">
        <v>1147130801</v>
      </c>
    </row>
    <row r="163" spans="1:27" ht="45" x14ac:dyDescent="0.25">
      <c r="A163" s="17" t="s">
        <v>89</v>
      </c>
      <c r="B163" s="18" t="s">
        <v>90</v>
      </c>
      <c r="C163" s="19" t="s">
        <v>66</v>
      </c>
      <c r="D163" s="17" t="s">
        <v>51</v>
      </c>
      <c r="E163" s="17" t="s">
        <v>216</v>
      </c>
      <c r="F163" s="17" t="s">
        <v>217</v>
      </c>
      <c r="G163" s="17" t="s">
        <v>212</v>
      </c>
      <c r="H163" s="17" t="s">
        <v>231</v>
      </c>
      <c r="I163" s="17"/>
      <c r="J163" s="17"/>
      <c r="K163" s="17"/>
      <c r="L163" s="17"/>
      <c r="M163" s="17" t="s">
        <v>60</v>
      </c>
      <c r="N163" s="17" t="s">
        <v>232</v>
      </c>
      <c r="O163" s="17" t="s">
        <v>28</v>
      </c>
      <c r="P163" s="18" t="s">
        <v>67</v>
      </c>
      <c r="Q163" s="20">
        <v>210100000</v>
      </c>
      <c r="R163" s="20">
        <v>1643878748</v>
      </c>
      <c r="S163" s="20">
        <v>0</v>
      </c>
      <c r="T163" s="20">
        <v>1853978748</v>
      </c>
      <c r="U163" s="20">
        <v>0</v>
      </c>
      <c r="V163" s="20">
        <v>1729907471</v>
      </c>
      <c r="W163" s="20">
        <v>124071277</v>
      </c>
      <c r="X163" s="20">
        <v>1695774843</v>
      </c>
      <c r="Y163" s="20">
        <v>646543519</v>
      </c>
      <c r="Z163" s="20">
        <v>646543519</v>
      </c>
      <c r="AA163" s="20">
        <v>646543519</v>
      </c>
    </row>
    <row r="164" spans="1:27" ht="45" x14ac:dyDescent="0.25">
      <c r="A164" s="17" t="s">
        <v>89</v>
      </c>
      <c r="B164" s="18" t="s">
        <v>90</v>
      </c>
      <c r="C164" s="19" t="s">
        <v>66</v>
      </c>
      <c r="D164" s="17" t="s">
        <v>51</v>
      </c>
      <c r="E164" s="17" t="s">
        <v>216</v>
      </c>
      <c r="F164" s="17" t="s">
        <v>217</v>
      </c>
      <c r="G164" s="17" t="s">
        <v>212</v>
      </c>
      <c r="H164" s="17" t="s">
        <v>231</v>
      </c>
      <c r="I164" s="17"/>
      <c r="J164" s="17"/>
      <c r="K164" s="17"/>
      <c r="L164" s="17"/>
      <c r="M164" s="17" t="s">
        <v>27</v>
      </c>
      <c r="N164" s="17" t="s">
        <v>229</v>
      </c>
      <c r="O164" s="17" t="s">
        <v>28</v>
      </c>
      <c r="P164" s="18" t="s">
        <v>67</v>
      </c>
      <c r="Q164" s="20">
        <v>131142852</v>
      </c>
      <c r="R164" s="20">
        <v>16665041300</v>
      </c>
      <c r="S164" s="20">
        <v>0</v>
      </c>
      <c r="T164" s="20">
        <v>16796184152</v>
      </c>
      <c r="U164" s="20">
        <v>0</v>
      </c>
      <c r="V164" s="20">
        <v>16463828047</v>
      </c>
      <c r="W164" s="20">
        <v>332356105</v>
      </c>
      <c r="X164" s="20">
        <v>15913638461</v>
      </c>
      <c r="Y164" s="20">
        <v>8412802701</v>
      </c>
      <c r="Z164" s="20">
        <v>8412802701</v>
      </c>
      <c r="AA164" s="20">
        <v>8412802701</v>
      </c>
    </row>
    <row r="165" spans="1:27" ht="45" x14ac:dyDescent="0.25">
      <c r="A165" s="17" t="s">
        <v>89</v>
      </c>
      <c r="B165" s="18" t="s">
        <v>90</v>
      </c>
      <c r="C165" s="19" t="s">
        <v>66</v>
      </c>
      <c r="D165" s="17" t="s">
        <v>51</v>
      </c>
      <c r="E165" s="17" t="s">
        <v>216</v>
      </c>
      <c r="F165" s="17" t="s">
        <v>217</v>
      </c>
      <c r="G165" s="17" t="s">
        <v>212</v>
      </c>
      <c r="H165" s="17" t="s">
        <v>231</v>
      </c>
      <c r="I165" s="17"/>
      <c r="J165" s="17"/>
      <c r="K165" s="17"/>
      <c r="L165" s="17"/>
      <c r="M165" s="17" t="s">
        <v>27</v>
      </c>
      <c r="N165" s="17" t="s">
        <v>205</v>
      </c>
      <c r="O165" s="17" t="s">
        <v>28</v>
      </c>
      <c r="P165" s="18" t="s">
        <v>67</v>
      </c>
      <c r="Q165" s="20">
        <v>1797041671</v>
      </c>
      <c r="R165" s="20">
        <v>317349807</v>
      </c>
      <c r="S165" s="20">
        <v>0</v>
      </c>
      <c r="T165" s="20">
        <v>2114391478</v>
      </c>
      <c r="U165" s="20">
        <v>0</v>
      </c>
      <c r="V165" s="20">
        <v>1931690304</v>
      </c>
      <c r="W165" s="20">
        <v>182701174</v>
      </c>
      <c r="X165" s="20">
        <v>1865833556</v>
      </c>
      <c r="Y165" s="20">
        <v>1159193809</v>
      </c>
      <c r="Z165" s="20">
        <v>1159193809</v>
      </c>
      <c r="AA165" s="20">
        <v>1159193809</v>
      </c>
    </row>
    <row r="166" spans="1:27" ht="56.25" x14ac:dyDescent="0.25">
      <c r="A166" s="17" t="s">
        <v>89</v>
      </c>
      <c r="B166" s="18" t="s">
        <v>90</v>
      </c>
      <c r="C166" s="19" t="s">
        <v>68</v>
      </c>
      <c r="D166" s="17" t="s">
        <v>51</v>
      </c>
      <c r="E166" s="17" t="s">
        <v>233</v>
      </c>
      <c r="F166" s="17" t="s">
        <v>217</v>
      </c>
      <c r="G166" s="17" t="s">
        <v>218</v>
      </c>
      <c r="H166" s="17" t="s">
        <v>230</v>
      </c>
      <c r="I166" s="17"/>
      <c r="J166" s="17"/>
      <c r="K166" s="17"/>
      <c r="L166" s="17"/>
      <c r="M166" s="17" t="s">
        <v>27</v>
      </c>
      <c r="N166" s="17" t="s">
        <v>205</v>
      </c>
      <c r="O166" s="17" t="s">
        <v>28</v>
      </c>
      <c r="P166" s="18" t="s">
        <v>65</v>
      </c>
      <c r="Q166" s="20">
        <v>68200520</v>
      </c>
      <c r="R166" s="20">
        <v>0</v>
      </c>
      <c r="S166" s="20">
        <v>2446649</v>
      </c>
      <c r="T166" s="20">
        <v>65753871</v>
      </c>
      <c r="U166" s="20">
        <v>0</v>
      </c>
      <c r="V166" s="20">
        <v>65753871</v>
      </c>
      <c r="W166" s="20">
        <v>0</v>
      </c>
      <c r="X166" s="20">
        <v>62165282</v>
      </c>
      <c r="Y166" s="20">
        <v>35526287</v>
      </c>
      <c r="Z166" s="20">
        <v>35526287</v>
      </c>
      <c r="AA166" s="20">
        <v>35526287</v>
      </c>
    </row>
    <row r="167" spans="1:27" ht="45" x14ac:dyDescent="0.25">
      <c r="A167" s="17" t="s">
        <v>89</v>
      </c>
      <c r="B167" s="18" t="s">
        <v>90</v>
      </c>
      <c r="C167" s="19" t="s">
        <v>69</v>
      </c>
      <c r="D167" s="17" t="s">
        <v>51</v>
      </c>
      <c r="E167" s="17" t="s">
        <v>233</v>
      </c>
      <c r="F167" s="17" t="s">
        <v>217</v>
      </c>
      <c r="G167" s="17" t="s">
        <v>220</v>
      </c>
      <c r="H167" s="17" t="s">
        <v>70</v>
      </c>
      <c r="I167" s="17"/>
      <c r="J167" s="17"/>
      <c r="K167" s="17"/>
      <c r="L167" s="17"/>
      <c r="M167" s="17" t="s">
        <v>27</v>
      </c>
      <c r="N167" s="17" t="s">
        <v>205</v>
      </c>
      <c r="O167" s="17" t="s">
        <v>28</v>
      </c>
      <c r="P167" s="18" t="s">
        <v>71</v>
      </c>
      <c r="Q167" s="20">
        <v>1588454816</v>
      </c>
      <c r="R167" s="20">
        <v>1264359545</v>
      </c>
      <c r="S167" s="20">
        <v>84770795</v>
      </c>
      <c r="T167" s="20">
        <v>2768043566</v>
      </c>
      <c r="U167" s="20">
        <v>0</v>
      </c>
      <c r="V167" s="20">
        <v>2716787271</v>
      </c>
      <c r="W167" s="20">
        <v>51256295</v>
      </c>
      <c r="X167" s="20">
        <v>1265989186</v>
      </c>
      <c r="Y167" s="20">
        <v>609964094.91999996</v>
      </c>
      <c r="Z167" s="20">
        <v>609964094.91999996</v>
      </c>
      <c r="AA167" s="20">
        <v>609964094.91999996</v>
      </c>
    </row>
    <row r="168" spans="1:27" ht="22.5" x14ac:dyDescent="0.25">
      <c r="A168" s="17" t="s">
        <v>91</v>
      </c>
      <c r="B168" s="18" t="s">
        <v>92</v>
      </c>
      <c r="C168" s="19" t="s">
        <v>34</v>
      </c>
      <c r="D168" s="17" t="s">
        <v>26</v>
      </c>
      <c r="E168" s="17" t="s">
        <v>206</v>
      </c>
      <c r="F168" s="17"/>
      <c r="G168" s="17"/>
      <c r="H168" s="17"/>
      <c r="I168" s="17"/>
      <c r="J168" s="17"/>
      <c r="K168" s="17"/>
      <c r="L168" s="17"/>
      <c r="M168" s="17" t="s">
        <v>27</v>
      </c>
      <c r="N168" s="17" t="s">
        <v>205</v>
      </c>
      <c r="O168" s="17" t="s">
        <v>28</v>
      </c>
      <c r="P168" s="18" t="s">
        <v>35</v>
      </c>
      <c r="Q168" s="20">
        <v>28990153</v>
      </c>
      <c r="R168" s="20">
        <v>54312125</v>
      </c>
      <c r="S168" s="20">
        <v>0</v>
      </c>
      <c r="T168" s="20">
        <v>83302278</v>
      </c>
      <c r="U168" s="20">
        <v>0</v>
      </c>
      <c r="V168" s="20">
        <v>83302278</v>
      </c>
      <c r="W168" s="20">
        <v>0</v>
      </c>
      <c r="X168" s="20">
        <v>49499877</v>
      </c>
      <c r="Y168" s="20">
        <v>16927089</v>
      </c>
      <c r="Z168" s="20">
        <v>16927089</v>
      </c>
      <c r="AA168" s="20">
        <v>16927089</v>
      </c>
    </row>
    <row r="169" spans="1:27" ht="22.5" x14ac:dyDescent="0.25">
      <c r="A169" s="17" t="s">
        <v>91</v>
      </c>
      <c r="B169" s="18" t="s">
        <v>92</v>
      </c>
      <c r="C169" s="19" t="s">
        <v>44</v>
      </c>
      <c r="D169" s="17" t="s">
        <v>26</v>
      </c>
      <c r="E169" s="17" t="s">
        <v>215</v>
      </c>
      <c r="F169" s="17" t="s">
        <v>204</v>
      </c>
      <c r="G169" s="17"/>
      <c r="H169" s="17"/>
      <c r="I169" s="17"/>
      <c r="J169" s="17"/>
      <c r="K169" s="17"/>
      <c r="L169" s="17"/>
      <c r="M169" s="17" t="s">
        <v>27</v>
      </c>
      <c r="N169" s="17" t="s">
        <v>205</v>
      </c>
      <c r="O169" s="17" t="s">
        <v>28</v>
      </c>
      <c r="P169" s="18" t="s">
        <v>45</v>
      </c>
      <c r="Q169" s="20">
        <v>0</v>
      </c>
      <c r="R169" s="20">
        <v>68550683</v>
      </c>
      <c r="S169" s="20">
        <v>0</v>
      </c>
      <c r="T169" s="20">
        <v>68550683</v>
      </c>
      <c r="U169" s="20">
        <v>0</v>
      </c>
      <c r="V169" s="20">
        <v>68550683</v>
      </c>
      <c r="W169" s="20">
        <v>0</v>
      </c>
      <c r="X169" s="20">
        <v>62949584</v>
      </c>
      <c r="Y169" s="20">
        <v>62949584</v>
      </c>
      <c r="Z169" s="20">
        <v>62949584</v>
      </c>
      <c r="AA169" s="20">
        <v>62949584</v>
      </c>
    </row>
    <row r="170" spans="1:27" ht="78.75" x14ac:dyDescent="0.25">
      <c r="A170" s="17" t="s">
        <v>91</v>
      </c>
      <c r="B170" s="18" t="s">
        <v>92</v>
      </c>
      <c r="C170" s="19" t="s">
        <v>50</v>
      </c>
      <c r="D170" s="17" t="s">
        <v>51</v>
      </c>
      <c r="E170" s="17" t="s">
        <v>216</v>
      </c>
      <c r="F170" s="17" t="s">
        <v>217</v>
      </c>
      <c r="G170" s="17" t="s">
        <v>218</v>
      </c>
      <c r="H170" s="17" t="s">
        <v>219</v>
      </c>
      <c r="I170" s="17"/>
      <c r="J170" s="17"/>
      <c r="K170" s="17"/>
      <c r="L170" s="17"/>
      <c r="M170" s="17" t="s">
        <v>27</v>
      </c>
      <c r="N170" s="17" t="s">
        <v>205</v>
      </c>
      <c r="O170" s="17" t="s">
        <v>28</v>
      </c>
      <c r="P170" s="18" t="s">
        <v>52</v>
      </c>
      <c r="Q170" s="20">
        <v>5102027547</v>
      </c>
      <c r="R170" s="20">
        <v>0</v>
      </c>
      <c r="S170" s="20">
        <v>29691029</v>
      </c>
      <c r="T170" s="20">
        <v>5072336518</v>
      </c>
      <c r="U170" s="20">
        <v>0</v>
      </c>
      <c r="V170" s="20">
        <v>5072336518</v>
      </c>
      <c r="W170" s="20">
        <v>0</v>
      </c>
      <c r="X170" s="20">
        <v>5072336518</v>
      </c>
      <c r="Y170" s="20">
        <v>4752709286</v>
      </c>
      <c r="Z170" s="20">
        <v>4752709286</v>
      </c>
      <c r="AA170" s="20">
        <v>4752709286</v>
      </c>
    </row>
    <row r="171" spans="1:27" ht="78.75" x14ac:dyDescent="0.25">
      <c r="A171" s="17" t="s">
        <v>91</v>
      </c>
      <c r="B171" s="18" t="s">
        <v>92</v>
      </c>
      <c r="C171" s="19" t="s">
        <v>53</v>
      </c>
      <c r="D171" s="17" t="s">
        <v>51</v>
      </c>
      <c r="E171" s="17" t="s">
        <v>216</v>
      </c>
      <c r="F171" s="17" t="s">
        <v>217</v>
      </c>
      <c r="G171" s="17" t="s">
        <v>220</v>
      </c>
      <c r="H171" s="17" t="s">
        <v>219</v>
      </c>
      <c r="I171" s="17"/>
      <c r="J171" s="17"/>
      <c r="K171" s="17"/>
      <c r="L171" s="17"/>
      <c r="M171" s="17" t="s">
        <v>27</v>
      </c>
      <c r="N171" s="17" t="s">
        <v>205</v>
      </c>
      <c r="O171" s="17" t="s">
        <v>28</v>
      </c>
      <c r="P171" s="18" t="s">
        <v>52</v>
      </c>
      <c r="Q171" s="20">
        <v>592062606</v>
      </c>
      <c r="R171" s="20">
        <v>0</v>
      </c>
      <c r="S171" s="20">
        <v>0</v>
      </c>
      <c r="T171" s="20">
        <v>592062606</v>
      </c>
      <c r="U171" s="20">
        <v>0</v>
      </c>
      <c r="V171" s="20">
        <v>592062606</v>
      </c>
      <c r="W171" s="20">
        <v>0</v>
      </c>
      <c r="X171" s="20">
        <v>592062606</v>
      </c>
      <c r="Y171" s="20">
        <v>520355935</v>
      </c>
      <c r="Z171" s="20">
        <v>520355935</v>
      </c>
      <c r="AA171" s="20">
        <v>520355935</v>
      </c>
    </row>
    <row r="172" spans="1:27" ht="56.25" x14ac:dyDescent="0.25">
      <c r="A172" s="17" t="s">
        <v>91</v>
      </c>
      <c r="B172" s="18" t="s">
        <v>92</v>
      </c>
      <c r="C172" s="19" t="s">
        <v>54</v>
      </c>
      <c r="D172" s="17" t="s">
        <v>51</v>
      </c>
      <c r="E172" s="17" t="s">
        <v>216</v>
      </c>
      <c r="F172" s="17" t="s">
        <v>217</v>
      </c>
      <c r="G172" s="17" t="s">
        <v>221</v>
      </c>
      <c r="H172" s="17" t="s">
        <v>222</v>
      </c>
      <c r="I172" s="17"/>
      <c r="J172" s="17"/>
      <c r="K172" s="17"/>
      <c r="L172" s="17"/>
      <c r="M172" s="17" t="s">
        <v>27</v>
      </c>
      <c r="N172" s="17" t="s">
        <v>205</v>
      </c>
      <c r="O172" s="17" t="s">
        <v>28</v>
      </c>
      <c r="P172" s="18" t="s">
        <v>55</v>
      </c>
      <c r="Q172" s="20">
        <v>419000000</v>
      </c>
      <c r="R172" s="20">
        <v>17000000</v>
      </c>
      <c r="S172" s="20">
        <v>80806667</v>
      </c>
      <c r="T172" s="20">
        <v>355193333</v>
      </c>
      <c r="U172" s="20">
        <v>0</v>
      </c>
      <c r="V172" s="20">
        <v>347093333</v>
      </c>
      <c r="W172" s="20">
        <v>8100000</v>
      </c>
      <c r="X172" s="20">
        <v>324165444</v>
      </c>
      <c r="Y172" s="20">
        <v>147960809</v>
      </c>
      <c r="Z172" s="20">
        <v>147960809</v>
      </c>
      <c r="AA172" s="20">
        <v>147960809</v>
      </c>
    </row>
    <row r="173" spans="1:27" ht="56.25" x14ac:dyDescent="0.25">
      <c r="A173" s="17" t="s">
        <v>91</v>
      </c>
      <c r="B173" s="18" t="s">
        <v>92</v>
      </c>
      <c r="C173" s="19" t="s">
        <v>56</v>
      </c>
      <c r="D173" s="17" t="s">
        <v>51</v>
      </c>
      <c r="E173" s="17" t="s">
        <v>216</v>
      </c>
      <c r="F173" s="17" t="s">
        <v>217</v>
      </c>
      <c r="G173" s="17" t="s">
        <v>223</v>
      </c>
      <c r="H173" s="17" t="s">
        <v>57</v>
      </c>
      <c r="I173" s="17"/>
      <c r="J173" s="17"/>
      <c r="K173" s="17"/>
      <c r="L173" s="17"/>
      <c r="M173" s="17" t="s">
        <v>27</v>
      </c>
      <c r="N173" s="17" t="s">
        <v>205</v>
      </c>
      <c r="O173" s="17" t="s">
        <v>28</v>
      </c>
      <c r="P173" s="18" t="s">
        <v>58</v>
      </c>
      <c r="Q173" s="20">
        <v>389702091</v>
      </c>
      <c r="R173" s="20">
        <v>10659905291</v>
      </c>
      <c r="S173" s="20">
        <v>7379061367</v>
      </c>
      <c r="T173" s="20">
        <v>3670546015</v>
      </c>
      <c r="U173" s="20">
        <v>0</v>
      </c>
      <c r="V173" s="20">
        <v>877104412</v>
      </c>
      <c r="W173" s="20">
        <v>2793441603</v>
      </c>
      <c r="X173" s="20">
        <v>874213086</v>
      </c>
      <c r="Y173" s="20">
        <v>457468717</v>
      </c>
      <c r="Z173" s="20">
        <v>457468717</v>
      </c>
      <c r="AA173" s="20">
        <v>457468717</v>
      </c>
    </row>
    <row r="174" spans="1:27" ht="90" x14ac:dyDescent="0.25">
      <c r="A174" s="17" t="s">
        <v>91</v>
      </c>
      <c r="B174" s="18" t="s">
        <v>92</v>
      </c>
      <c r="C174" s="19" t="s">
        <v>74</v>
      </c>
      <c r="D174" s="17" t="s">
        <v>51</v>
      </c>
      <c r="E174" s="17" t="s">
        <v>216</v>
      </c>
      <c r="F174" s="17" t="s">
        <v>217</v>
      </c>
      <c r="G174" s="17" t="s">
        <v>234</v>
      </c>
      <c r="H174" s="17" t="s">
        <v>227</v>
      </c>
      <c r="I174" s="17"/>
      <c r="J174" s="17"/>
      <c r="K174" s="17"/>
      <c r="L174" s="17"/>
      <c r="M174" s="17" t="s">
        <v>60</v>
      </c>
      <c r="N174" s="17" t="s">
        <v>212</v>
      </c>
      <c r="O174" s="17" t="s">
        <v>28</v>
      </c>
      <c r="P174" s="18" t="s">
        <v>63</v>
      </c>
      <c r="Q174" s="20">
        <v>34756851801</v>
      </c>
      <c r="R174" s="20">
        <v>0</v>
      </c>
      <c r="S174" s="20">
        <v>0</v>
      </c>
      <c r="T174" s="20">
        <v>34756851801</v>
      </c>
      <c r="U174" s="20">
        <v>0</v>
      </c>
      <c r="V174" s="20">
        <v>34756851801</v>
      </c>
      <c r="W174" s="20">
        <v>0</v>
      </c>
      <c r="X174" s="20">
        <v>34756851801</v>
      </c>
      <c r="Y174" s="20">
        <v>34282399111.849998</v>
      </c>
      <c r="Z174" s="20">
        <v>34282399111.849998</v>
      </c>
      <c r="AA174" s="20">
        <v>34282399111.849998</v>
      </c>
    </row>
    <row r="175" spans="1:27" ht="90" x14ac:dyDescent="0.25">
      <c r="A175" s="17" t="s">
        <v>91</v>
      </c>
      <c r="B175" s="18" t="s">
        <v>92</v>
      </c>
      <c r="C175" s="19" t="s">
        <v>62</v>
      </c>
      <c r="D175" s="17" t="s">
        <v>51</v>
      </c>
      <c r="E175" s="17" t="s">
        <v>216</v>
      </c>
      <c r="F175" s="17" t="s">
        <v>217</v>
      </c>
      <c r="G175" s="17" t="s">
        <v>226</v>
      </c>
      <c r="H175" s="17" t="s">
        <v>227</v>
      </c>
      <c r="I175" s="17"/>
      <c r="J175" s="17"/>
      <c r="K175" s="17"/>
      <c r="L175" s="17"/>
      <c r="M175" s="17" t="s">
        <v>60</v>
      </c>
      <c r="N175" s="17" t="s">
        <v>212</v>
      </c>
      <c r="O175" s="17" t="s">
        <v>28</v>
      </c>
      <c r="P175" s="18" t="s">
        <v>63</v>
      </c>
      <c r="Q175" s="20">
        <v>0</v>
      </c>
      <c r="R175" s="20">
        <v>311802990653</v>
      </c>
      <c r="S175" s="20">
        <v>31899219922</v>
      </c>
      <c r="T175" s="20">
        <v>279903770731</v>
      </c>
      <c r="U175" s="20">
        <v>0</v>
      </c>
      <c r="V175" s="20">
        <v>279872323976</v>
      </c>
      <c r="W175" s="20">
        <v>31446755</v>
      </c>
      <c r="X175" s="20">
        <v>279343012176</v>
      </c>
      <c r="Y175" s="20">
        <v>168294639835</v>
      </c>
      <c r="Z175" s="20">
        <v>168294639835</v>
      </c>
      <c r="AA175" s="20">
        <v>168294639835</v>
      </c>
    </row>
    <row r="176" spans="1:27" ht="90" x14ac:dyDescent="0.25">
      <c r="A176" s="17" t="s">
        <v>91</v>
      </c>
      <c r="B176" s="18" t="s">
        <v>92</v>
      </c>
      <c r="C176" s="19" t="s">
        <v>62</v>
      </c>
      <c r="D176" s="17" t="s">
        <v>51</v>
      </c>
      <c r="E176" s="17" t="s">
        <v>216</v>
      </c>
      <c r="F176" s="17" t="s">
        <v>217</v>
      </c>
      <c r="G176" s="17" t="s">
        <v>226</v>
      </c>
      <c r="H176" s="17" t="s">
        <v>227</v>
      </c>
      <c r="I176" s="17"/>
      <c r="J176" s="17"/>
      <c r="K176" s="17"/>
      <c r="L176" s="17"/>
      <c r="M176" s="17" t="s">
        <v>27</v>
      </c>
      <c r="N176" s="17" t="s">
        <v>228</v>
      </c>
      <c r="O176" s="17" t="s">
        <v>28</v>
      </c>
      <c r="P176" s="18" t="s">
        <v>63</v>
      </c>
      <c r="Q176" s="20">
        <v>0</v>
      </c>
      <c r="R176" s="20">
        <v>6000000</v>
      </c>
      <c r="S176" s="20">
        <v>5772376</v>
      </c>
      <c r="T176" s="20">
        <v>227624</v>
      </c>
      <c r="U176" s="20">
        <v>0</v>
      </c>
      <c r="V176" s="20">
        <v>227624</v>
      </c>
      <c r="W176" s="20">
        <v>0</v>
      </c>
      <c r="X176" s="20">
        <v>227624</v>
      </c>
      <c r="Y176" s="20">
        <v>227624</v>
      </c>
      <c r="Z176" s="20">
        <v>227624</v>
      </c>
      <c r="AA176" s="20">
        <v>227624</v>
      </c>
    </row>
    <row r="177" spans="1:27" ht="56.25" x14ac:dyDescent="0.25">
      <c r="A177" s="17" t="s">
        <v>91</v>
      </c>
      <c r="B177" s="18" t="s">
        <v>92</v>
      </c>
      <c r="C177" s="19" t="s">
        <v>64</v>
      </c>
      <c r="D177" s="17" t="s">
        <v>51</v>
      </c>
      <c r="E177" s="17" t="s">
        <v>216</v>
      </c>
      <c r="F177" s="17" t="s">
        <v>217</v>
      </c>
      <c r="G177" s="17" t="s">
        <v>226</v>
      </c>
      <c r="H177" s="17" t="s">
        <v>230</v>
      </c>
      <c r="I177" s="17"/>
      <c r="J177" s="17"/>
      <c r="K177" s="17"/>
      <c r="L177" s="17"/>
      <c r="M177" s="17" t="s">
        <v>27</v>
      </c>
      <c r="N177" s="17" t="s">
        <v>205</v>
      </c>
      <c r="O177" s="17" t="s">
        <v>28</v>
      </c>
      <c r="P177" s="18" t="s">
        <v>65</v>
      </c>
      <c r="Q177" s="20">
        <v>2520891348</v>
      </c>
      <c r="R177" s="20">
        <v>8409464963</v>
      </c>
      <c r="S177" s="20">
        <v>3002616075</v>
      </c>
      <c r="T177" s="20">
        <v>7927740236</v>
      </c>
      <c r="U177" s="20">
        <v>0</v>
      </c>
      <c r="V177" s="20">
        <v>7824042944</v>
      </c>
      <c r="W177" s="20">
        <v>103697292</v>
      </c>
      <c r="X177" s="20">
        <v>4686378752</v>
      </c>
      <c r="Y177" s="20">
        <v>1117478320</v>
      </c>
      <c r="Z177" s="20">
        <v>1117478320</v>
      </c>
      <c r="AA177" s="20">
        <v>1117478320</v>
      </c>
    </row>
    <row r="178" spans="1:27" ht="45" x14ac:dyDescent="0.25">
      <c r="A178" s="17" t="s">
        <v>91</v>
      </c>
      <c r="B178" s="18" t="s">
        <v>92</v>
      </c>
      <c r="C178" s="19" t="s">
        <v>66</v>
      </c>
      <c r="D178" s="17" t="s">
        <v>51</v>
      </c>
      <c r="E178" s="17" t="s">
        <v>216</v>
      </c>
      <c r="F178" s="17" t="s">
        <v>217</v>
      </c>
      <c r="G178" s="17" t="s">
        <v>212</v>
      </c>
      <c r="H178" s="17" t="s">
        <v>231</v>
      </c>
      <c r="I178" s="17"/>
      <c r="J178" s="17"/>
      <c r="K178" s="17"/>
      <c r="L178" s="17"/>
      <c r="M178" s="17" t="s">
        <v>60</v>
      </c>
      <c r="N178" s="17" t="s">
        <v>232</v>
      </c>
      <c r="O178" s="17" t="s">
        <v>28</v>
      </c>
      <c r="P178" s="18" t="s">
        <v>67</v>
      </c>
      <c r="Q178" s="20">
        <v>0</v>
      </c>
      <c r="R178" s="20">
        <v>2008859971</v>
      </c>
      <c r="S178" s="20">
        <v>0</v>
      </c>
      <c r="T178" s="20">
        <v>2008859971</v>
      </c>
      <c r="U178" s="20">
        <v>0</v>
      </c>
      <c r="V178" s="20">
        <v>2008859971</v>
      </c>
      <c r="W178" s="20">
        <v>0</v>
      </c>
      <c r="X178" s="20">
        <v>1806406978</v>
      </c>
      <c r="Y178" s="20">
        <v>809561012</v>
      </c>
      <c r="Z178" s="20">
        <v>809561012</v>
      </c>
      <c r="AA178" s="20">
        <v>809561012</v>
      </c>
    </row>
    <row r="179" spans="1:27" ht="45" x14ac:dyDescent="0.25">
      <c r="A179" s="17" t="s">
        <v>91</v>
      </c>
      <c r="B179" s="18" t="s">
        <v>92</v>
      </c>
      <c r="C179" s="19" t="s">
        <v>66</v>
      </c>
      <c r="D179" s="17" t="s">
        <v>51</v>
      </c>
      <c r="E179" s="17" t="s">
        <v>216</v>
      </c>
      <c r="F179" s="17" t="s">
        <v>217</v>
      </c>
      <c r="G179" s="17" t="s">
        <v>212</v>
      </c>
      <c r="H179" s="17" t="s">
        <v>231</v>
      </c>
      <c r="I179" s="17"/>
      <c r="J179" s="17"/>
      <c r="K179" s="17"/>
      <c r="L179" s="17"/>
      <c r="M179" s="17" t="s">
        <v>27</v>
      </c>
      <c r="N179" s="17" t="s">
        <v>229</v>
      </c>
      <c r="O179" s="17" t="s">
        <v>28</v>
      </c>
      <c r="P179" s="18" t="s">
        <v>67</v>
      </c>
      <c r="Q179" s="20">
        <v>63291431</v>
      </c>
      <c r="R179" s="20">
        <v>1814015012</v>
      </c>
      <c r="S179" s="20">
        <v>0</v>
      </c>
      <c r="T179" s="20">
        <v>1877306443</v>
      </c>
      <c r="U179" s="20">
        <v>0</v>
      </c>
      <c r="V179" s="20">
        <v>1659940778</v>
      </c>
      <c r="W179" s="20">
        <v>217365665</v>
      </c>
      <c r="X179" s="20">
        <v>1245718555</v>
      </c>
      <c r="Y179" s="20">
        <v>685404215</v>
      </c>
      <c r="Z179" s="20">
        <v>685404215</v>
      </c>
      <c r="AA179" s="20">
        <v>685404215</v>
      </c>
    </row>
    <row r="180" spans="1:27" ht="45" x14ac:dyDescent="0.25">
      <c r="A180" s="17" t="s">
        <v>91</v>
      </c>
      <c r="B180" s="18" t="s">
        <v>92</v>
      </c>
      <c r="C180" s="19" t="s">
        <v>66</v>
      </c>
      <c r="D180" s="17" t="s">
        <v>51</v>
      </c>
      <c r="E180" s="17" t="s">
        <v>216</v>
      </c>
      <c r="F180" s="17" t="s">
        <v>217</v>
      </c>
      <c r="G180" s="17" t="s">
        <v>212</v>
      </c>
      <c r="H180" s="17" t="s">
        <v>231</v>
      </c>
      <c r="I180" s="17"/>
      <c r="J180" s="17"/>
      <c r="K180" s="17"/>
      <c r="L180" s="17"/>
      <c r="M180" s="17" t="s">
        <v>27</v>
      </c>
      <c r="N180" s="17" t="s">
        <v>205</v>
      </c>
      <c r="O180" s="17" t="s">
        <v>28</v>
      </c>
      <c r="P180" s="18" t="s">
        <v>67</v>
      </c>
      <c r="Q180" s="20">
        <v>2039836189</v>
      </c>
      <c r="R180" s="20">
        <v>14145646304</v>
      </c>
      <c r="S180" s="20">
        <v>0</v>
      </c>
      <c r="T180" s="20">
        <v>16185482493</v>
      </c>
      <c r="U180" s="20">
        <v>0</v>
      </c>
      <c r="V180" s="20">
        <v>15866573339</v>
      </c>
      <c r="W180" s="20">
        <v>318909154</v>
      </c>
      <c r="X180" s="20">
        <v>15728127117</v>
      </c>
      <c r="Y180" s="20">
        <v>9254631854</v>
      </c>
      <c r="Z180" s="20">
        <v>9254631854</v>
      </c>
      <c r="AA180" s="20">
        <v>9254631854</v>
      </c>
    </row>
    <row r="181" spans="1:27" ht="56.25" x14ac:dyDescent="0.25">
      <c r="A181" s="17" t="s">
        <v>91</v>
      </c>
      <c r="B181" s="18" t="s">
        <v>92</v>
      </c>
      <c r="C181" s="19" t="s">
        <v>68</v>
      </c>
      <c r="D181" s="17" t="s">
        <v>51</v>
      </c>
      <c r="E181" s="17" t="s">
        <v>233</v>
      </c>
      <c r="F181" s="17" t="s">
        <v>217</v>
      </c>
      <c r="G181" s="17" t="s">
        <v>218</v>
      </c>
      <c r="H181" s="17" t="s">
        <v>230</v>
      </c>
      <c r="I181" s="17"/>
      <c r="J181" s="17"/>
      <c r="K181" s="17"/>
      <c r="L181" s="17"/>
      <c r="M181" s="17" t="s">
        <v>27</v>
      </c>
      <c r="N181" s="17" t="s">
        <v>205</v>
      </c>
      <c r="O181" s="17" t="s">
        <v>28</v>
      </c>
      <c r="P181" s="18" t="s">
        <v>65</v>
      </c>
      <c r="Q181" s="20">
        <v>124996618</v>
      </c>
      <c r="R181" s="20">
        <v>0</v>
      </c>
      <c r="S181" s="20">
        <v>0</v>
      </c>
      <c r="T181" s="20">
        <v>124996618</v>
      </c>
      <c r="U181" s="20">
        <v>0</v>
      </c>
      <c r="V181" s="20">
        <v>121921575</v>
      </c>
      <c r="W181" s="20">
        <v>3075043</v>
      </c>
      <c r="X181" s="20">
        <v>118224186</v>
      </c>
      <c r="Y181" s="20">
        <v>70114726</v>
      </c>
      <c r="Z181" s="20">
        <v>70114726</v>
      </c>
      <c r="AA181" s="20">
        <v>70114726</v>
      </c>
    </row>
    <row r="182" spans="1:27" ht="45" x14ac:dyDescent="0.25">
      <c r="A182" s="17" t="s">
        <v>91</v>
      </c>
      <c r="B182" s="18" t="s">
        <v>92</v>
      </c>
      <c r="C182" s="19" t="s">
        <v>69</v>
      </c>
      <c r="D182" s="17" t="s">
        <v>51</v>
      </c>
      <c r="E182" s="17" t="s">
        <v>233</v>
      </c>
      <c r="F182" s="17" t="s">
        <v>217</v>
      </c>
      <c r="G182" s="17" t="s">
        <v>220</v>
      </c>
      <c r="H182" s="17" t="s">
        <v>70</v>
      </c>
      <c r="I182" s="17"/>
      <c r="J182" s="17"/>
      <c r="K182" s="17"/>
      <c r="L182" s="17"/>
      <c r="M182" s="17" t="s">
        <v>27</v>
      </c>
      <c r="N182" s="17" t="s">
        <v>205</v>
      </c>
      <c r="O182" s="17" t="s">
        <v>28</v>
      </c>
      <c r="P182" s="18" t="s">
        <v>71</v>
      </c>
      <c r="Q182" s="20">
        <v>2327978482</v>
      </c>
      <c r="R182" s="20">
        <v>1166993449</v>
      </c>
      <c r="S182" s="20">
        <v>124484</v>
      </c>
      <c r="T182" s="20">
        <v>3494847447</v>
      </c>
      <c r="U182" s="20">
        <v>0</v>
      </c>
      <c r="V182" s="20">
        <v>3418348994</v>
      </c>
      <c r="W182" s="20">
        <v>76498453</v>
      </c>
      <c r="X182" s="20">
        <v>2433490629.1500001</v>
      </c>
      <c r="Y182" s="20">
        <v>1445031814.5699999</v>
      </c>
      <c r="Z182" s="20">
        <v>1445031814.5699999</v>
      </c>
      <c r="AA182" s="20">
        <v>1445031814.5699999</v>
      </c>
    </row>
    <row r="183" spans="1:27" ht="22.5" x14ac:dyDescent="0.25">
      <c r="A183" s="17" t="s">
        <v>93</v>
      </c>
      <c r="B183" s="18" t="s">
        <v>94</v>
      </c>
      <c r="C183" s="19" t="s">
        <v>34</v>
      </c>
      <c r="D183" s="17" t="s">
        <v>26</v>
      </c>
      <c r="E183" s="17" t="s">
        <v>206</v>
      </c>
      <c r="F183" s="17"/>
      <c r="G183" s="17"/>
      <c r="H183" s="17"/>
      <c r="I183" s="17"/>
      <c r="J183" s="17"/>
      <c r="K183" s="17"/>
      <c r="L183" s="17"/>
      <c r="M183" s="17" t="s">
        <v>27</v>
      </c>
      <c r="N183" s="17" t="s">
        <v>205</v>
      </c>
      <c r="O183" s="17" t="s">
        <v>28</v>
      </c>
      <c r="P183" s="18" t="s">
        <v>35</v>
      </c>
      <c r="Q183" s="20">
        <v>232668116</v>
      </c>
      <c r="R183" s="20">
        <v>112881188</v>
      </c>
      <c r="S183" s="20">
        <v>0</v>
      </c>
      <c r="T183" s="20">
        <v>345549304</v>
      </c>
      <c r="U183" s="20">
        <v>0</v>
      </c>
      <c r="V183" s="20">
        <v>345549304</v>
      </c>
      <c r="W183" s="20">
        <v>0</v>
      </c>
      <c r="X183" s="20">
        <v>275907307</v>
      </c>
      <c r="Y183" s="20">
        <v>114135599</v>
      </c>
      <c r="Z183" s="20">
        <v>114135599</v>
      </c>
      <c r="AA183" s="20">
        <v>114135599</v>
      </c>
    </row>
    <row r="184" spans="1:27" ht="22.5" x14ac:dyDescent="0.25">
      <c r="A184" s="17" t="s">
        <v>93</v>
      </c>
      <c r="B184" s="18" t="s">
        <v>94</v>
      </c>
      <c r="C184" s="19" t="s">
        <v>157</v>
      </c>
      <c r="D184" s="17" t="s">
        <v>26</v>
      </c>
      <c r="E184" s="17" t="s">
        <v>207</v>
      </c>
      <c r="F184" s="17" t="s">
        <v>207</v>
      </c>
      <c r="G184" s="17" t="s">
        <v>204</v>
      </c>
      <c r="H184" s="17" t="s">
        <v>208</v>
      </c>
      <c r="I184" s="17"/>
      <c r="J184" s="17"/>
      <c r="K184" s="17"/>
      <c r="L184" s="17"/>
      <c r="M184" s="17" t="s">
        <v>27</v>
      </c>
      <c r="N184" s="17" t="s">
        <v>205</v>
      </c>
      <c r="O184" s="17" t="s">
        <v>28</v>
      </c>
      <c r="P184" s="18" t="s">
        <v>158</v>
      </c>
      <c r="Q184" s="20">
        <v>0</v>
      </c>
      <c r="R184" s="20">
        <v>2893282</v>
      </c>
      <c r="S184" s="20">
        <v>0</v>
      </c>
      <c r="T184" s="20">
        <v>2893282</v>
      </c>
      <c r="U184" s="20">
        <v>0</v>
      </c>
      <c r="V184" s="20">
        <v>2893282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</row>
    <row r="185" spans="1:27" ht="22.5" x14ac:dyDescent="0.25">
      <c r="A185" s="17" t="s">
        <v>93</v>
      </c>
      <c r="B185" s="18" t="s">
        <v>94</v>
      </c>
      <c r="C185" s="19" t="s">
        <v>44</v>
      </c>
      <c r="D185" s="17" t="s">
        <v>26</v>
      </c>
      <c r="E185" s="17" t="s">
        <v>215</v>
      </c>
      <c r="F185" s="17" t="s">
        <v>204</v>
      </c>
      <c r="G185" s="17"/>
      <c r="H185" s="17"/>
      <c r="I185" s="17"/>
      <c r="J185" s="17"/>
      <c r="K185" s="17"/>
      <c r="L185" s="17"/>
      <c r="M185" s="17" t="s">
        <v>27</v>
      </c>
      <c r="N185" s="17" t="s">
        <v>205</v>
      </c>
      <c r="O185" s="17" t="s">
        <v>28</v>
      </c>
      <c r="P185" s="18" t="s">
        <v>45</v>
      </c>
      <c r="Q185" s="20">
        <v>0</v>
      </c>
      <c r="R185" s="20">
        <v>73352796</v>
      </c>
      <c r="S185" s="20">
        <v>0</v>
      </c>
      <c r="T185" s="20">
        <v>73352796</v>
      </c>
      <c r="U185" s="20">
        <v>0</v>
      </c>
      <c r="V185" s="20">
        <v>73352796</v>
      </c>
      <c r="W185" s="20">
        <v>0</v>
      </c>
      <c r="X185" s="20">
        <v>59048912</v>
      </c>
      <c r="Y185" s="20">
        <v>59048912</v>
      </c>
      <c r="Z185" s="20">
        <v>59048912</v>
      </c>
      <c r="AA185" s="20">
        <v>59048912</v>
      </c>
    </row>
    <row r="186" spans="1:27" ht="78.75" x14ac:dyDescent="0.25">
      <c r="A186" s="17" t="s">
        <v>93</v>
      </c>
      <c r="B186" s="18" t="s">
        <v>94</v>
      </c>
      <c r="C186" s="19" t="s">
        <v>50</v>
      </c>
      <c r="D186" s="17" t="s">
        <v>51</v>
      </c>
      <c r="E186" s="17" t="s">
        <v>216</v>
      </c>
      <c r="F186" s="17" t="s">
        <v>217</v>
      </c>
      <c r="G186" s="17" t="s">
        <v>218</v>
      </c>
      <c r="H186" s="17" t="s">
        <v>219</v>
      </c>
      <c r="I186" s="17"/>
      <c r="J186" s="17"/>
      <c r="K186" s="17"/>
      <c r="L186" s="17"/>
      <c r="M186" s="17" t="s">
        <v>27</v>
      </c>
      <c r="N186" s="17" t="s">
        <v>205</v>
      </c>
      <c r="O186" s="17" t="s">
        <v>28</v>
      </c>
      <c r="P186" s="18" t="s">
        <v>52</v>
      </c>
      <c r="Q186" s="20">
        <v>19291595239</v>
      </c>
      <c r="R186" s="20">
        <v>16560246</v>
      </c>
      <c r="S186" s="20">
        <v>82201939</v>
      </c>
      <c r="T186" s="20">
        <v>19225953546</v>
      </c>
      <c r="U186" s="20">
        <v>0</v>
      </c>
      <c r="V186" s="20">
        <v>17938587028</v>
      </c>
      <c r="W186" s="20">
        <v>1287366518</v>
      </c>
      <c r="X186" s="20">
        <v>17938587028</v>
      </c>
      <c r="Y186" s="20">
        <v>16915006927</v>
      </c>
      <c r="Z186" s="20">
        <v>16915006927</v>
      </c>
      <c r="AA186" s="20">
        <v>16915006927</v>
      </c>
    </row>
    <row r="187" spans="1:27" ht="78.75" x14ac:dyDescent="0.25">
      <c r="A187" s="17" t="s">
        <v>93</v>
      </c>
      <c r="B187" s="18" t="s">
        <v>94</v>
      </c>
      <c r="C187" s="19" t="s">
        <v>53</v>
      </c>
      <c r="D187" s="17" t="s">
        <v>51</v>
      </c>
      <c r="E187" s="17" t="s">
        <v>216</v>
      </c>
      <c r="F187" s="17" t="s">
        <v>217</v>
      </c>
      <c r="G187" s="17" t="s">
        <v>220</v>
      </c>
      <c r="H187" s="17" t="s">
        <v>219</v>
      </c>
      <c r="I187" s="17"/>
      <c r="J187" s="17"/>
      <c r="K187" s="17"/>
      <c r="L187" s="17"/>
      <c r="M187" s="17" t="s">
        <v>27</v>
      </c>
      <c r="N187" s="17" t="s">
        <v>205</v>
      </c>
      <c r="O187" s="17" t="s">
        <v>28</v>
      </c>
      <c r="P187" s="18" t="s">
        <v>52</v>
      </c>
      <c r="Q187" s="20">
        <v>2092321170</v>
      </c>
      <c r="R187" s="20">
        <v>0</v>
      </c>
      <c r="S187" s="20">
        <v>1</v>
      </c>
      <c r="T187" s="20">
        <v>2092321169</v>
      </c>
      <c r="U187" s="20">
        <v>0</v>
      </c>
      <c r="V187" s="20">
        <v>2086854131</v>
      </c>
      <c r="W187" s="20">
        <v>5467038</v>
      </c>
      <c r="X187" s="20">
        <v>2086854131</v>
      </c>
      <c r="Y187" s="20">
        <v>1729277171</v>
      </c>
      <c r="Z187" s="20">
        <v>1729277171</v>
      </c>
      <c r="AA187" s="20">
        <v>1729277171</v>
      </c>
    </row>
    <row r="188" spans="1:27" ht="56.25" x14ac:dyDescent="0.25">
      <c r="A188" s="17" t="s">
        <v>93</v>
      </c>
      <c r="B188" s="18" t="s">
        <v>94</v>
      </c>
      <c r="C188" s="19" t="s">
        <v>54</v>
      </c>
      <c r="D188" s="17" t="s">
        <v>51</v>
      </c>
      <c r="E188" s="17" t="s">
        <v>216</v>
      </c>
      <c r="F188" s="17" t="s">
        <v>217</v>
      </c>
      <c r="G188" s="17" t="s">
        <v>221</v>
      </c>
      <c r="H188" s="17" t="s">
        <v>222</v>
      </c>
      <c r="I188" s="17"/>
      <c r="J188" s="17"/>
      <c r="K188" s="17"/>
      <c r="L188" s="17"/>
      <c r="M188" s="17" t="s">
        <v>27</v>
      </c>
      <c r="N188" s="17" t="s">
        <v>205</v>
      </c>
      <c r="O188" s="17" t="s">
        <v>28</v>
      </c>
      <c r="P188" s="18" t="s">
        <v>55</v>
      </c>
      <c r="Q188" s="20">
        <v>656600000</v>
      </c>
      <c r="R188" s="20">
        <v>77107241</v>
      </c>
      <c r="S188" s="20">
        <v>5980000</v>
      </c>
      <c r="T188" s="20">
        <v>727727241</v>
      </c>
      <c r="U188" s="20">
        <v>0</v>
      </c>
      <c r="V188" s="20">
        <v>727727241</v>
      </c>
      <c r="W188" s="20">
        <v>0</v>
      </c>
      <c r="X188" s="20">
        <v>716461002</v>
      </c>
      <c r="Y188" s="20">
        <v>380851132</v>
      </c>
      <c r="Z188" s="20">
        <v>380851132</v>
      </c>
      <c r="AA188" s="20">
        <v>380851132</v>
      </c>
    </row>
    <row r="189" spans="1:27" ht="56.25" x14ac:dyDescent="0.25">
      <c r="A189" s="17" t="s">
        <v>93</v>
      </c>
      <c r="B189" s="18" t="s">
        <v>94</v>
      </c>
      <c r="C189" s="19" t="s">
        <v>56</v>
      </c>
      <c r="D189" s="17" t="s">
        <v>51</v>
      </c>
      <c r="E189" s="17" t="s">
        <v>216</v>
      </c>
      <c r="F189" s="17" t="s">
        <v>217</v>
      </c>
      <c r="G189" s="17" t="s">
        <v>223</v>
      </c>
      <c r="H189" s="17" t="s">
        <v>57</v>
      </c>
      <c r="I189" s="17"/>
      <c r="J189" s="17"/>
      <c r="K189" s="17"/>
      <c r="L189" s="17"/>
      <c r="M189" s="17" t="s">
        <v>27</v>
      </c>
      <c r="N189" s="17" t="s">
        <v>205</v>
      </c>
      <c r="O189" s="17" t="s">
        <v>28</v>
      </c>
      <c r="P189" s="18" t="s">
        <v>58</v>
      </c>
      <c r="Q189" s="20">
        <v>49809699</v>
      </c>
      <c r="R189" s="20">
        <v>2257691772</v>
      </c>
      <c r="S189" s="20">
        <v>1347257524</v>
      </c>
      <c r="T189" s="20">
        <v>960243947</v>
      </c>
      <c r="U189" s="20">
        <v>0</v>
      </c>
      <c r="V189" s="20">
        <v>422808099</v>
      </c>
      <c r="W189" s="20">
        <v>537435848</v>
      </c>
      <c r="X189" s="20">
        <v>43778593</v>
      </c>
      <c r="Y189" s="20">
        <v>23886242</v>
      </c>
      <c r="Z189" s="20">
        <v>23886242</v>
      </c>
      <c r="AA189" s="20">
        <v>23886242</v>
      </c>
    </row>
    <row r="190" spans="1:27" ht="90" x14ac:dyDescent="0.25">
      <c r="A190" s="17" t="s">
        <v>93</v>
      </c>
      <c r="B190" s="18" t="s">
        <v>94</v>
      </c>
      <c r="C190" s="19" t="s">
        <v>74</v>
      </c>
      <c r="D190" s="17" t="s">
        <v>51</v>
      </c>
      <c r="E190" s="17" t="s">
        <v>216</v>
      </c>
      <c r="F190" s="17" t="s">
        <v>217</v>
      </c>
      <c r="G190" s="17" t="s">
        <v>234</v>
      </c>
      <c r="H190" s="17" t="s">
        <v>227</v>
      </c>
      <c r="I190" s="17"/>
      <c r="J190" s="17"/>
      <c r="K190" s="17"/>
      <c r="L190" s="17"/>
      <c r="M190" s="17" t="s">
        <v>60</v>
      </c>
      <c r="N190" s="17" t="s">
        <v>212</v>
      </c>
      <c r="O190" s="17" t="s">
        <v>28</v>
      </c>
      <c r="P190" s="18" t="s">
        <v>63</v>
      </c>
      <c r="Q190" s="20">
        <v>8831400880</v>
      </c>
      <c r="R190" s="20">
        <v>1140893957</v>
      </c>
      <c r="S190" s="20">
        <v>90867716</v>
      </c>
      <c r="T190" s="20">
        <v>9881427121</v>
      </c>
      <c r="U190" s="20">
        <v>0</v>
      </c>
      <c r="V190" s="20">
        <v>9881427121</v>
      </c>
      <c r="W190" s="20">
        <v>0</v>
      </c>
      <c r="X190" s="20">
        <v>9875352443</v>
      </c>
      <c r="Y190" s="20">
        <v>9475652300</v>
      </c>
      <c r="Z190" s="20">
        <v>9475652300</v>
      </c>
      <c r="AA190" s="20">
        <v>9475652300</v>
      </c>
    </row>
    <row r="191" spans="1:27" ht="90" x14ac:dyDescent="0.25">
      <c r="A191" s="17" t="s">
        <v>93</v>
      </c>
      <c r="B191" s="18" t="s">
        <v>94</v>
      </c>
      <c r="C191" s="19" t="s">
        <v>62</v>
      </c>
      <c r="D191" s="17" t="s">
        <v>51</v>
      </c>
      <c r="E191" s="17" t="s">
        <v>216</v>
      </c>
      <c r="F191" s="17" t="s">
        <v>217</v>
      </c>
      <c r="G191" s="17" t="s">
        <v>226</v>
      </c>
      <c r="H191" s="17" t="s">
        <v>227</v>
      </c>
      <c r="I191" s="17"/>
      <c r="J191" s="17"/>
      <c r="K191" s="17"/>
      <c r="L191" s="17"/>
      <c r="M191" s="17" t="s">
        <v>60</v>
      </c>
      <c r="N191" s="17" t="s">
        <v>212</v>
      </c>
      <c r="O191" s="17" t="s">
        <v>28</v>
      </c>
      <c r="P191" s="18" t="s">
        <v>63</v>
      </c>
      <c r="Q191" s="20">
        <v>0</v>
      </c>
      <c r="R191" s="20">
        <v>204907084085</v>
      </c>
      <c r="S191" s="20">
        <v>30511904518</v>
      </c>
      <c r="T191" s="20">
        <v>174395179567</v>
      </c>
      <c r="U191" s="20">
        <v>0</v>
      </c>
      <c r="V191" s="20">
        <v>171939219812</v>
      </c>
      <c r="W191" s="20">
        <v>2455959755</v>
      </c>
      <c r="X191" s="20">
        <v>170575566560</v>
      </c>
      <c r="Y191" s="20">
        <v>95699747827</v>
      </c>
      <c r="Z191" s="20">
        <v>95699747827</v>
      </c>
      <c r="AA191" s="20">
        <v>95699747827</v>
      </c>
    </row>
    <row r="192" spans="1:27" ht="90" x14ac:dyDescent="0.25">
      <c r="A192" s="17" t="s">
        <v>93</v>
      </c>
      <c r="B192" s="18" t="s">
        <v>94</v>
      </c>
      <c r="C192" s="19" t="s">
        <v>62</v>
      </c>
      <c r="D192" s="17" t="s">
        <v>51</v>
      </c>
      <c r="E192" s="17" t="s">
        <v>216</v>
      </c>
      <c r="F192" s="17" t="s">
        <v>217</v>
      </c>
      <c r="G192" s="17" t="s">
        <v>226</v>
      </c>
      <c r="H192" s="17" t="s">
        <v>227</v>
      </c>
      <c r="I192" s="17"/>
      <c r="J192" s="17"/>
      <c r="K192" s="17"/>
      <c r="L192" s="17"/>
      <c r="M192" s="17" t="s">
        <v>27</v>
      </c>
      <c r="N192" s="17" t="s">
        <v>228</v>
      </c>
      <c r="O192" s="17" t="s">
        <v>28</v>
      </c>
      <c r="P192" s="18" t="s">
        <v>63</v>
      </c>
      <c r="Q192" s="20">
        <v>0</v>
      </c>
      <c r="R192" s="20">
        <v>6000000</v>
      </c>
      <c r="S192" s="20">
        <v>6000000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0">
        <v>0</v>
      </c>
      <c r="AA192" s="20">
        <v>0</v>
      </c>
    </row>
    <row r="193" spans="1:27" ht="56.25" x14ac:dyDescent="0.25">
      <c r="A193" s="17" t="s">
        <v>93</v>
      </c>
      <c r="B193" s="18" t="s">
        <v>94</v>
      </c>
      <c r="C193" s="19" t="s">
        <v>64</v>
      </c>
      <c r="D193" s="17" t="s">
        <v>51</v>
      </c>
      <c r="E193" s="17" t="s">
        <v>216</v>
      </c>
      <c r="F193" s="17" t="s">
        <v>217</v>
      </c>
      <c r="G193" s="17" t="s">
        <v>226</v>
      </c>
      <c r="H193" s="17" t="s">
        <v>230</v>
      </c>
      <c r="I193" s="17"/>
      <c r="J193" s="17"/>
      <c r="K193" s="17"/>
      <c r="L193" s="17"/>
      <c r="M193" s="17" t="s">
        <v>27</v>
      </c>
      <c r="N193" s="17" t="s">
        <v>205</v>
      </c>
      <c r="O193" s="17" t="s">
        <v>28</v>
      </c>
      <c r="P193" s="18" t="s">
        <v>65</v>
      </c>
      <c r="Q193" s="20">
        <v>2954599678</v>
      </c>
      <c r="R193" s="20">
        <v>7128879231</v>
      </c>
      <c r="S193" s="20">
        <v>3876211198</v>
      </c>
      <c r="T193" s="20">
        <v>6207267711</v>
      </c>
      <c r="U193" s="20">
        <v>0</v>
      </c>
      <c r="V193" s="20">
        <v>5685758001</v>
      </c>
      <c r="W193" s="20">
        <v>521509710</v>
      </c>
      <c r="X193" s="20">
        <v>2932617264.6999998</v>
      </c>
      <c r="Y193" s="20">
        <v>1530704092.7</v>
      </c>
      <c r="Z193" s="20">
        <v>1530704092.7</v>
      </c>
      <c r="AA193" s="20">
        <v>1530704092.7</v>
      </c>
    </row>
    <row r="194" spans="1:27" ht="45" x14ac:dyDescent="0.25">
      <c r="A194" s="17" t="s">
        <v>93</v>
      </c>
      <c r="B194" s="18" t="s">
        <v>94</v>
      </c>
      <c r="C194" s="19" t="s">
        <v>66</v>
      </c>
      <c r="D194" s="17" t="s">
        <v>51</v>
      </c>
      <c r="E194" s="17" t="s">
        <v>216</v>
      </c>
      <c r="F194" s="17" t="s">
        <v>217</v>
      </c>
      <c r="G194" s="17" t="s">
        <v>212</v>
      </c>
      <c r="H194" s="17" t="s">
        <v>231</v>
      </c>
      <c r="I194" s="17"/>
      <c r="J194" s="17"/>
      <c r="K194" s="17"/>
      <c r="L194" s="17"/>
      <c r="M194" s="17" t="s">
        <v>60</v>
      </c>
      <c r="N194" s="17" t="s">
        <v>232</v>
      </c>
      <c r="O194" s="17" t="s">
        <v>28</v>
      </c>
      <c r="P194" s="18" t="s">
        <v>67</v>
      </c>
      <c r="Q194" s="20">
        <v>0</v>
      </c>
      <c r="R194" s="20">
        <v>7423467072</v>
      </c>
      <c r="S194" s="20">
        <v>0</v>
      </c>
      <c r="T194" s="20">
        <v>7423467072</v>
      </c>
      <c r="U194" s="20">
        <v>0</v>
      </c>
      <c r="V194" s="20">
        <v>6190402866</v>
      </c>
      <c r="W194" s="20">
        <v>1233064206</v>
      </c>
      <c r="X194" s="20">
        <v>5932681181</v>
      </c>
      <c r="Y194" s="20">
        <v>3370684780</v>
      </c>
      <c r="Z194" s="20">
        <v>3370684780</v>
      </c>
      <c r="AA194" s="20">
        <v>3370684780</v>
      </c>
    </row>
    <row r="195" spans="1:27" ht="45" x14ac:dyDescent="0.25">
      <c r="A195" s="17" t="s">
        <v>93</v>
      </c>
      <c r="B195" s="18" t="s">
        <v>94</v>
      </c>
      <c r="C195" s="19" t="s">
        <v>66</v>
      </c>
      <c r="D195" s="17" t="s">
        <v>51</v>
      </c>
      <c r="E195" s="17" t="s">
        <v>216</v>
      </c>
      <c r="F195" s="17" t="s">
        <v>217</v>
      </c>
      <c r="G195" s="17" t="s">
        <v>212</v>
      </c>
      <c r="H195" s="17" t="s">
        <v>231</v>
      </c>
      <c r="I195" s="17"/>
      <c r="J195" s="17"/>
      <c r="K195" s="17"/>
      <c r="L195" s="17"/>
      <c r="M195" s="17" t="s">
        <v>27</v>
      </c>
      <c r="N195" s="17" t="s">
        <v>229</v>
      </c>
      <c r="O195" s="17" t="s">
        <v>28</v>
      </c>
      <c r="P195" s="18" t="s">
        <v>67</v>
      </c>
      <c r="Q195" s="20">
        <v>584244915</v>
      </c>
      <c r="R195" s="20">
        <v>4001360119</v>
      </c>
      <c r="S195" s="20">
        <v>0</v>
      </c>
      <c r="T195" s="20">
        <v>4585605034</v>
      </c>
      <c r="U195" s="20">
        <v>0</v>
      </c>
      <c r="V195" s="20">
        <v>3959525308</v>
      </c>
      <c r="W195" s="20">
        <v>626079726</v>
      </c>
      <c r="X195" s="20">
        <v>2889914250</v>
      </c>
      <c r="Y195" s="20">
        <v>1481945167</v>
      </c>
      <c r="Z195" s="20">
        <v>1481945167</v>
      </c>
      <c r="AA195" s="20">
        <v>1481945167</v>
      </c>
    </row>
    <row r="196" spans="1:27" ht="45" x14ac:dyDescent="0.25">
      <c r="A196" s="17" t="s">
        <v>93</v>
      </c>
      <c r="B196" s="18" t="s">
        <v>94</v>
      </c>
      <c r="C196" s="19" t="s">
        <v>66</v>
      </c>
      <c r="D196" s="17" t="s">
        <v>51</v>
      </c>
      <c r="E196" s="17" t="s">
        <v>216</v>
      </c>
      <c r="F196" s="17" t="s">
        <v>217</v>
      </c>
      <c r="G196" s="17" t="s">
        <v>212</v>
      </c>
      <c r="H196" s="17" t="s">
        <v>231</v>
      </c>
      <c r="I196" s="17"/>
      <c r="J196" s="17"/>
      <c r="K196" s="17"/>
      <c r="L196" s="17"/>
      <c r="M196" s="17" t="s">
        <v>27</v>
      </c>
      <c r="N196" s="17" t="s">
        <v>205</v>
      </c>
      <c r="O196" s="17" t="s">
        <v>28</v>
      </c>
      <c r="P196" s="18" t="s">
        <v>67</v>
      </c>
      <c r="Q196" s="20">
        <v>5971286958</v>
      </c>
      <c r="R196" s="20">
        <v>51713429239</v>
      </c>
      <c r="S196" s="20">
        <v>0</v>
      </c>
      <c r="T196" s="20">
        <v>57684716197</v>
      </c>
      <c r="U196" s="20">
        <v>0</v>
      </c>
      <c r="V196" s="20">
        <v>57528039822</v>
      </c>
      <c r="W196" s="20">
        <v>156676375</v>
      </c>
      <c r="X196" s="20">
        <v>56880507087.059998</v>
      </c>
      <c r="Y196" s="20">
        <v>32897024759.060001</v>
      </c>
      <c r="Z196" s="20">
        <v>32897024759.060001</v>
      </c>
      <c r="AA196" s="20">
        <v>32897024759.060001</v>
      </c>
    </row>
    <row r="197" spans="1:27" ht="56.25" x14ac:dyDescent="0.25">
      <c r="A197" s="17" t="s">
        <v>93</v>
      </c>
      <c r="B197" s="18" t="s">
        <v>94</v>
      </c>
      <c r="C197" s="19" t="s">
        <v>68</v>
      </c>
      <c r="D197" s="17" t="s">
        <v>51</v>
      </c>
      <c r="E197" s="17" t="s">
        <v>233</v>
      </c>
      <c r="F197" s="17" t="s">
        <v>217</v>
      </c>
      <c r="G197" s="17" t="s">
        <v>218</v>
      </c>
      <c r="H197" s="17" t="s">
        <v>230</v>
      </c>
      <c r="I197" s="17"/>
      <c r="J197" s="17"/>
      <c r="K197" s="17"/>
      <c r="L197" s="17"/>
      <c r="M197" s="17" t="s">
        <v>27</v>
      </c>
      <c r="N197" s="17" t="s">
        <v>205</v>
      </c>
      <c r="O197" s="17" t="s">
        <v>28</v>
      </c>
      <c r="P197" s="18" t="s">
        <v>65</v>
      </c>
      <c r="Q197" s="20">
        <v>127884930</v>
      </c>
      <c r="R197" s="20">
        <v>0</v>
      </c>
      <c r="S197" s="20">
        <v>0</v>
      </c>
      <c r="T197" s="20">
        <v>127884930</v>
      </c>
      <c r="U197" s="20">
        <v>0</v>
      </c>
      <c r="V197" s="20">
        <v>114322536</v>
      </c>
      <c r="W197" s="20">
        <v>13562394</v>
      </c>
      <c r="X197" s="20">
        <v>114203667</v>
      </c>
      <c r="Y197" s="20">
        <v>64349482</v>
      </c>
      <c r="Z197" s="20">
        <v>64349482</v>
      </c>
      <c r="AA197" s="20">
        <v>64349482</v>
      </c>
    </row>
    <row r="198" spans="1:27" ht="45" x14ac:dyDescent="0.25">
      <c r="A198" s="17" t="s">
        <v>93</v>
      </c>
      <c r="B198" s="18" t="s">
        <v>94</v>
      </c>
      <c r="C198" s="19" t="s">
        <v>69</v>
      </c>
      <c r="D198" s="17" t="s">
        <v>51</v>
      </c>
      <c r="E198" s="17" t="s">
        <v>233</v>
      </c>
      <c r="F198" s="17" t="s">
        <v>217</v>
      </c>
      <c r="G198" s="17" t="s">
        <v>220</v>
      </c>
      <c r="H198" s="17" t="s">
        <v>70</v>
      </c>
      <c r="I198" s="17"/>
      <c r="J198" s="17"/>
      <c r="K198" s="17"/>
      <c r="L198" s="17"/>
      <c r="M198" s="17" t="s">
        <v>27</v>
      </c>
      <c r="N198" s="17" t="s">
        <v>205</v>
      </c>
      <c r="O198" s="17" t="s">
        <v>28</v>
      </c>
      <c r="P198" s="18" t="s">
        <v>71</v>
      </c>
      <c r="Q198" s="20">
        <v>6518393523</v>
      </c>
      <c r="R198" s="20">
        <v>611923613</v>
      </c>
      <c r="S198" s="20">
        <v>300241386</v>
      </c>
      <c r="T198" s="20">
        <v>6830075750</v>
      </c>
      <c r="U198" s="20">
        <v>0</v>
      </c>
      <c r="V198" s="20">
        <v>6773651180</v>
      </c>
      <c r="W198" s="20">
        <v>56424570</v>
      </c>
      <c r="X198" s="20">
        <v>6332607444.8599997</v>
      </c>
      <c r="Y198" s="20">
        <v>4104527840.0999999</v>
      </c>
      <c r="Z198" s="20">
        <v>4104527840.0999999</v>
      </c>
      <c r="AA198" s="20">
        <v>4104527840.0999999</v>
      </c>
    </row>
    <row r="199" spans="1:27" ht="22.5" x14ac:dyDescent="0.25">
      <c r="A199" s="17" t="s">
        <v>95</v>
      </c>
      <c r="B199" s="18" t="s">
        <v>96</v>
      </c>
      <c r="C199" s="19" t="s">
        <v>34</v>
      </c>
      <c r="D199" s="17" t="s">
        <v>26</v>
      </c>
      <c r="E199" s="17" t="s">
        <v>206</v>
      </c>
      <c r="F199" s="17"/>
      <c r="G199" s="17"/>
      <c r="H199" s="17"/>
      <c r="I199" s="17"/>
      <c r="J199" s="17"/>
      <c r="K199" s="17"/>
      <c r="L199" s="17"/>
      <c r="M199" s="17" t="s">
        <v>27</v>
      </c>
      <c r="N199" s="17" t="s">
        <v>205</v>
      </c>
      <c r="O199" s="17" t="s">
        <v>28</v>
      </c>
      <c r="P199" s="18" t="s">
        <v>35</v>
      </c>
      <c r="Q199" s="20">
        <v>15610083</v>
      </c>
      <c r="R199" s="20">
        <v>27272698</v>
      </c>
      <c r="S199" s="20">
        <v>0</v>
      </c>
      <c r="T199" s="20">
        <v>42882781</v>
      </c>
      <c r="U199" s="20">
        <v>0</v>
      </c>
      <c r="V199" s="20">
        <v>42882698</v>
      </c>
      <c r="W199" s="20">
        <v>83</v>
      </c>
      <c r="X199" s="20">
        <v>42612455</v>
      </c>
      <c r="Y199" s="20">
        <v>19839750</v>
      </c>
      <c r="Z199" s="20">
        <v>19839750</v>
      </c>
      <c r="AA199" s="20">
        <v>19839750</v>
      </c>
    </row>
    <row r="200" spans="1:27" ht="22.5" x14ac:dyDescent="0.25">
      <c r="A200" s="17" t="s">
        <v>95</v>
      </c>
      <c r="B200" s="18" t="s">
        <v>96</v>
      </c>
      <c r="C200" s="19" t="s">
        <v>44</v>
      </c>
      <c r="D200" s="17" t="s">
        <v>26</v>
      </c>
      <c r="E200" s="17" t="s">
        <v>215</v>
      </c>
      <c r="F200" s="17" t="s">
        <v>204</v>
      </c>
      <c r="G200" s="17"/>
      <c r="H200" s="17"/>
      <c r="I200" s="17"/>
      <c r="J200" s="17"/>
      <c r="K200" s="17"/>
      <c r="L200" s="17"/>
      <c r="M200" s="17" t="s">
        <v>27</v>
      </c>
      <c r="N200" s="17" t="s">
        <v>205</v>
      </c>
      <c r="O200" s="17" t="s">
        <v>28</v>
      </c>
      <c r="P200" s="18" t="s">
        <v>45</v>
      </c>
      <c r="Q200" s="20">
        <v>0</v>
      </c>
      <c r="R200" s="20">
        <v>57541550</v>
      </c>
      <c r="S200" s="20">
        <v>0</v>
      </c>
      <c r="T200" s="20">
        <v>57541550</v>
      </c>
      <c r="U200" s="20">
        <v>0</v>
      </c>
      <c r="V200" s="20">
        <v>57541550</v>
      </c>
      <c r="W200" s="20">
        <v>0</v>
      </c>
      <c r="X200" s="20">
        <v>50921285</v>
      </c>
      <c r="Y200" s="20">
        <v>49293985</v>
      </c>
      <c r="Z200" s="20">
        <v>49293985</v>
      </c>
      <c r="AA200" s="20">
        <v>49293985</v>
      </c>
    </row>
    <row r="201" spans="1:27" ht="78.75" x14ac:dyDescent="0.25">
      <c r="A201" s="17" t="s">
        <v>95</v>
      </c>
      <c r="B201" s="18" t="s">
        <v>96</v>
      </c>
      <c r="C201" s="19" t="s">
        <v>50</v>
      </c>
      <c r="D201" s="17" t="s">
        <v>51</v>
      </c>
      <c r="E201" s="17" t="s">
        <v>216</v>
      </c>
      <c r="F201" s="17" t="s">
        <v>217</v>
      </c>
      <c r="G201" s="17" t="s">
        <v>218</v>
      </c>
      <c r="H201" s="17" t="s">
        <v>219</v>
      </c>
      <c r="I201" s="17"/>
      <c r="J201" s="17"/>
      <c r="K201" s="17"/>
      <c r="L201" s="17"/>
      <c r="M201" s="17" t="s">
        <v>27</v>
      </c>
      <c r="N201" s="17" t="s">
        <v>205</v>
      </c>
      <c r="O201" s="17" t="s">
        <v>28</v>
      </c>
      <c r="P201" s="18" t="s">
        <v>52</v>
      </c>
      <c r="Q201" s="20">
        <v>1087011187</v>
      </c>
      <c r="R201" s="20">
        <v>0</v>
      </c>
      <c r="S201" s="20">
        <v>26276257</v>
      </c>
      <c r="T201" s="20">
        <v>1060734930</v>
      </c>
      <c r="U201" s="20">
        <v>0</v>
      </c>
      <c r="V201" s="20">
        <v>1056246642</v>
      </c>
      <c r="W201" s="20">
        <v>4488288</v>
      </c>
      <c r="X201" s="20">
        <v>995224102</v>
      </c>
      <c r="Y201" s="20">
        <v>995224102</v>
      </c>
      <c r="Z201" s="20">
        <v>995224102</v>
      </c>
      <c r="AA201" s="20">
        <v>995224102</v>
      </c>
    </row>
    <row r="202" spans="1:27" ht="78.75" x14ac:dyDescent="0.25">
      <c r="A202" s="17" t="s">
        <v>95</v>
      </c>
      <c r="B202" s="18" t="s">
        <v>96</v>
      </c>
      <c r="C202" s="19" t="s">
        <v>53</v>
      </c>
      <c r="D202" s="17" t="s">
        <v>51</v>
      </c>
      <c r="E202" s="17" t="s">
        <v>216</v>
      </c>
      <c r="F202" s="17" t="s">
        <v>217</v>
      </c>
      <c r="G202" s="17" t="s">
        <v>220</v>
      </c>
      <c r="H202" s="17" t="s">
        <v>219</v>
      </c>
      <c r="I202" s="17"/>
      <c r="J202" s="17"/>
      <c r="K202" s="17"/>
      <c r="L202" s="17"/>
      <c r="M202" s="17" t="s">
        <v>27</v>
      </c>
      <c r="N202" s="17" t="s">
        <v>205</v>
      </c>
      <c r="O202" s="17" t="s">
        <v>28</v>
      </c>
      <c r="P202" s="18" t="s">
        <v>52</v>
      </c>
      <c r="Q202" s="20">
        <v>718358961</v>
      </c>
      <c r="R202" s="20">
        <v>0</v>
      </c>
      <c r="S202" s="20">
        <v>50</v>
      </c>
      <c r="T202" s="20">
        <v>718358911</v>
      </c>
      <c r="U202" s="20">
        <v>0</v>
      </c>
      <c r="V202" s="20">
        <v>718358911</v>
      </c>
      <c r="W202" s="20">
        <v>0</v>
      </c>
      <c r="X202" s="20">
        <v>718358911</v>
      </c>
      <c r="Y202" s="20">
        <v>632501636</v>
      </c>
      <c r="Z202" s="20">
        <v>632501636</v>
      </c>
      <c r="AA202" s="20">
        <v>632501636</v>
      </c>
    </row>
    <row r="203" spans="1:27" ht="56.25" x14ac:dyDescent="0.25">
      <c r="A203" s="17" t="s">
        <v>95</v>
      </c>
      <c r="B203" s="18" t="s">
        <v>96</v>
      </c>
      <c r="C203" s="19" t="s">
        <v>54</v>
      </c>
      <c r="D203" s="17" t="s">
        <v>51</v>
      </c>
      <c r="E203" s="17" t="s">
        <v>216</v>
      </c>
      <c r="F203" s="17" t="s">
        <v>217</v>
      </c>
      <c r="G203" s="17" t="s">
        <v>221</v>
      </c>
      <c r="H203" s="17" t="s">
        <v>222</v>
      </c>
      <c r="I203" s="17"/>
      <c r="J203" s="17"/>
      <c r="K203" s="17"/>
      <c r="L203" s="17"/>
      <c r="M203" s="17" t="s">
        <v>27</v>
      </c>
      <c r="N203" s="17" t="s">
        <v>205</v>
      </c>
      <c r="O203" s="17" t="s">
        <v>28</v>
      </c>
      <c r="P203" s="18" t="s">
        <v>55</v>
      </c>
      <c r="Q203" s="20">
        <v>465850000</v>
      </c>
      <c r="R203" s="20">
        <v>30000000</v>
      </c>
      <c r="S203" s="20">
        <v>14220000</v>
      </c>
      <c r="T203" s="20">
        <v>481630000</v>
      </c>
      <c r="U203" s="20">
        <v>0</v>
      </c>
      <c r="V203" s="20">
        <v>480556666</v>
      </c>
      <c r="W203" s="20">
        <v>1073334</v>
      </c>
      <c r="X203" s="20">
        <v>470026796</v>
      </c>
      <c r="Y203" s="20">
        <v>252190031</v>
      </c>
      <c r="Z203" s="20">
        <v>252190031</v>
      </c>
      <c r="AA203" s="20">
        <v>252190031</v>
      </c>
    </row>
    <row r="204" spans="1:27" ht="56.25" x14ac:dyDescent="0.25">
      <c r="A204" s="17" t="s">
        <v>95</v>
      </c>
      <c r="B204" s="18" t="s">
        <v>96</v>
      </c>
      <c r="C204" s="19" t="s">
        <v>56</v>
      </c>
      <c r="D204" s="17" t="s">
        <v>51</v>
      </c>
      <c r="E204" s="17" t="s">
        <v>216</v>
      </c>
      <c r="F204" s="17" t="s">
        <v>217</v>
      </c>
      <c r="G204" s="17" t="s">
        <v>223</v>
      </c>
      <c r="H204" s="17" t="s">
        <v>57</v>
      </c>
      <c r="I204" s="17"/>
      <c r="J204" s="17"/>
      <c r="K204" s="17"/>
      <c r="L204" s="17"/>
      <c r="M204" s="17" t="s">
        <v>27</v>
      </c>
      <c r="N204" s="17" t="s">
        <v>205</v>
      </c>
      <c r="O204" s="17" t="s">
        <v>28</v>
      </c>
      <c r="P204" s="18" t="s">
        <v>58</v>
      </c>
      <c r="Q204" s="20">
        <v>1161481267</v>
      </c>
      <c r="R204" s="20">
        <v>14065829416</v>
      </c>
      <c r="S204" s="20">
        <v>613985541</v>
      </c>
      <c r="T204" s="20">
        <v>14613325142</v>
      </c>
      <c r="U204" s="20">
        <v>0</v>
      </c>
      <c r="V204" s="20">
        <v>10205912261</v>
      </c>
      <c r="W204" s="20">
        <v>4407412881</v>
      </c>
      <c r="X204" s="20">
        <v>10202343587</v>
      </c>
      <c r="Y204" s="20">
        <v>2664338212</v>
      </c>
      <c r="Z204" s="20">
        <v>2664338212</v>
      </c>
      <c r="AA204" s="20">
        <v>2664338212</v>
      </c>
    </row>
    <row r="205" spans="1:27" ht="90" x14ac:dyDescent="0.25">
      <c r="A205" s="17" t="s">
        <v>95</v>
      </c>
      <c r="B205" s="18" t="s">
        <v>96</v>
      </c>
      <c r="C205" s="19" t="s">
        <v>74</v>
      </c>
      <c r="D205" s="17" t="s">
        <v>51</v>
      </c>
      <c r="E205" s="17" t="s">
        <v>216</v>
      </c>
      <c r="F205" s="17" t="s">
        <v>217</v>
      </c>
      <c r="G205" s="17" t="s">
        <v>234</v>
      </c>
      <c r="H205" s="17" t="s">
        <v>227</v>
      </c>
      <c r="I205" s="17"/>
      <c r="J205" s="17"/>
      <c r="K205" s="17"/>
      <c r="L205" s="17"/>
      <c r="M205" s="17" t="s">
        <v>60</v>
      </c>
      <c r="N205" s="17" t="s">
        <v>212</v>
      </c>
      <c r="O205" s="17" t="s">
        <v>28</v>
      </c>
      <c r="P205" s="18" t="s">
        <v>63</v>
      </c>
      <c r="Q205" s="20">
        <v>8573895699</v>
      </c>
      <c r="R205" s="20">
        <v>25209948</v>
      </c>
      <c r="S205" s="20">
        <v>0</v>
      </c>
      <c r="T205" s="20">
        <v>8599105647</v>
      </c>
      <c r="U205" s="20">
        <v>0</v>
      </c>
      <c r="V205" s="20">
        <v>8599105647</v>
      </c>
      <c r="W205" s="20">
        <v>0</v>
      </c>
      <c r="X205" s="20">
        <v>8599105647</v>
      </c>
      <c r="Y205" s="20">
        <v>8596578828</v>
      </c>
      <c r="Z205" s="20">
        <v>8596578828</v>
      </c>
      <c r="AA205" s="20">
        <v>8596578828</v>
      </c>
    </row>
    <row r="206" spans="1:27" ht="90" x14ac:dyDescent="0.25">
      <c r="A206" s="17" t="s">
        <v>95</v>
      </c>
      <c r="B206" s="18" t="s">
        <v>96</v>
      </c>
      <c r="C206" s="19" t="s">
        <v>62</v>
      </c>
      <c r="D206" s="17" t="s">
        <v>51</v>
      </c>
      <c r="E206" s="17" t="s">
        <v>216</v>
      </c>
      <c r="F206" s="17" t="s">
        <v>217</v>
      </c>
      <c r="G206" s="17" t="s">
        <v>226</v>
      </c>
      <c r="H206" s="17" t="s">
        <v>227</v>
      </c>
      <c r="I206" s="17"/>
      <c r="J206" s="17"/>
      <c r="K206" s="17"/>
      <c r="L206" s="17"/>
      <c r="M206" s="17" t="s">
        <v>60</v>
      </c>
      <c r="N206" s="17" t="s">
        <v>212</v>
      </c>
      <c r="O206" s="17" t="s">
        <v>28</v>
      </c>
      <c r="P206" s="18" t="s">
        <v>63</v>
      </c>
      <c r="Q206" s="20">
        <v>0</v>
      </c>
      <c r="R206" s="20">
        <v>211264250880</v>
      </c>
      <c r="S206" s="20">
        <v>20301403941</v>
      </c>
      <c r="T206" s="20">
        <v>190962846939</v>
      </c>
      <c r="U206" s="20">
        <v>0</v>
      </c>
      <c r="V206" s="20">
        <v>190962846939</v>
      </c>
      <c r="W206" s="20">
        <v>0</v>
      </c>
      <c r="X206" s="20">
        <v>190803671366</v>
      </c>
      <c r="Y206" s="20">
        <v>116639109187</v>
      </c>
      <c r="Z206" s="20">
        <v>116639109187</v>
      </c>
      <c r="AA206" s="20">
        <v>116639109187</v>
      </c>
    </row>
    <row r="207" spans="1:27" ht="90" x14ac:dyDescent="0.25">
      <c r="A207" s="17" t="s">
        <v>95</v>
      </c>
      <c r="B207" s="18" t="s">
        <v>96</v>
      </c>
      <c r="C207" s="19" t="s">
        <v>62</v>
      </c>
      <c r="D207" s="17" t="s">
        <v>51</v>
      </c>
      <c r="E207" s="17" t="s">
        <v>216</v>
      </c>
      <c r="F207" s="17" t="s">
        <v>217</v>
      </c>
      <c r="G207" s="17" t="s">
        <v>226</v>
      </c>
      <c r="H207" s="17" t="s">
        <v>227</v>
      </c>
      <c r="I207" s="17"/>
      <c r="J207" s="17"/>
      <c r="K207" s="17"/>
      <c r="L207" s="17"/>
      <c r="M207" s="17" t="s">
        <v>27</v>
      </c>
      <c r="N207" s="17" t="s">
        <v>228</v>
      </c>
      <c r="O207" s="17" t="s">
        <v>28</v>
      </c>
      <c r="P207" s="18" t="s">
        <v>63</v>
      </c>
      <c r="Q207" s="20">
        <v>0</v>
      </c>
      <c r="R207" s="20">
        <v>6000000</v>
      </c>
      <c r="S207" s="20">
        <v>6000000</v>
      </c>
      <c r="T207" s="20">
        <v>0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</row>
    <row r="208" spans="1:27" ht="56.25" x14ac:dyDescent="0.25">
      <c r="A208" s="17" t="s">
        <v>95</v>
      </c>
      <c r="B208" s="18" t="s">
        <v>96</v>
      </c>
      <c r="C208" s="19" t="s">
        <v>64</v>
      </c>
      <c r="D208" s="17" t="s">
        <v>51</v>
      </c>
      <c r="E208" s="17" t="s">
        <v>216</v>
      </c>
      <c r="F208" s="17" t="s">
        <v>217</v>
      </c>
      <c r="G208" s="17" t="s">
        <v>226</v>
      </c>
      <c r="H208" s="17" t="s">
        <v>230</v>
      </c>
      <c r="I208" s="17"/>
      <c r="J208" s="17"/>
      <c r="K208" s="17"/>
      <c r="L208" s="17"/>
      <c r="M208" s="17" t="s">
        <v>27</v>
      </c>
      <c r="N208" s="17" t="s">
        <v>205</v>
      </c>
      <c r="O208" s="17" t="s">
        <v>28</v>
      </c>
      <c r="P208" s="18" t="s">
        <v>65</v>
      </c>
      <c r="Q208" s="20">
        <v>1642964688</v>
      </c>
      <c r="R208" s="20">
        <v>11173616718</v>
      </c>
      <c r="S208" s="20">
        <v>838659124</v>
      </c>
      <c r="T208" s="20">
        <v>11977922282</v>
      </c>
      <c r="U208" s="20">
        <v>0</v>
      </c>
      <c r="V208" s="20">
        <v>9745664904</v>
      </c>
      <c r="W208" s="20">
        <v>2232257378</v>
      </c>
      <c r="X208" s="20">
        <v>7134241642</v>
      </c>
      <c r="Y208" s="20">
        <v>1056066343</v>
      </c>
      <c r="Z208" s="20">
        <v>1056066343</v>
      </c>
      <c r="AA208" s="20">
        <v>1056066343</v>
      </c>
    </row>
    <row r="209" spans="1:27" ht="45" x14ac:dyDescent="0.25">
      <c r="A209" s="17" t="s">
        <v>95</v>
      </c>
      <c r="B209" s="18" t="s">
        <v>96</v>
      </c>
      <c r="C209" s="19" t="s">
        <v>66</v>
      </c>
      <c r="D209" s="17" t="s">
        <v>51</v>
      </c>
      <c r="E209" s="17" t="s">
        <v>216</v>
      </c>
      <c r="F209" s="17" t="s">
        <v>217</v>
      </c>
      <c r="G209" s="17" t="s">
        <v>212</v>
      </c>
      <c r="H209" s="17" t="s">
        <v>231</v>
      </c>
      <c r="I209" s="17"/>
      <c r="J209" s="17"/>
      <c r="K209" s="17"/>
      <c r="L209" s="17"/>
      <c r="M209" s="17" t="s">
        <v>60</v>
      </c>
      <c r="N209" s="17" t="s">
        <v>232</v>
      </c>
      <c r="O209" s="17" t="s">
        <v>28</v>
      </c>
      <c r="P209" s="18" t="s">
        <v>67</v>
      </c>
      <c r="Q209" s="20">
        <v>270600000</v>
      </c>
      <c r="R209" s="20">
        <v>2948184766</v>
      </c>
      <c r="S209" s="20">
        <v>0</v>
      </c>
      <c r="T209" s="20">
        <v>3218784766</v>
      </c>
      <c r="U209" s="20">
        <v>0</v>
      </c>
      <c r="V209" s="20">
        <v>3198784766</v>
      </c>
      <c r="W209" s="20">
        <v>20000000</v>
      </c>
      <c r="X209" s="20">
        <v>2630452959</v>
      </c>
      <c r="Y209" s="20">
        <v>783729430</v>
      </c>
      <c r="Z209" s="20">
        <v>783729430</v>
      </c>
      <c r="AA209" s="20">
        <v>783729430</v>
      </c>
    </row>
    <row r="210" spans="1:27" ht="45" x14ac:dyDescent="0.25">
      <c r="A210" s="17" t="s">
        <v>95</v>
      </c>
      <c r="B210" s="18" t="s">
        <v>96</v>
      </c>
      <c r="C210" s="19" t="s">
        <v>66</v>
      </c>
      <c r="D210" s="17" t="s">
        <v>51</v>
      </c>
      <c r="E210" s="17" t="s">
        <v>216</v>
      </c>
      <c r="F210" s="17" t="s">
        <v>217</v>
      </c>
      <c r="G210" s="17" t="s">
        <v>212</v>
      </c>
      <c r="H210" s="17" t="s">
        <v>231</v>
      </c>
      <c r="I210" s="17"/>
      <c r="J210" s="17"/>
      <c r="K210" s="17"/>
      <c r="L210" s="17"/>
      <c r="M210" s="17" t="s">
        <v>27</v>
      </c>
      <c r="N210" s="17" t="s">
        <v>229</v>
      </c>
      <c r="O210" s="17" t="s">
        <v>28</v>
      </c>
      <c r="P210" s="18" t="s">
        <v>67</v>
      </c>
      <c r="Q210" s="20">
        <v>6214468</v>
      </c>
      <c r="R210" s="20">
        <v>506866099</v>
      </c>
      <c r="S210" s="20">
        <v>0</v>
      </c>
      <c r="T210" s="20">
        <v>513080567</v>
      </c>
      <c r="U210" s="20">
        <v>0</v>
      </c>
      <c r="V210" s="20">
        <v>470657976</v>
      </c>
      <c r="W210" s="20">
        <v>42422591</v>
      </c>
      <c r="X210" s="20">
        <v>447470814</v>
      </c>
      <c r="Y210" s="20">
        <v>63227632</v>
      </c>
      <c r="Z210" s="20">
        <v>63227632</v>
      </c>
      <c r="AA210" s="20">
        <v>63227632</v>
      </c>
    </row>
    <row r="211" spans="1:27" ht="45" x14ac:dyDescent="0.25">
      <c r="A211" s="17" t="s">
        <v>95</v>
      </c>
      <c r="B211" s="18" t="s">
        <v>96</v>
      </c>
      <c r="C211" s="19" t="s">
        <v>66</v>
      </c>
      <c r="D211" s="17" t="s">
        <v>51</v>
      </c>
      <c r="E211" s="17" t="s">
        <v>216</v>
      </c>
      <c r="F211" s="17" t="s">
        <v>217</v>
      </c>
      <c r="G211" s="17" t="s">
        <v>212</v>
      </c>
      <c r="H211" s="17" t="s">
        <v>231</v>
      </c>
      <c r="I211" s="17"/>
      <c r="J211" s="17"/>
      <c r="K211" s="17"/>
      <c r="L211" s="17"/>
      <c r="M211" s="17" t="s">
        <v>27</v>
      </c>
      <c r="N211" s="17" t="s">
        <v>205</v>
      </c>
      <c r="O211" s="17" t="s">
        <v>28</v>
      </c>
      <c r="P211" s="18" t="s">
        <v>67</v>
      </c>
      <c r="Q211" s="20">
        <v>1690012537</v>
      </c>
      <c r="R211" s="20">
        <v>6343389926</v>
      </c>
      <c r="S211" s="20">
        <v>1327179870</v>
      </c>
      <c r="T211" s="20">
        <v>6706222593</v>
      </c>
      <c r="U211" s="20">
        <v>0</v>
      </c>
      <c r="V211" s="20">
        <v>6590225360</v>
      </c>
      <c r="W211" s="20">
        <v>115997233</v>
      </c>
      <c r="X211" s="20">
        <v>6332062900</v>
      </c>
      <c r="Y211" s="20">
        <v>3438573621</v>
      </c>
      <c r="Z211" s="20">
        <v>3438134510</v>
      </c>
      <c r="AA211" s="20">
        <v>3438134510</v>
      </c>
    </row>
    <row r="212" spans="1:27" ht="56.25" x14ac:dyDescent="0.25">
      <c r="A212" s="17" t="s">
        <v>95</v>
      </c>
      <c r="B212" s="18" t="s">
        <v>96</v>
      </c>
      <c r="C212" s="19" t="s">
        <v>68</v>
      </c>
      <c r="D212" s="17" t="s">
        <v>51</v>
      </c>
      <c r="E212" s="17" t="s">
        <v>233</v>
      </c>
      <c r="F212" s="17" t="s">
        <v>217</v>
      </c>
      <c r="G212" s="17" t="s">
        <v>218</v>
      </c>
      <c r="H212" s="17" t="s">
        <v>230</v>
      </c>
      <c r="I212" s="17"/>
      <c r="J212" s="17"/>
      <c r="K212" s="17"/>
      <c r="L212" s="17"/>
      <c r="M212" s="17" t="s">
        <v>27</v>
      </c>
      <c r="N212" s="17" t="s">
        <v>205</v>
      </c>
      <c r="O212" s="17" t="s">
        <v>28</v>
      </c>
      <c r="P212" s="18" t="s">
        <v>65</v>
      </c>
      <c r="Q212" s="20">
        <v>126435693</v>
      </c>
      <c r="R212" s="20">
        <v>0</v>
      </c>
      <c r="S212" s="20">
        <v>5833603</v>
      </c>
      <c r="T212" s="20">
        <v>120602090</v>
      </c>
      <c r="U212" s="20">
        <v>0</v>
      </c>
      <c r="V212" s="20">
        <v>120602090</v>
      </c>
      <c r="W212" s="20">
        <v>0</v>
      </c>
      <c r="X212" s="20">
        <v>119090919</v>
      </c>
      <c r="Y212" s="20">
        <v>69236734</v>
      </c>
      <c r="Z212" s="20">
        <v>69236734</v>
      </c>
      <c r="AA212" s="20">
        <v>69236734</v>
      </c>
    </row>
    <row r="213" spans="1:27" ht="45" x14ac:dyDescent="0.25">
      <c r="A213" s="17" t="s">
        <v>95</v>
      </c>
      <c r="B213" s="18" t="s">
        <v>96</v>
      </c>
      <c r="C213" s="19" t="s">
        <v>69</v>
      </c>
      <c r="D213" s="17" t="s">
        <v>51</v>
      </c>
      <c r="E213" s="17" t="s">
        <v>233</v>
      </c>
      <c r="F213" s="17" t="s">
        <v>217</v>
      </c>
      <c r="G213" s="17" t="s">
        <v>220</v>
      </c>
      <c r="H213" s="17" t="s">
        <v>70</v>
      </c>
      <c r="I213" s="17"/>
      <c r="J213" s="17"/>
      <c r="K213" s="17"/>
      <c r="L213" s="17"/>
      <c r="M213" s="17" t="s">
        <v>27</v>
      </c>
      <c r="N213" s="17" t="s">
        <v>205</v>
      </c>
      <c r="O213" s="17" t="s">
        <v>28</v>
      </c>
      <c r="P213" s="18" t="s">
        <v>71</v>
      </c>
      <c r="Q213" s="20">
        <v>1801708980</v>
      </c>
      <c r="R213" s="20">
        <v>1694500682</v>
      </c>
      <c r="S213" s="20">
        <v>11122212</v>
      </c>
      <c r="T213" s="20">
        <v>3485087450</v>
      </c>
      <c r="U213" s="20">
        <v>0</v>
      </c>
      <c r="V213" s="20">
        <v>3457910196</v>
      </c>
      <c r="W213" s="20">
        <v>27177254</v>
      </c>
      <c r="X213" s="20">
        <v>1611346852</v>
      </c>
      <c r="Y213" s="20">
        <v>932273981.39999998</v>
      </c>
      <c r="Z213" s="20">
        <v>932273981.39999998</v>
      </c>
      <c r="AA213" s="20">
        <v>932273981.39999998</v>
      </c>
    </row>
    <row r="214" spans="1:27" ht="22.5" x14ac:dyDescent="0.25">
      <c r="A214" s="17" t="s">
        <v>97</v>
      </c>
      <c r="B214" s="18" t="s">
        <v>98</v>
      </c>
      <c r="C214" s="19" t="s">
        <v>34</v>
      </c>
      <c r="D214" s="17" t="s">
        <v>26</v>
      </c>
      <c r="E214" s="17" t="s">
        <v>206</v>
      </c>
      <c r="F214" s="17"/>
      <c r="G214" s="17"/>
      <c r="H214" s="17"/>
      <c r="I214" s="17"/>
      <c r="J214" s="17"/>
      <c r="K214" s="17"/>
      <c r="L214" s="17"/>
      <c r="M214" s="17" t="s">
        <v>27</v>
      </c>
      <c r="N214" s="17" t="s">
        <v>205</v>
      </c>
      <c r="O214" s="17" t="s">
        <v>28</v>
      </c>
      <c r="P214" s="18" t="s">
        <v>35</v>
      </c>
      <c r="Q214" s="20">
        <v>315481383</v>
      </c>
      <c r="R214" s="20">
        <v>68142426</v>
      </c>
      <c r="S214" s="20">
        <v>1000000</v>
      </c>
      <c r="T214" s="20">
        <v>382623809</v>
      </c>
      <c r="U214" s="20">
        <v>0</v>
      </c>
      <c r="V214" s="20">
        <v>382623809</v>
      </c>
      <c r="W214" s="20">
        <v>0</v>
      </c>
      <c r="X214" s="20">
        <v>375217646</v>
      </c>
      <c r="Y214" s="20">
        <v>201966296</v>
      </c>
      <c r="Z214" s="20">
        <v>201966296</v>
      </c>
      <c r="AA214" s="20">
        <v>201966296</v>
      </c>
    </row>
    <row r="215" spans="1:27" ht="22.5" x14ac:dyDescent="0.25">
      <c r="A215" s="17" t="s">
        <v>97</v>
      </c>
      <c r="B215" s="18" t="s">
        <v>98</v>
      </c>
      <c r="C215" s="19" t="s">
        <v>44</v>
      </c>
      <c r="D215" s="17" t="s">
        <v>26</v>
      </c>
      <c r="E215" s="17" t="s">
        <v>215</v>
      </c>
      <c r="F215" s="17" t="s">
        <v>204</v>
      </c>
      <c r="G215" s="17"/>
      <c r="H215" s="17"/>
      <c r="I215" s="17"/>
      <c r="J215" s="17"/>
      <c r="K215" s="17"/>
      <c r="L215" s="17"/>
      <c r="M215" s="17" t="s">
        <v>27</v>
      </c>
      <c r="N215" s="17" t="s">
        <v>205</v>
      </c>
      <c r="O215" s="17" t="s">
        <v>28</v>
      </c>
      <c r="P215" s="18" t="s">
        <v>45</v>
      </c>
      <c r="Q215" s="20">
        <v>0</v>
      </c>
      <c r="R215" s="20">
        <v>94875700</v>
      </c>
      <c r="S215" s="20">
        <v>0</v>
      </c>
      <c r="T215" s="20">
        <v>94875700</v>
      </c>
      <c r="U215" s="20">
        <v>0</v>
      </c>
      <c r="V215" s="20">
        <v>94875700</v>
      </c>
      <c r="W215" s="20">
        <v>0</v>
      </c>
      <c r="X215" s="20">
        <v>94875700</v>
      </c>
      <c r="Y215" s="20">
        <v>94875700</v>
      </c>
      <c r="Z215" s="20">
        <v>94875700</v>
      </c>
      <c r="AA215" s="20">
        <v>94875700</v>
      </c>
    </row>
    <row r="216" spans="1:27" ht="78.75" x14ac:dyDescent="0.25">
      <c r="A216" s="17" t="s">
        <v>97</v>
      </c>
      <c r="B216" s="18" t="s">
        <v>98</v>
      </c>
      <c r="C216" s="19" t="s">
        <v>50</v>
      </c>
      <c r="D216" s="17" t="s">
        <v>51</v>
      </c>
      <c r="E216" s="17" t="s">
        <v>216</v>
      </c>
      <c r="F216" s="17" t="s">
        <v>217</v>
      </c>
      <c r="G216" s="17" t="s">
        <v>218</v>
      </c>
      <c r="H216" s="17" t="s">
        <v>219</v>
      </c>
      <c r="I216" s="17"/>
      <c r="J216" s="17"/>
      <c r="K216" s="17"/>
      <c r="L216" s="17"/>
      <c r="M216" s="17" t="s">
        <v>27</v>
      </c>
      <c r="N216" s="17" t="s">
        <v>205</v>
      </c>
      <c r="O216" s="17" t="s">
        <v>28</v>
      </c>
      <c r="P216" s="18" t="s">
        <v>52</v>
      </c>
      <c r="Q216" s="20">
        <v>2891250771</v>
      </c>
      <c r="R216" s="20">
        <v>8676210</v>
      </c>
      <c r="S216" s="20">
        <v>424464594</v>
      </c>
      <c r="T216" s="20">
        <v>2475462387</v>
      </c>
      <c r="U216" s="20">
        <v>0</v>
      </c>
      <c r="V216" s="20">
        <v>2475462387</v>
      </c>
      <c r="W216" s="20">
        <v>0</v>
      </c>
      <c r="X216" s="20">
        <v>2475462387</v>
      </c>
      <c r="Y216" s="20">
        <v>2475462387</v>
      </c>
      <c r="Z216" s="20">
        <v>2475462387</v>
      </c>
      <c r="AA216" s="20">
        <v>2475462387</v>
      </c>
    </row>
    <row r="217" spans="1:27" ht="78.75" x14ac:dyDescent="0.25">
      <c r="A217" s="17" t="s">
        <v>97</v>
      </c>
      <c r="B217" s="18" t="s">
        <v>98</v>
      </c>
      <c r="C217" s="19" t="s">
        <v>53</v>
      </c>
      <c r="D217" s="17" t="s">
        <v>51</v>
      </c>
      <c r="E217" s="17" t="s">
        <v>216</v>
      </c>
      <c r="F217" s="17" t="s">
        <v>217</v>
      </c>
      <c r="G217" s="17" t="s">
        <v>220</v>
      </c>
      <c r="H217" s="17" t="s">
        <v>219</v>
      </c>
      <c r="I217" s="17"/>
      <c r="J217" s="17"/>
      <c r="K217" s="17"/>
      <c r="L217" s="17"/>
      <c r="M217" s="17" t="s">
        <v>27</v>
      </c>
      <c r="N217" s="17" t="s">
        <v>205</v>
      </c>
      <c r="O217" s="17" t="s">
        <v>28</v>
      </c>
      <c r="P217" s="18" t="s">
        <v>52</v>
      </c>
      <c r="Q217" s="20">
        <v>1242258573</v>
      </c>
      <c r="R217" s="20">
        <v>0</v>
      </c>
      <c r="S217" s="20">
        <v>113324522</v>
      </c>
      <c r="T217" s="20">
        <v>1128934051</v>
      </c>
      <c r="U217" s="20">
        <v>0</v>
      </c>
      <c r="V217" s="20">
        <v>1128934051</v>
      </c>
      <c r="W217" s="20">
        <v>0</v>
      </c>
      <c r="X217" s="20">
        <v>1128934051</v>
      </c>
      <c r="Y217" s="20">
        <v>1128934051</v>
      </c>
      <c r="Z217" s="20">
        <v>1128934051</v>
      </c>
      <c r="AA217" s="20">
        <v>1128934051</v>
      </c>
    </row>
    <row r="218" spans="1:27" ht="56.25" x14ac:dyDescent="0.25">
      <c r="A218" s="17" t="s">
        <v>97</v>
      </c>
      <c r="B218" s="18" t="s">
        <v>98</v>
      </c>
      <c r="C218" s="19" t="s">
        <v>54</v>
      </c>
      <c r="D218" s="17" t="s">
        <v>51</v>
      </c>
      <c r="E218" s="17" t="s">
        <v>216</v>
      </c>
      <c r="F218" s="17" t="s">
        <v>217</v>
      </c>
      <c r="G218" s="17" t="s">
        <v>221</v>
      </c>
      <c r="H218" s="17" t="s">
        <v>222</v>
      </c>
      <c r="I218" s="17"/>
      <c r="J218" s="17"/>
      <c r="K218" s="17"/>
      <c r="L218" s="17"/>
      <c r="M218" s="17" t="s">
        <v>27</v>
      </c>
      <c r="N218" s="17" t="s">
        <v>205</v>
      </c>
      <c r="O218" s="17" t="s">
        <v>28</v>
      </c>
      <c r="P218" s="18" t="s">
        <v>55</v>
      </c>
      <c r="Q218" s="20">
        <v>375700000</v>
      </c>
      <c r="R218" s="20">
        <v>30000000</v>
      </c>
      <c r="S218" s="20">
        <v>5303333</v>
      </c>
      <c r="T218" s="20">
        <v>400396667</v>
      </c>
      <c r="U218" s="20">
        <v>0</v>
      </c>
      <c r="V218" s="20">
        <v>400396667</v>
      </c>
      <c r="W218" s="20">
        <v>0</v>
      </c>
      <c r="X218" s="20">
        <v>395403901</v>
      </c>
      <c r="Y218" s="20">
        <v>222386189</v>
      </c>
      <c r="Z218" s="20">
        <v>222386189</v>
      </c>
      <c r="AA218" s="20">
        <v>222386189</v>
      </c>
    </row>
    <row r="219" spans="1:27" ht="56.25" x14ac:dyDescent="0.25">
      <c r="A219" s="17" t="s">
        <v>97</v>
      </c>
      <c r="B219" s="18" t="s">
        <v>98</v>
      </c>
      <c r="C219" s="19" t="s">
        <v>56</v>
      </c>
      <c r="D219" s="17" t="s">
        <v>51</v>
      </c>
      <c r="E219" s="17" t="s">
        <v>216</v>
      </c>
      <c r="F219" s="17" t="s">
        <v>217</v>
      </c>
      <c r="G219" s="17" t="s">
        <v>223</v>
      </c>
      <c r="H219" s="17" t="s">
        <v>57</v>
      </c>
      <c r="I219" s="17"/>
      <c r="J219" s="17"/>
      <c r="K219" s="17"/>
      <c r="L219" s="17"/>
      <c r="M219" s="17" t="s">
        <v>27</v>
      </c>
      <c r="N219" s="17" t="s">
        <v>205</v>
      </c>
      <c r="O219" s="17" t="s">
        <v>28</v>
      </c>
      <c r="P219" s="18" t="s">
        <v>58</v>
      </c>
      <c r="Q219" s="20">
        <v>95729724</v>
      </c>
      <c r="R219" s="20">
        <v>1264325413</v>
      </c>
      <c r="S219" s="20">
        <v>665737719</v>
      </c>
      <c r="T219" s="20">
        <v>694317418</v>
      </c>
      <c r="U219" s="20">
        <v>0</v>
      </c>
      <c r="V219" s="20">
        <v>80041734</v>
      </c>
      <c r="W219" s="20">
        <v>614275684</v>
      </c>
      <c r="X219" s="20">
        <v>78837194</v>
      </c>
      <c r="Y219" s="20">
        <v>45162194</v>
      </c>
      <c r="Z219" s="20">
        <v>45162194</v>
      </c>
      <c r="AA219" s="20">
        <v>45162194</v>
      </c>
    </row>
    <row r="220" spans="1:27" ht="90" x14ac:dyDescent="0.25">
      <c r="A220" s="17" t="s">
        <v>97</v>
      </c>
      <c r="B220" s="18" t="s">
        <v>98</v>
      </c>
      <c r="C220" s="19" t="s">
        <v>74</v>
      </c>
      <c r="D220" s="17" t="s">
        <v>51</v>
      </c>
      <c r="E220" s="17" t="s">
        <v>216</v>
      </c>
      <c r="F220" s="17" t="s">
        <v>217</v>
      </c>
      <c r="G220" s="17" t="s">
        <v>234</v>
      </c>
      <c r="H220" s="17" t="s">
        <v>227</v>
      </c>
      <c r="I220" s="17"/>
      <c r="J220" s="17"/>
      <c r="K220" s="17"/>
      <c r="L220" s="17"/>
      <c r="M220" s="17" t="s">
        <v>60</v>
      </c>
      <c r="N220" s="17" t="s">
        <v>212</v>
      </c>
      <c r="O220" s="17" t="s">
        <v>28</v>
      </c>
      <c r="P220" s="18" t="s">
        <v>63</v>
      </c>
      <c r="Q220" s="20">
        <v>13276920238</v>
      </c>
      <c r="R220" s="20">
        <v>0</v>
      </c>
      <c r="S220" s="20">
        <v>0</v>
      </c>
      <c r="T220" s="20">
        <v>13276920238</v>
      </c>
      <c r="U220" s="20">
        <v>0</v>
      </c>
      <c r="V220" s="20">
        <v>13276920238</v>
      </c>
      <c r="W220" s="20">
        <v>0</v>
      </c>
      <c r="X220" s="20">
        <v>13276920238</v>
      </c>
      <c r="Y220" s="20">
        <v>13276920238</v>
      </c>
      <c r="Z220" s="20">
        <v>13276920238</v>
      </c>
      <c r="AA220" s="20">
        <v>13276920238</v>
      </c>
    </row>
    <row r="221" spans="1:27" ht="90" x14ac:dyDescent="0.25">
      <c r="A221" s="17" t="s">
        <v>97</v>
      </c>
      <c r="B221" s="18" t="s">
        <v>98</v>
      </c>
      <c r="C221" s="19" t="s">
        <v>62</v>
      </c>
      <c r="D221" s="17" t="s">
        <v>51</v>
      </c>
      <c r="E221" s="17" t="s">
        <v>216</v>
      </c>
      <c r="F221" s="17" t="s">
        <v>217</v>
      </c>
      <c r="G221" s="17" t="s">
        <v>226</v>
      </c>
      <c r="H221" s="17" t="s">
        <v>227</v>
      </c>
      <c r="I221" s="17"/>
      <c r="J221" s="17"/>
      <c r="K221" s="17"/>
      <c r="L221" s="17"/>
      <c r="M221" s="17" t="s">
        <v>60</v>
      </c>
      <c r="N221" s="17" t="s">
        <v>212</v>
      </c>
      <c r="O221" s="17" t="s">
        <v>28</v>
      </c>
      <c r="P221" s="18" t="s">
        <v>63</v>
      </c>
      <c r="Q221" s="20">
        <v>0</v>
      </c>
      <c r="R221" s="20">
        <v>170486288382</v>
      </c>
      <c r="S221" s="20">
        <v>20660658604</v>
      </c>
      <c r="T221" s="20">
        <v>149825629778</v>
      </c>
      <c r="U221" s="20">
        <v>0</v>
      </c>
      <c r="V221" s="20">
        <v>141376516503</v>
      </c>
      <c r="W221" s="20">
        <v>8449113275</v>
      </c>
      <c r="X221" s="20">
        <v>140158351234</v>
      </c>
      <c r="Y221" s="20">
        <v>88801513946</v>
      </c>
      <c r="Z221" s="20">
        <v>88801513946</v>
      </c>
      <c r="AA221" s="20">
        <v>88801513946</v>
      </c>
    </row>
    <row r="222" spans="1:27" ht="90" x14ac:dyDescent="0.25">
      <c r="A222" s="17" t="s">
        <v>97</v>
      </c>
      <c r="B222" s="18" t="s">
        <v>98</v>
      </c>
      <c r="C222" s="19" t="s">
        <v>62</v>
      </c>
      <c r="D222" s="17" t="s">
        <v>51</v>
      </c>
      <c r="E222" s="17" t="s">
        <v>216</v>
      </c>
      <c r="F222" s="17" t="s">
        <v>217</v>
      </c>
      <c r="G222" s="17" t="s">
        <v>226</v>
      </c>
      <c r="H222" s="17" t="s">
        <v>227</v>
      </c>
      <c r="I222" s="17"/>
      <c r="J222" s="17"/>
      <c r="K222" s="17"/>
      <c r="L222" s="17"/>
      <c r="M222" s="17" t="s">
        <v>27</v>
      </c>
      <c r="N222" s="17" t="s">
        <v>228</v>
      </c>
      <c r="O222" s="17" t="s">
        <v>28</v>
      </c>
      <c r="P222" s="18" t="s">
        <v>63</v>
      </c>
      <c r="Q222" s="20">
        <v>0</v>
      </c>
      <c r="R222" s="20">
        <v>87706896</v>
      </c>
      <c r="S222" s="20">
        <v>6000000</v>
      </c>
      <c r="T222" s="20">
        <v>81706896</v>
      </c>
      <c r="U222" s="20">
        <v>0</v>
      </c>
      <c r="V222" s="20">
        <v>81706836</v>
      </c>
      <c r="W222" s="20">
        <v>60</v>
      </c>
      <c r="X222" s="20">
        <v>81706836</v>
      </c>
      <c r="Y222" s="20">
        <v>0</v>
      </c>
      <c r="Z222" s="20">
        <v>0</v>
      </c>
      <c r="AA222" s="20">
        <v>0</v>
      </c>
    </row>
    <row r="223" spans="1:27" ht="56.25" x14ac:dyDescent="0.25">
      <c r="A223" s="17" t="s">
        <v>97</v>
      </c>
      <c r="B223" s="18" t="s">
        <v>98</v>
      </c>
      <c r="C223" s="19" t="s">
        <v>64</v>
      </c>
      <c r="D223" s="17" t="s">
        <v>51</v>
      </c>
      <c r="E223" s="17" t="s">
        <v>216</v>
      </c>
      <c r="F223" s="17" t="s">
        <v>217</v>
      </c>
      <c r="G223" s="17" t="s">
        <v>226</v>
      </c>
      <c r="H223" s="17" t="s">
        <v>230</v>
      </c>
      <c r="I223" s="17"/>
      <c r="J223" s="17"/>
      <c r="K223" s="17"/>
      <c r="L223" s="17"/>
      <c r="M223" s="17" t="s">
        <v>27</v>
      </c>
      <c r="N223" s="17" t="s">
        <v>205</v>
      </c>
      <c r="O223" s="17" t="s">
        <v>28</v>
      </c>
      <c r="P223" s="18" t="s">
        <v>65</v>
      </c>
      <c r="Q223" s="20">
        <v>1857148653</v>
      </c>
      <c r="R223" s="20">
        <v>5390317973</v>
      </c>
      <c r="S223" s="20">
        <v>1787512541</v>
      </c>
      <c r="T223" s="20">
        <v>5459954085</v>
      </c>
      <c r="U223" s="20">
        <v>0</v>
      </c>
      <c r="V223" s="20">
        <v>5438382128</v>
      </c>
      <c r="W223" s="20">
        <v>21571957</v>
      </c>
      <c r="X223" s="20">
        <v>3753720320</v>
      </c>
      <c r="Y223" s="20">
        <v>1085626749</v>
      </c>
      <c r="Z223" s="20">
        <v>1085626749</v>
      </c>
      <c r="AA223" s="20">
        <v>1085626749</v>
      </c>
    </row>
    <row r="224" spans="1:27" ht="45" x14ac:dyDescent="0.25">
      <c r="A224" s="17" t="s">
        <v>97</v>
      </c>
      <c r="B224" s="18" t="s">
        <v>98</v>
      </c>
      <c r="C224" s="19" t="s">
        <v>66</v>
      </c>
      <c r="D224" s="17" t="s">
        <v>51</v>
      </c>
      <c r="E224" s="17" t="s">
        <v>216</v>
      </c>
      <c r="F224" s="17" t="s">
        <v>217</v>
      </c>
      <c r="G224" s="17" t="s">
        <v>212</v>
      </c>
      <c r="H224" s="17" t="s">
        <v>231</v>
      </c>
      <c r="I224" s="17"/>
      <c r="J224" s="17"/>
      <c r="K224" s="17"/>
      <c r="L224" s="17"/>
      <c r="M224" s="17" t="s">
        <v>60</v>
      </c>
      <c r="N224" s="17" t="s">
        <v>232</v>
      </c>
      <c r="O224" s="17" t="s">
        <v>28</v>
      </c>
      <c r="P224" s="18" t="s">
        <v>67</v>
      </c>
      <c r="Q224" s="20">
        <v>0</v>
      </c>
      <c r="R224" s="20">
        <v>4597720419</v>
      </c>
      <c r="S224" s="20">
        <v>0</v>
      </c>
      <c r="T224" s="20">
        <v>4597720419</v>
      </c>
      <c r="U224" s="20">
        <v>0</v>
      </c>
      <c r="V224" s="20">
        <v>4511171940</v>
      </c>
      <c r="W224" s="20">
        <v>86548479</v>
      </c>
      <c r="X224" s="20">
        <v>3874850527</v>
      </c>
      <c r="Y224" s="20">
        <v>2107216897</v>
      </c>
      <c r="Z224" s="20">
        <v>2107216897</v>
      </c>
      <c r="AA224" s="20">
        <v>2107216897</v>
      </c>
    </row>
    <row r="225" spans="1:27" ht="45" x14ac:dyDescent="0.25">
      <c r="A225" s="17" t="s">
        <v>97</v>
      </c>
      <c r="B225" s="18" t="s">
        <v>98</v>
      </c>
      <c r="C225" s="19" t="s">
        <v>66</v>
      </c>
      <c r="D225" s="17" t="s">
        <v>51</v>
      </c>
      <c r="E225" s="17" t="s">
        <v>216</v>
      </c>
      <c r="F225" s="17" t="s">
        <v>217</v>
      </c>
      <c r="G225" s="17" t="s">
        <v>212</v>
      </c>
      <c r="H225" s="17" t="s">
        <v>231</v>
      </c>
      <c r="I225" s="17"/>
      <c r="J225" s="17"/>
      <c r="K225" s="17"/>
      <c r="L225" s="17"/>
      <c r="M225" s="17" t="s">
        <v>27</v>
      </c>
      <c r="N225" s="17" t="s">
        <v>229</v>
      </c>
      <c r="O225" s="17" t="s">
        <v>28</v>
      </c>
      <c r="P225" s="18" t="s">
        <v>67</v>
      </c>
      <c r="Q225" s="20">
        <v>169512238</v>
      </c>
      <c r="R225" s="20">
        <v>9479143960</v>
      </c>
      <c r="S225" s="20">
        <v>10275877</v>
      </c>
      <c r="T225" s="20">
        <v>9638380321</v>
      </c>
      <c r="U225" s="20">
        <v>0</v>
      </c>
      <c r="V225" s="20">
        <v>9563563033</v>
      </c>
      <c r="W225" s="20">
        <v>74817288</v>
      </c>
      <c r="X225" s="20">
        <v>8958345614</v>
      </c>
      <c r="Y225" s="20">
        <v>4860674564</v>
      </c>
      <c r="Z225" s="20">
        <v>4860674564</v>
      </c>
      <c r="AA225" s="20">
        <v>4860674564</v>
      </c>
    </row>
    <row r="226" spans="1:27" ht="45" x14ac:dyDescent="0.25">
      <c r="A226" s="17" t="s">
        <v>97</v>
      </c>
      <c r="B226" s="18" t="s">
        <v>98</v>
      </c>
      <c r="C226" s="19" t="s">
        <v>66</v>
      </c>
      <c r="D226" s="17" t="s">
        <v>51</v>
      </c>
      <c r="E226" s="17" t="s">
        <v>216</v>
      </c>
      <c r="F226" s="17" t="s">
        <v>217</v>
      </c>
      <c r="G226" s="17" t="s">
        <v>212</v>
      </c>
      <c r="H226" s="17" t="s">
        <v>231</v>
      </c>
      <c r="I226" s="17"/>
      <c r="J226" s="17"/>
      <c r="K226" s="17"/>
      <c r="L226" s="17"/>
      <c r="M226" s="17" t="s">
        <v>27</v>
      </c>
      <c r="N226" s="17" t="s">
        <v>205</v>
      </c>
      <c r="O226" s="17" t="s">
        <v>28</v>
      </c>
      <c r="P226" s="18" t="s">
        <v>67</v>
      </c>
      <c r="Q226" s="20">
        <v>1857702714</v>
      </c>
      <c r="R226" s="20">
        <v>187582291</v>
      </c>
      <c r="S226" s="20">
        <v>0</v>
      </c>
      <c r="T226" s="20">
        <v>2045285005</v>
      </c>
      <c r="U226" s="20">
        <v>0</v>
      </c>
      <c r="V226" s="20">
        <v>2011453487</v>
      </c>
      <c r="W226" s="20">
        <v>33831518</v>
      </c>
      <c r="X226" s="20">
        <v>1903992002</v>
      </c>
      <c r="Y226" s="20">
        <v>1075489459</v>
      </c>
      <c r="Z226" s="20">
        <v>1075489459</v>
      </c>
      <c r="AA226" s="20">
        <v>1075489459</v>
      </c>
    </row>
    <row r="227" spans="1:27" ht="56.25" x14ac:dyDescent="0.25">
      <c r="A227" s="17" t="s">
        <v>97</v>
      </c>
      <c r="B227" s="18" t="s">
        <v>98</v>
      </c>
      <c r="C227" s="19" t="s">
        <v>68</v>
      </c>
      <c r="D227" s="17" t="s">
        <v>51</v>
      </c>
      <c r="E227" s="17" t="s">
        <v>233</v>
      </c>
      <c r="F227" s="17" t="s">
        <v>217</v>
      </c>
      <c r="G227" s="17" t="s">
        <v>218</v>
      </c>
      <c r="H227" s="17" t="s">
        <v>230</v>
      </c>
      <c r="I227" s="17"/>
      <c r="J227" s="17"/>
      <c r="K227" s="17"/>
      <c r="L227" s="17"/>
      <c r="M227" s="17" t="s">
        <v>27</v>
      </c>
      <c r="N227" s="17" t="s">
        <v>205</v>
      </c>
      <c r="O227" s="17" t="s">
        <v>28</v>
      </c>
      <c r="P227" s="18" t="s">
        <v>65</v>
      </c>
      <c r="Q227" s="20">
        <v>53413409</v>
      </c>
      <c r="R227" s="20">
        <v>1920466</v>
      </c>
      <c r="S227" s="20">
        <v>1920466</v>
      </c>
      <c r="T227" s="20">
        <v>53413409</v>
      </c>
      <c r="U227" s="20">
        <v>0</v>
      </c>
      <c r="V227" s="20">
        <v>53413409</v>
      </c>
      <c r="W227" s="20">
        <v>0</v>
      </c>
      <c r="X227" s="20">
        <v>51424937</v>
      </c>
      <c r="Y227" s="20">
        <v>30814827</v>
      </c>
      <c r="Z227" s="20">
        <v>30814827</v>
      </c>
      <c r="AA227" s="20">
        <v>30814827</v>
      </c>
    </row>
    <row r="228" spans="1:27" ht="45" x14ac:dyDescent="0.25">
      <c r="A228" s="17" t="s">
        <v>97</v>
      </c>
      <c r="B228" s="18" t="s">
        <v>98</v>
      </c>
      <c r="C228" s="19" t="s">
        <v>69</v>
      </c>
      <c r="D228" s="17" t="s">
        <v>51</v>
      </c>
      <c r="E228" s="17" t="s">
        <v>233</v>
      </c>
      <c r="F228" s="17" t="s">
        <v>217</v>
      </c>
      <c r="G228" s="17" t="s">
        <v>220</v>
      </c>
      <c r="H228" s="17" t="s">
        <v>70</v>
      </c>
      <c r="I228" s="17"/>
      <c r="J228" s="17"/>
      <c r="K228" s="17"/>
      <c r="L228" s="17"/>
      <c r="M228" s="17" t="s">
        <v>27</v>
      </c>
      <c r="N228" s="17" t="s">
        <v>205</v>
      </c>
      <c r="O228" s="17" t="s">
        <v>28</v>
      </c>
      <c r="P228" s="18" t="s">
        <v>71</v>
      </c>
      <c r="Q228" s="20">
        <v>1986330235</v>
      </c>
      <c r="R228" s="20">
        <v>1665899290</v>
      </c>
      <c r="S228" s="20">
        <v>21356473</v>
      </c>
      <c r="T228" s="20">
        <v>3630873052</v>
      </c>
      <c r="U228" s="20">
        <v>0</v>
      </c>
      <c r="V228" s="20">
        <v>3626663052</v>
      </c>
      <c r="W228" s="20">
        <v>4210000</v>
      </c>
      <c r="X228" s="20">
        <v>2290420717</v>
      </c>
      <c r="Y228" s="20">
        <v>1349323516</v>
      </c>
      <c r="Z228" s="20">
        <v>1349323516</v>
      </c>
      <c r="AA228" s="20">
        <v>1349323516</v>
      </c>
    </row>
    <row r="229" spans="1:27" ht="22.5" x14ac:dyDescent="0.25">
      <c r="A229" s="17" t="s">
        <v>99</v>
      </c>
      <c r="B229" s="18" t="s">
        <v>100</v>
      </c>
      <c r="C229" s="19" t="s">
        <v>34</v>
      </c>
      <c r="D229" s="17" t="s">
        <v>26</v>
      </c>
      <c r="E229" s="17" t="s">
        <v>206</v>
      </c>
      <c r="F229" s="17"/>
      <c r="G229" s="17"/>
      <c r="H229" s="17"/>
      <c r="I229" s="17"/>
      <c r="J229" s="17"/>
      <c r="K229" s="17"/>
      <c r="L229" s="17"/>
      <c r="M229" s="17" t="s">
        <v>27</v>
      </c>
      <c r="N229" s="17" t="s">
        <v>205</v>
      </c>
      <c r="O229" s="17" t="s">
        <v>28</v>
      </c>
      <c r="P229" s="18" t="s">
        <v>35</v>
      </c>
      <c r="Q229" s="20">
        <v>14495077</v>
      </c>
      <c r="R229" s="20">
        <v>50798175</v>
      </c>
      <c r="S229" s="20">
        <v>0</v>
      </c>
      <c r="T229" s="20">
        <v>65293252</v>
      </c>
      <c r="U229" s="20">
        <v>0</v>
      </c>
      <c r="V229" s="20">
        <v>64328159</v>
      </c>
      <c r="W229" s="20">
        <v>965093</v>
      </c>
      <c r="X229" s="20">
        <v>42222620</v>
      </c>
      <c r="Y229" s="20">
        <v>5210155</v>
      </c>
      <c r="Z229" s="20">
        <v>5210155</v>
      </c>
      <c r="AA229" s="20">
        <v>5210155</v>
      </c>
    </row>
    <row r="230" spans="1:27" ht="22.5" x14ac:dyDescent="0.25">
      <c r="A230" s="17" t="s">
        <v>99</v>
      </c>
      <c r="B230" s="18" t="s">
        <v>100</v>
      </c>
      <c r="C230" s="19" t="s">
        <v>44</v>
      </c>
      <c r="D230" s="17" t="s">
        <v>26</v>
      </c>
      <c r="E230" s="17" t="s">
        <v>215</v>
      </c>
      <c r="F230" s="17" t="s">
        <v>204</v>
      </c>
      <c r="G230" s="17"/>
      <c r="H230" s="17"/>
      <c r="I230" s="17"/>
      <c r="J230" s="17"/>
      <c r="K230" s="17"/>
      <c r="L230" s="17"/>
      <c r="M230" s="17" t="s">
        <v>27</v>
      </c>
      <c r="N230" s="17" t="s">
        <v>205</v>
      </c>
      <c r="O230" s="17" t="s">
        <v>28</v>
      </c>
      <c r="P230" s="18" t="s">
        <v>45</v>
      </c>
      <c r="Q230" s="20">
        <v>0</v>
      </c>
      <c r="R230" s="20">
        <v>86643167</v>
      </c>
      <c r="S230" s="20">
        <v>5137519</v>
      </c>
      <c r="T230" s="20">
        <v>81505648</v>
      </c>
      <c r="U230" s="20">
        <v>0</v>
      </c>
      <c r="V230" s="20">
        <v>81505648</v>
      </c>
      <c r="W230" s="20">
        <v>0</v>
      </c>
      <c r="X230" s="20">
        <v>81505648</v>
      </c>
      <c r="Y230" s="20">
        <v>81505648</v>
      </c>
      <c r="Z230" s="20">
        <v>81505648</v>
      </c>
      <c r="AA230" s="20">
        <v>81505648</v>
      </c>
    </row>
    <row r="231" spans="1:27" ht="78.75" x14ac:dyDescent="0.25">
      <c r="A231" s="17" t="s">
        <v>99</v>
      </c>
      <c r="B231" s="18" t="s">
        <v>100</v>
      </c>
      <c r="C231" s="19" t="s">
        <v>50</v>
      </c>
      <c r="D231" s="17" t="s">
        <v>51</v>
      </c>
      <c r="E231" s="17" t="s">
        <v>216</v>
      </c>
      <c r="F231" s="17" t="s">
        <v>217</v>
      </c>
      <c r="G231" s="17" t="s">
        <v>218</v>
      </c>
      <c r="H231" s="17" t="s">
        <v>219</v>
      </c>
      <c r="I231" s="17"/>
      <c r="J231" s="17"/>
      <c r="K231" s="17"/>
      <c r="L231" s="17"/>
      <c r="M231" s="17" t="s">
        <v>27</v>
      </c>
      <c r="N231" s="17" t="s">
        <v>205</v>
      </c>
      <c r="O231" s="17" t="s">
        <v>28</v>
      </c>
      <c r="P231" s="18" t="s">
        <v>52</v>
      </c>
      <c r="Q231" s="20">
        <v>1785061683</v>
      </c>
      <c r="R231" s="20">
        <v>0</v>
      </c>
      <c r="S231" s="20">
        <v>73030215</v>
      </c>
      <c r="T231" s="20">
        <v>1712031468</v>
      </c>
      <c r="U231" s="20">
        <v>0</v>
      </c>
      <c r="V231" s="20">
        <v>1712031468</v>
      </c>
      <c r="W231" s="20">
        <v>0</v>
      </c>
      <c r="X231" s="20">
        <v>1712031468</v>
      </c>
      <c r="Y231" s="20">
        <v>1425270976</v>
      </c>
      <c r="Z231" s="20">
        <v>1425270976</v>
      </c>
      <c r="AA231" s="20">
        <v>1425270976</v>
      </c>
    </row>
    <row r="232" spans="1:27" ht="78.75" x14ac:dyDescent="0.25">
      <c r="A232" s="17" t="s">
        <v>99</v>
      </c>
      <c r="B232" s="18" t="s">
        <v>100</v>
      </c>
      <c r="C232" s="19" t="s">
        <v>53</v>
      </c>
      <c r="D232" s="17" t="s">
        <v>51</v>
      </c>
      <c r="E232" s="17" t="s">
        <v>216</v>
      </c>
      <c r="F232" s="17" t="s">
        <v>217</v>
      </c>
      <c r="G232" s="17" t="s">
        <v>220</v>
      </c>
      <c r="H232" s="17" t="s">
        <v>219</v>
      </c>
      <c r="I232" s="17"/>
      <c r="J232" s="17"/>
      <c r="K232" s="17"/>
      <c r="L232" s="17"/>
      <c r="M232" s="17" t="s">
        <v>27</v>
      </c>
      <c r="N232" s="17" t="s">
        <v>205</v>
      </c>
      <c r="O232" s="17" t="s">
        <v>28</v>
      </c>
      <c r="P232" s="18" t="s">
        <v>52</v>
      </c>
      <c r="Q232" s="20">
        <v>427225851</v>
      </c>
      <c r="R232" s="20">
        <v>0</v>
      </c>
      <c r="S232" s="20">
        <v>88184834</v>
      </c>
      <c r="T232" s="20">
        <v>339041017</v>
      </c>
      <c r="U232" s="20">
        <v>0</v>
      </c>
      <c r="V232" s="20">
        <v>339041017</v>
      </c>
      <c r="W232" s="20">
        <v>0</v>
      </c>
      <c r="X232" s="20">
        <v>339041017</v>
      </c>
      <c r="Y232" s="20">
        <v>308443326</v>
      </c>
      <c r="Z232" s="20">
        <v>308443326</v>
      </c>
      <c r="AA232" s="20">
        <v>308443326</v>
      </c>
    </row>
    <row r="233" spans="1:27" ht="56.25" x14ac:dyDescent="0.25">
      <c r="A233" s="17" t="s">
        <v>99</v>
      </c>
      <c r="B233" s="18" t="s">
        <v>100</v>
      </c>
      <c r="C233" s="19" t="s">
        <v>54</v>
      </c>
      <c r="D233" s="17" t="s">
        <v>51</v>
      </c>
      <c r="E233" s="17" t="s">
        <v>216</v>
      </c>
      <c r="F233" s="17" t="s">
        <v>217</v>
      </c>
      <c r="G233" s="17" t="s">
        <v>221</v>
      </c>
      <c r="H233" s="17" t="s">
        <v>222</v>
      </c>
      <c r="I233" s="17"/>
      <c r="J233" s="17"/>
      <c r="K233" s="17"/>
      <c r="L233" s="17"/>
      <c r="M233" s="17" t="s">
        <v>27</v>
      </c>
      <c r="N233" s="17" t="s">
        <v>205</v>
      </c>
      <c r="O233" s="17" t="s">
        <v>28</v>
      </c>
      <c r="P233" s="18" t="s">
        <v>55</v>
      </c>
      <c r="Q233" s="20">
        <v>386050000</v>
      </c>
      <c r="R233" s="20">
        <v>10000000</v>
      </c>
      <c r="S233" s="20">
        <v>153392112</v>
      </c>
      <c r="T233" s="20">
        <v>242657888</v>
      </c>
      <c r="U233" s="20">
        <v>0</v>
      </c>
      <c r="V233" s="20">
        <v>236126387</v>
      </c>
      <c r="W233" s="20">
        <v>6531501</v>
      </c>
      <c r="X233" s="20">
        <v>222059286</v>
      </c>
      <c r="Y233" s="20">
        <v>68595840</v>
      </c>
      <c r="Z233" s="20">
        <v>68595840</v>
      </c>
      <c r="AA233" s="20">
        <v>68595840</v>
      </c>
    </row>
    <row r="234" spans="1:27" ht="56.25" x14ac:dyDescent="0.25">
      <c r="A234" s="17" t="s">
        <v>99</v>
      </c>
      <c r="B234" s="18" t="s">
        <v>100</v>
      </c>
      <c r="C234" s="19" t="s">
        <v>56</v>
      </c>
      <c r="D234" s="17" t="s">
        <v>51</v>
      </c>
      <c r="E234" s="17" t="s">
        <v>216</v>
      </c>
      <c r="F234" s="17" t="s">
        <v>217</v>
      </c>
      <c r="G234" s="17" t="s">
        <v>223</v>
      </c>
      <c r="H234" s="17" t="s">
        <v>57</v>
      </c>
      <c r="I234" s="17"/>
      <c r="J234" s="17"/>
      <c r="K234" s="17"/>
      <c r="L234" s="17"/>
      <c r="M234" s="17" t="s">
        <v>27</v>
      </c>
      <c r="N234" s="17" t="s">
        <v>205</v>
      </c>
      <c r="O234" s="17" t="s">
        <v>28</v>
      </c>
      <c r="P234" s="18" t="s">
        <v>58</v>
      </c>
      <c r="Q234" s="20">
        <v>16928668296</v>
      </c>
      <c r="R234" s="20">
        <v>48112001187</v>
      </c>
      <c r="S234" s="20">
        <v>0</v>
      </c>
      <c r="T234" s="20">
        <v>65040669483</v>
      </c>
      <c r="U234" s="20">
        <v>0</v>
      </c>
      <c r="V234" s="20">
        <v>63360703133.040001</v>
      </c>
      <c r="W234" s="20">
        <v>1679966349.96</v>
      </c>
      <c r="X234" s="20">
        <v>63207665568.919998</v>
      </c>
      <c r="Y234" s="20">
        <v>36694964621.919998</v>
      </c>
      <c r="Z234" s="20">
        <v>36694964621.919998</v>
      </c>
      <c r="AA234" s="20">
        <v>36694964621.919998</v>
      </c>
    </row>
    <row r="235" spans="1:27" ht="90" x14ac:dyDescent="0.25">
      <c r="A235" s="17" t="s">
        <v>99</v>
      </c>
      <c r="B235" s="18" t="s">
        <v>100</v>
      </c>
      <c r="C235" s="19" t="s">
        <v>74</v>
      </c>
      <c r="D235" s="17" t="s">
        <v>51</v>
      </c>
      <c r="E235" s="17" t="s">
        <v>216</v>
      </c>
      <c r="F235" s="17" t="s">
        <v>217</v>
      </c>
      <c r="G235" s="17" t="s">
        <v>234</v>
      </c>
      <c r="H235" s="17" t="s">
        <v>227</v>
      </c>
      <c r="I235" s="17"/>
      <c r="J235" s="17"/>
      <c r="K235" s="17"/>
      <c r="L235" s="17"/>
      <c r="M235" s="17" t="s">
        <v>60</v>
      </c>
      <c r="N235" s="17" t="s">
        <v>212</v>
      </c>
      <c r="O235" s="17" t="s">
        <v>28</v>
      </c>
      <c r="P235" s="18" t="s">
        <v>63</v>
      </c>
      <c r="Q235" s="20">
        <v>43338804827</v>
      </c>
      <c r="R235" s="20">
        <v>3156630172</v>
      </c>
      <c r="S235" s="20">
        <v>26707227907</v>
      </c>
      <c r="T235" s="20">
        <v>19788207092</v>
      </c>
      <c r="U235" s="20">
        <v>0</v>
      </c>
      <c r="V235" s="20">
        <v>19788207092</v>
      </c>
      <c r="W235" s="20">
        <v>0</v>
      </c>
      <c r="X235" s="20">
        <v>19788207092</v>
      </c>
      <c r="Y235" s="20">
        <v>18662175192</v>
      </c>
      <c r="Z235" s="20">
        <v>18662175192</v>
      </c>
      <c r="AA235" s="20">
        <v>18662175192</v>
      </c>
    </row>
    <row r="236" spans="1:27" ht="90" x14ac:dyDescent="0.25">
      <c r="A236" s="17" t="s">
        <v>99</v>
      </c>
      <c r="B236" s="18" t="s">
        <v>100</v>
      </c>
      <c r="C236" s="19" t="s">
        <v>62</v>
      </c>
      <c r="D236" s="17" t="s">
        <v>51</v>
      </c>
      <c r="E236" s="17" t="s">
        <v>216</v>
      </c>
      <c r="F236" s="17" t="s">
        <v>217</v>
      </c>
      <c r="G236" s="17" t="s">
        <v>226</v>
      </c>
      <c r="H236" s="17" t="s">
        <v>227</v>
      </c>
      <c r="I236" s="17"/>
      <c r="J236" s="17"/>
      <c r="K236" s="17"/>
      <c r="L236" s="17"/>
      <c r="M236" s="17" t="s">
        <v>60</v>
      </c>
      <c r="N236" s="17" t="s">
        <v>212</v>
      </c>
      <c r="O236" s="17" t="s">
        <v>28</v>
      </c>
      <c r="P236" s="18" t="s">
        <v>63</v>
      </c>
      <c r="Q236" s="20">
        <v>0</v>
      </c>
      <c r="R236" s="20">
        <v>654095734209.31995</v>
      </c>
      <c r="S236" s="20">
        <v>119636924648.32001</v>
      </c>
      <c r="T236" s="20">
        <v>534458809561</v>
      </c>
      <c r="U236" s="20">
        <v>0</v>
      </c>
      <c r="V236" s="20">
        <v>510824993780.59998</v>
      </c>
      <c r="W236" s="20">
        <v>23633815780.400002</v>
      </c>
      <c r="X236" s="20">
        <v>472875415903.85999</v>
      </c>
      <c r="Y236" s="20">
        <v>155971144898.97</v>
      </c>
      <c r="Z236" s="20">
        <v>155971144898.97</v>
      </c>
      <c r="AA236" s="20">
        <v>155971144898.97</v>
      </c>
    </row>
    <row r="237" spans="1:27" ht="90" x14ac:dyDescent="0.25">
      <c r="A237" s="17" t="s">
        <v>99</v>
      </c>
      <c r="B237" s="18" t="s">
        <v>100</v>
      </c>
      <c r="C237" s="19" t="s">
        <v>62</v>
      </c>
      <c r="D237" s="17" t="s">
        <v>51</v>
      </c>
      <c r="E237" s="17" t="s">
        <v>216</v>
      </c>
      <c r="F237" s="17" t="s">
        <v>217</v>
      </c>
      <c r="G237" s="17" t="s">
        <v>226</v>
      </c>
      <c r="H237" s="17" t="s">
        <v>227</v>
      </c>
      <c r="I237" s="17"/>
      <c r="J237" s="17"/>
      <c r="K237" s="17"/>
      <c r="L237" s="17"/>
      <c r="M237" s="17" t="s">
        <v>27</v>
      </c>
      <c r="N237" s="17" t="s">
        <v>228</v>
      </c>
      <c r="O237" s="17" t="s">
        <v>28</v>
      </c>
      <c r="P237" s="18" t="s">
        <v>63</v>
      </c>
      <c r="Q237" s="20">
        <v>0</v>
      </c>
      <c r="R237" s="20">
        <v>6000000</v>
      </c>
      <c r="S237" s="20">
        <v>6000000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0</v>
      </c>
    </row>
    <row r="238" spans="1:27" ht="56.25" x14ac:dyDescent="0.25">
      <c r="A238" s="17" t="s">
        <v>99</v>
      </c>
      <c r="B238" s="18" t="s">
        <v>100</v>
      </c>
      <c r="C238" s="19" t="s">
        <v>64</v>
      </c>
      <c r="D238" s="17" t="s">
        <v>51</v>
      </c>
      <c r="E238" s="17" t="s">
        <v>216</v>
      </c>
      <c r="F238" s="17" t="s">
        <v>217</v>
      </c>
      <c r="G238" s="17" t="s">
        <v>226</v>
      </c>
      <c r="H238" s="17" t="s">
        <v>230</v>
      </c>
      <c r="I238" s="17"/>
      <c r="J238" s="17"/>
      <c r="K238" s="17"/>
      <c r="L238" s="17"/>
      <c r="M238" s="17" t="s">
        <v>27</v>
      </c>
      <c r="N238" s="17" t="s">
        <v>205</v>
      </c>
      <c r="O238" s="17" t="s">
        <v>28</v>
      </c>
      <c r="P238" s="18" t="s">
        <v>65</v>
      </c>
      <c r="Q238" s="20">
        <v>2429416817</v>
      </c>
      <c r="R238" s="20">
        <v>75529170530</v>
      </c>
      <c r="S238" s="20">
        <v>3686353000</v>
      </c>
      <c r="T238" s="20">
        <v>74272234347</v>
      </c>
      <c r="U238" s="20">
        <v>0</v>
      </c>
      <c r="V238" s="20">
        <v>70341415629.470001</v>
      </c>
      <c r="W238" s="20">
        <v>3930818717.5300002</v>
      </c>
      <c r="X238" s="20">
        <v>66069136942.349998</v>
      </c>
      <c r="Y238" s="20">
        <v>22872300549.349998</v>
      </c>
      <c r="Z238" s="20">
        <v>22872300549.349998</v>
      </c>
      <c r="AA238" s="20">
        <v>22872300549.349998</v>
      </c>
    </row>
    <row r="239" spans="1:27" ht="45" x14ac:dyDescent="0.25">
      <c r="A239" s="17" t="s">
        <v>99</v>
      </c>
      <c r="B239" s="18" t="s">
        <v>100</v>
      </c>
      <c r="C239" s="19" t="s">
        <v>66</v>
      </c>
      <c r="D239" s="17" t="s">
        <v>51</v>
      </c>
      <c r="E239" s="17" t="s">
        <v>216</v>
      </c>
      <c r="F239" s="17" t="s">
        <v>217</v>
      </c>
      <c r="G239" s="17" t="s">
        <v>212</v>
      </c>
      <c r="H239" s="17" t="s">
        <v>231</v>
      </c>
      <c r="I239" s="17"/>
      <c r="J239" s="17"/>
      <c r="K239" s="17"/>
      <c r="L239" s="17"/>
      <c r="M239" s="17" t="s">
        <v>60</v>
      </c>
      <c r="N239" s="17" t="s">
        <v>232</v>
      </c>
      <c r="O239" s="17" t="s">
        <v>28</v>
      </c>
      <c r="P239" s="18" t="s">
        <v>67</v>
      </c>
      <c r="Q239" s="20">
        <v>0</v>
      </c>
      <c r="R239" s="20">
        <v>1660870837</v>
      </c>
      <c r="S239" s="20">
        <v>0</v>
      </c>
      <c r="T239" s="20">
        <v>1660870837</v>
      </c>
      <c r="U239" s="20">
        <v>0</v>
      </c>
      <c r="V239" s="20">
        <v>1421476071</v>
      </c>
      <c r="W239" s="20">
        <v>239394766</v>
      </c>
      <c r="X239" s="20">
        <v>1421476071</v>
      </c>
      <c r="Y239" s="20">
        <v>611388461</v>
      </c>
      <c r="Z239" s="20">
        <v>611388461</v>
      </c>
      <c r="AA239" s="20">
        <v>611388461</v>
      </c>
    </row>
    <row r="240" spans="1:27" ht="45" x14ac:dyDescent="0.25">
      <c r="A240" s="17" t="s">
        <v>99</v>
      </c>
      <c r="B240" s="18" t="s">
        <v>100</v>
      </c>
      <c r="C240" s="19" t="s">
        <v>66</v>
      </c>
      <c r="D240" s="17" t="s">
        <v>51</v>
      </c>
      <c r="E240" s="17" t="s">
        <v>216</v>
      </c>
      <c r="F240" s="17" t="s">
        <v>217</v>
      </c>
      <c r="G240" s="17" t="s">
        <v>212</v>
      </c>
      <c r="H240" s="17" t="s">
        <v>231</v>
      </c>
      <c r="I240" s="17"/>
      <c r="J240" s="17"/>
      <c r="K240" s="17"/>
      <c r="L240" s="17"/>
      <c r="M240" s="17" t="s">
        <v>27</v>
      </c>
      <c r="N240" s="17" t="s">
        <v>229</v>
      </c>
      <c r="O240" s="17" t="s">
        <v>28</v>
      </c>
      <c r="P240" s="18" t="s">
        <v>67</v>
      </c>
      <c r="Q240" s="20">
        <v>655592</v>
      </c>
      <c r="R240" s="20">
        <v>1035722366</v>
      </c>
      <c r="S240" s="20">
        <v>0</v>
      </c>
      <c r="T240" s="20">
        <v>1036377958</v>
      </c>
      <c r="U240" s="20">
        <v>0</v>
      </c>
      <c r="V240" s="20">
        <v>475953001</v>
      </c>
      <c r="W240" s="20">
        <v>560424957</v>
      </c>
      <c r="X240" s="20">
        <v>278073662</v>
      </c>
      <c r="Y240" s="20">
        <v>94110575</v>
      </c>
      <c r="Z240" s="20">
        <v>94110575</v>
      </c>
      <c r="AA240" s="20">
        <v>94110575</v>
      </c>
    </row>
    <row r="241" spans="1:27" ht="45" x14ac:dyDescent="0.25">
      <c r="A241" s="17" t="s">
        <v>99</v>
      </c>
      <c r="B241" s="18" t="s">
        <v>100</v>
      </c>
      <c r="C241" s="19" t="s">
        <v>66</v>
      </c>
      <c r="D241" s="17" t="s">
        <v>51</v>
      </c>
      <c r="E241" s="17" t="s">
        <v>216</v>
      </c>
      <c r="F241" s="17" t="s">
        <v>217</v>
      </c>
      <c r="G241" s="17" t="s">
        <v>212</v>
      </c>
      <c r="H241" s="17" t="s">
        <v>231</v>
      </c>
      <c r="I241" s="17"/>
      <c r="J241" s="17"/>
      <c r="K241" s="17"/>
      <c r="L241" s="17"/>
      <c r="M241" s="17" t="s">
        <v>27</v>
      </c>
      <c r="N241" s="17" t="s">
        <v>205</v>
      </c>
      <c r="O241" s="17" t="s">
        <v>28</v>
      </c>
      <c r="P241" s="18" t="s">
        <v>67</v>
      </c>
      <c r="Q241" s="20">
        <v>1682442369</v>
      </c>
      <c r="R241" s="20">
        <v>5093246494</v>
      </c>
      <c r="S241" s="20">
        <v>0</v>
      </c>
      <c r="T241" s="20">
        <v>6775688863</v>
      </c>
      <c r="U241" s="20">
        <v>0</v>
      </c>
      <c r="V241" s="20">
        <v>6530511871</v>
      </c>
      <c r="W241" s="20">
        <v>245176992</v>
      </c>
      <c r="X241" s="20">
        <v>6183303325</v>
      </c>
      <c r="Y241" s="20">
        <v>2550618149.5</v>
      </c>
      <c r="Z241" s="20">
        <v>2550618149.5</v>
      </c>
      <c r="AA241" s="20">
        <v>2550618149.5</v>
      </c>
    </row>
    <row r="242" spans="1:27" ht="56.25" x14ac:dyDescent="0.25">
      <c r="A242" s="17" t="s">
        <v>99</v>
      </c>
      <c r="B242" s="18" t="s">
        <v>100</v>
      </c>
      <c r="C242" s="19" t="s">
        <v>68</v>
      </c>
      <c r="D242" s="17" t="s">
        <v>51</v>
      </c>
      <c r="E242" s="17" t="s">
        <v>233</v>
      </c>
      <c r="F242" s="17" t="s">
        <v>217</v>
      </c>
      <c r="G242" s="17" t="s">
        <v>218</v>
      </c>
      <c r="H242" s="17" t="s">
        <v>230</v>
      </c>
      <c r="I242" s="17"/>
      <c r="J242" s="17"/>
      <c r="K242" s="17"/>
      <c r="L242" s="17"/>
      <c r="M242" s="17" t="s">
        <v>27</v>
      </c>
      <c r="N242" s="17" t="s">
        <v>205</v>
      </c>
      <c r="O242" s="17" t="s">
        <v>28</v>
      </c>
      <c r="P242" s="18" t="s">
        <v>65</v>
      </c>
      <c r="Q242" s="20">
        <v>67491246</v>
      </c>
      <c r="R242" s="20">
        <v>0</v>
      </c>
      <c r="S242" s="20">
        <v>0</v>
      </c>
      <c r="T242" s="20">
        <v>67491246</v>
      </c>
      <c r="U242" s="20">
        <v>0</v>
      </c>
      <c r="V242" s="20">
        <v>57190474</v>
      </c>
      <c r="W242" s="20">
        <v>10300772</v>
      </c>
      <c r="X242" s="20">
        <v>53680380</v>
      </c>
      <c r="Y242" s="20">
        <v>27499970</v>
      </c>
      <c r="Z242" s="20">
        <v>27499970</v>
      </c>
      <c r="AA242" s="20">
        <v>27499970</v>
      </c>
    </row>
    <row r="243" spans="1:27" ht="45" x14ac:dyDescent="0.25">
      <c r="A243" s="17" t="s">
        <v>99</v>
      </c>
      <c r="B243" s="18" t="s">
        <v>100</v>
      </c>
      <c r="C243" s="19" t="s">
        <v>69</v>
      </c>
      <c r="D243" s="17" t="s">
        <v>51</v>
      </c>
      <c r="E243" s="17" t="s">
        <v>233</v>
      </c>
      <c r="F243" s="17" t="s">
        <v>217</v>
      </c>
      <c r="G243" s="17" t="s">
        <v>220</v>
      </c>
      <c r="H243" s="17" t="s">
        <v>70</v>
      </c>
      <c r="I243" s="17"/>
      <c r="J243" s="17"/>
      <c r="K243" s="17"/>
      <c r="L243" s="17"/>
      <c r="M243" s="17" t="s">
        <v>27</v>
      </c>
      <c r="N243" s="17" t="s">
        <v>205</v>
      </c>
      <c r="O243" s="17" t="s">
        <v>28</v>
      </c>
      <c r="P243" s="18" t="s">
        <v>71</v>
      </c>
      <c r="Q243" s="20">
        <v>1757400863</v>
      </c>
      <c r="R243" s="20">
        <v>1001217565</v>
      </c>
      <c r="S243" s="20">
        <v>38107680</v>
      </c>
      <c r="T243" s="20">
        <v>2720510748</v>
      </c>
      <c r="U243" s="20">
        <v>0</v>
      </c>
      <c r="V243" s="20">
        <v>2636872527</v>
      </c>
      <c r="W243" s="20">
        <v>83638221</v>
      </c>
      <c r="X243" s="20">
        <v>1976635994.76</v>
      </c>
      <c r="Y243" s="20">
        <v>906562376.75999999</v>
      </c>
      <c r="Z243" s="20">
        <v>906562376.75999999</v>
      </c>
      <c r="AA243" s="20">
        <v>906562376.75999999</v>
      </c>
    </row>
    <row r="244" spans="1:27" ht="22.5" x14ac:dyDescent="0.25">
      <c r="A244" s="17" t="s">
        <v>101</v>
      </c>
      <c r="B244" s="18" t="s">
        <v>102</v>
      </c>
      <c r="C244" s="19" t="s">
        <v>34</v>
      </c>
      <c r="D244" s="17" t="s">
        <v>26</v>
      </c>
      <c r="E244" s="17" t="s">
        <v>206</v>
      </c>
      <c r="F244" s="17"/>
      <c r="G244" s="17"/>
      <c r="H244" s="17"/>
      <c r="I244" s="17"/>
      <c r="J244" s="17"/>
      <c r="K244" s="17"/>
      <c r="L244" s="17"/>
      <c r="M244" s="17" t="s">
        <v>27</v>
      </c>
      <c r="N244" s="17" t="s">
        <v>205</v>
      </c>
      <c r="O244" s="17" t="s">
        <v>28</v>
      </c>
      <c r="P244" s="18" t="s">
        <v>35</v>
      </c>
      <c r="Q244" s="20">
        <v>14495077</v>
      </c>
      <c r="R244" s="20">
        <v>56501195</v>
      </c>
      <c r="S244" s="20">
        <v>0</v>
      </c>
      <c r="T244" s="20">
        <v>70996272</v>
      </c>
      <c r="U244" s="20">
        <v>0</v>
      </c>
      <c r="V244" s="20">
        <v>70996272</v>
      </c>
      <c r="W244" s="20">
        <v>0</v>
      </c>
      <c r="X244" s="20">
        <v>37499656</v>
      </c>
      <c r="Y244" s="20">
        <v>6055924.6900000004</v>
      </c>
      <c r="Z244" s="20">
        <v>6055924.6900000004</v>
      </c>
      <c r="AA244" s="20">
        <v>6055924.6900000004</v>
      </c>
    </row>
    <row r="245" spans="1:27" ht="22.5" x14ac:dyDescent="0.25">
      <c r="A245" s="17" t="s">
        <v>101</v>
      </c>
      <c r="B245" s="18" t="s">
        <v>102</v>
      </c>
      <c r="C245" s="19" t="s">
        <v>44</v>
      </c>
      <c r="D245" s="17" t="s">
        <v>26</v>
      </c>
      <c r="E245" s="17" t="s">
        <v>215</v>
      </c>
      <c r="F245" s="17" t="s">
        <v>204</v>
      </c>
      <c r="G245" s="17"/>
      <c r="H245" s="17"/>
      <c r="I245" s="17"/>
      <c r="J245" s="17"/>
      <c r="K245" s="17"/>
      <c r="L245" s="17"/>
      <c r="M245" s="17" t="s">
        <v>27</v>
      </c>
      <c r="N245" s="17" t="s">
        <v>205</v>
      </c>
      <c r="O245" s="17" t="s">
        <v>28</v>
      </c>
      <c r="P245" s="18" t="s">
        <v>45</v>
      </c>
      <c r="Q245" s="20">
        <v>0</v>
      </c>
      <c r="R245" s="20">
        <v>72344653</v>
      </c>
      <c r="S245" s="20">
        <v>129809</v>
      </c>
      <c r="T245" s="20">
        <v>72214844</v>
      </c>
      <c r="U245" s="20">
        <v>0</v>
      </c>
      <c r="V245" s="20">
        <v>72214844</v>
      </c>
      <c r="W245" s="20">
        <v>0</v>
      </c>
      <c r="X245" s="20">
        <v>72214844</v>
      </c>
      <c r="Y245" s="20">
        <v>72214844</v>
      </c>
      <c r="Z245" s="20">
        <v>72214844</v>
      </c>
      <c r="AA245" s="20">
        <v>72214844</v>
      </c>
    </row>
    <row r="246" spans="1:27" ht="78.75" x14ac:dyDescent="0.25">
      <c r="A246" s="17" t="s">
        <v>101</v>
      </c>
      <c r="B246" s="18" t="s">
        <v>102</v>
      </c>
      <c r="C246" s="19" t="s">
        <v>50</v>
      </c>
      <c r="D246" s="17" t="s">
        <v>51</v>
      </c>
      <c r="E246" s="17" t="s">
        <v>216</v>
      </c>
      <c r="F246" s="17" t="s">
        <v>217</v>
      </c>
      <c r="G246" s="17" t="s">
        <v>218</v>
      </c>
      <c r="H246" s="17" t="s">
        <v>219</v>
      </c>
      <c r="I246" s="17"/>
      <c r="J246" s="17"/>
      <c r="K246" s="17"/>
      <c r="L246" s="17"/>
      <c r="M246" s="17" t="s">
        <v>27</v>
      </c>
      <c r="N246" s="17" t="s">
        <v>205</v>
      </c>
      <c r="O246" s="17" t="s">
        <v>28</v>
      </c>
      <c r="P246" s="18" t="s">
        <v>52</v>
      </c>
      <c r="Q246" s="20">
        <v>3019040886</v>
      </c>
      <c r="R246" s="20">
        <v>7692218</v>
      </c>
      <c r="S246" s="20">
        <v>0</v>
      </c>
      <c r="T246" s="20">
        <v>3026733104</v>
      </c>
      <c r="U246" s="20">
        <v>0</v>
      </c>
      <c r="V246" s="20">
        <v>2756295601</v>
      </c>
      <c r="W246" s="20">
        <v>270437503</v>
      </c>
      <c r="X246" s="20">
        <v>2756295601</v>
      </c>
      <c r="Y246" s="20">
        <v>2737599963</v>
      </c>
      <c r="Z246" s="20">
        <v>2737599963</v>
      </c>
      <c r="AA246" s="20">
        <v>2737599963</v>
      </c>
    </row>
    <row r="247" spans="1:27" ht="78.75" x14ac:dyDescent="0.25">
      <c r="A247" s="17" t="s">
        <v>101</v>
      </c>
      <c r="B247" s="18" t="s">
        <v>102</v>
      </c>
      <c r="C247" s="19" t="s">
        <v>53</v>
      </c>
      <c r="D247" s="17" t="s">
        <v>51</v>
      </c>
      <c r="E247" s="17" t="s">
        <v>216</v>
      </c>
      <c r="F247" s="17" t="s">
        <v>217</v>
      </c>
      <c r="G247" s="17" t="s">
        <v>220</v>
      </c>
      <c r="H247" s="17" t="s">
        <v>219</v>
      </c>
      <c r="I247" s="17"/>
      <c r="J247" s="17"/>
      <c r="K247" s="17"/>
      <c r="L247" s="17"/>
      <c r="M247" s="17" t="s">
        <v>27</v>
      </c>
      <c r="N247" s="17" t="s">
        <v>205</v>
      </c>
      <c r="O247" s="17" t="s">
        <v>28</v>
      </c>
      <c r="P247" s="18" t="s">
        <v>52</v>
      </c>
      <c r="Q247" s="20">
        <v>461859480</v>
      </c>
      <c r="R247" s="20">
        <v>0</v>
      </c>
      <c r="S247" s="20">
        <v>0</v>
      </c>
      <c r="T247" s="20">
        <v>461859480</v>
      </c>
      <c r="U247" s="20">
        <v>0</v>
      </c>
      <c r="V247" s="20">
        <v>416750927</v>
      </c>
      <c r="W247" s="20">
        <v>45108553</v>
      </c>
      <c r="X247" s="20">
        <v>416750927</v>
      </c>
      <c r="Y247" s="20">
        <v>416750927</v>
      </c>
      <c r="Z247" s="20">
        <v>416750927</v>
      </c>
      <c r="AA247" s="20">
        <v>416750927</v>
      </c>
    </row>
    <row r="248" spans="1:27" ht="56.25" x14ac:dyDescent="0.25">
      <c r="A248" s="17" t="s">
        <v>101</v>
      </c>
      <c r="B248" s="18" t="s">
        <v>102</v>
      </c>
      <c r="C248" s="19" t="s">
        <v>54</v>
      </c>
      <c r="D248" s="17" t="s">
        <v>51</v>
      </c>
      <c r="E248" s="17" t="s">
        <v>216</v>
      </c>
      <c r="F248" s="17" t="s">
        <v>217</v>
      </c>
      <c r="G248" s="17" t="s">
        <v>221</v>
      </c>
      <c r="H248" s="17" t="s">
        <v>222</v>
      </c>
      <c r="I248" s="17"/>
      <c r="J248" s="17"/>
      <c r="K248" s="17"/>
      <c r="L248" s="17"/>
      <c r="M248" s="17" t="s">
        <v>27</v>
      </c>
      <c r="N248" s="17" t="s">
        <v>205</v>
      </c>
      <c r="O248" s="17" t="s">
        <v>28</v>
      </c>
      <c r="P248" s="18" t="s">
        <v>55</v>
      </c>
      <c r="Q248" s="20">
        <v>463850000</v>
      </c>
      <c r="R248" s="20">
        <v>10000000</v>
      </c>
      <c r="S248" s="20">
        <v>42296668</v>
      </c>
      <c r="T248" s="20">
        <v>431553332</v>
      </c>
      <c r="U248" s="20">
        <v>0</v>
      </c>
      <c r="V248" s="20">
        <v>431553332</v>
      </c>
      <c r="W248" s="20">
        <v>0</v>
      </c>
      <c r="X248" s="20">
        <v>420202937</v>
      </c>
      <c r="Y248" s="20">
        <v>207111916</v>
      </c>
      <c r="Z248" s="20">
        <v>207111916</v>
      </c>
      <c r="AA248" s="20">
        <v>207111916</v>
      </c>
    </row>
    <row r="249" spans="1:27" ht="56.25" x14ac:dyDescent="0.25">
      <c r="A249" s="17" t="s">
        <v>101</v>
      </c>
      <c r="B249" s="18" t="s">
        <v>102</v>
      </c>
      <c r="C249" s="19" t="s">
        <v>56</v>
      </c>
      <c r="D249" s="17" t="s">
        <v>51</v>
      </c>
      <c r="E249" s="17" t="s">
        <v>216</v>
      </c>
      <c r="F249" s="17" t="s">
        <v>217</v>
      </c>
      <c r="G249" s="17" t="s">
        <v>223</v>
      </c>
      <c r="H249" s="17" t="s">
        <v>57</v>
      </c>
      <c r="I249" s="17"/>
      <c r="J249" s="17"/>
      <c r="K249" s="17"/>
      <c r="L249" s="17"/>
      <c r="M249" s="17" t="s">
        <v>27</v>
      </c>
      <c r="N249" s="17" t="s">
        <v>205</v>
      </c>
      <c r="O249" s="17" t="s">
        <v>28</v>
      </c>
      <c r="P249" s="18" t="s">
        <v>58</v>
      </c>
      <c r="Q249" s="20">
        <v>92338232</v>
      </c>
      <c r="R249" s="20">
        <v>6046465505</v>
      </c>
      <c r="S249" s="20">
        <v>261483787</v>
      </c>
      <c r="T249" s="20">
        <v>5877319950</v>
      </c>
      <c r="U249" s="20">
        <v>0</v>
      </c>
      <c r="V249" s="20">
        <v>501449600</v>
      </c>
      <c r="W249" s="20">
        <v>5375870350</v>
      </c>
      <c r="X249" s="20">
        <v>487745600</v>
      </c>
      <c r="Y249" s="20">
        <v>126529260</v>
      </c>
      <c r="Z249" s="20">
        <v>126529260</v>
      </c>
      <c r="AA249" s="20">
        <v>126529260</v>
      </c>
    </row>
    <row r="250" spans="1:27" ht="90" x14ac:dyDescent="0.25">
      <c r="A250" s="17" t="s">
        <v>101</v>
      </c>
      <c r="B250" s="18" t="s">
        <v>102</v>
      </c>
      <c r="C250" s="19" t="s">
        <v>74</v>
      </c>
      <c r="D250" s="17" t="s">
        <v>51</v>
      </c>
      <c r="E250" s="17" t="s">
        <v>216</v>
      </c>
      <c r="F250" s="17" t="s">
        <v>217</v>
      </c>
      <c r="G250" s="17" t="s">
        <v>234</v>
      </c>
      <c r="H250" s="17" t="s">
        <v>227</v>
      </c>
      <c r="I250" s="17"/>
      <c r="J250" s="17"/>
      <c r="K250" s="17"/>
      <c r="L250" s="17"/>
      <c r="M250" s="17" t="s">
        <v>60</v>
      </c>
      <c r="N250" s="17" t="s">
        <v>212</v>
      </c>
      <c r="O250" s="17" t="s">
        <v>28</v>
      </c>
      <c r="P250" s="18" t="s">
        <v>63</v>
      </c>
      <c r="Q250" s="20">
        <v>26362955381</v>
      </c>
      <c r="R250" s="20">
        <v>0</v>
      </c>
      <c r="S250" s="20">
        <v>0</v>
      </c>
      <c r="T250" s="20">
        <v>26362955381</v>
      </c>
      <c r="U250" s="20">
        <v>0</v>
      </c>
      <c r="V250" s="20">
        <v>26362955381</v>
      </c>
      <c r="W250" s="20">
        <v>0</v>
      </c>
      <c r="X250" s="20">
        <v>26362955381</v>
      </c>
      <c r="Y250" s="20">
        <v>26258527407</v>
      </c>
      <c r="Z250" s="20">
        <v>26258527407</v>
      </c>
      <c r="AA250" s="20">
        <v>26258527407</v>
      </c>
    </row>
    <row r="251" spans="1:27" ht="90" x14ac:dyDescent="0.25">
      <c r="A251" s="17" t="s">
        <v>101</v>
      </c>
      <c r="B251" s="18" t="s">
        <v>102</v>
      </c>
      <c r="C251" s="19" t="s">
        <v>62</v>
      </c>
      <c r="D251" s="17" t="s">
        <v>51</v>
      </c>
      <c r="E251" s="17" t="s">
        <v>216</v>
      </c>
      <c r="F251" s="17" t="s">
        <v>217</v>
      </c>
      <c r="G251" s="17" t="s">
        <v>226</v>
      </c>
      <c r="H251" s="17" t="s">
        <v>227</v>
      </c>
      <c r="I251" s="17"/>
      <c r="J251" s="17"/>
      <c r="K251" s="17"/>
      <c r="L251" s="17"/>
      <c r="M251" s="17" t="s">
        <v>60</v>
      </c>
      <c r="N251" s="17" t="s">
        <v>212</v>
      </c>
      <c r="O251" s="17" t="s">
        <v>28</v>
      </c>
      <c r="P251" s="18" t="s">
        <v>63</v>
      </c>
      <c r="Q251" s="20">
        <v>0</v>
      </c>
      <c r="R251" s="20">
        <v>268642004505</v>
      </c>
      <c r="S251" s="20">
        <v>32752885424</v>
      </c>
      <c r="T251" s="20">
        <v>235889119081</v>
      </c>
      <c r="U251" s="20">
        <v>0</v>
      </c>
      <c r="V251" s="20">
        <v>231437155628</v>
      </c>
      <c r="W251" s="20">
        <v>4451963453</v>
      </c>
      <c r="X251" s="20">
        <v>231423806038</v>
      </c>
      <c r="Y251" s="20">
        <v>155066778672.64001</v>
      </c>
      <c r="Z251" s="20">
        <v>155066778672.64001</v>
      </c>
      <c r="AA251" s="20">
        <v>155066778672.64001</v>
      </c>
    </row>
    <row r="252" spans="1:27" ht="90" x14ac:dyDescent="0.25">
      <c r="A252" s="17" t="s">
        <v>101</v>
      </c>
      <c r="B252" s="18" t="s">
        <v>102</v>
      </c>
      <c r="C252" s="19" t="s">
        <v>62</v>
      </c>
      <c r="D252" s="17" t="s">
        <v>51</v>
      </c>
      <c r="E252" s="17" t="s">
        <v>216</v>
      </c>
      <c r="F252" s="17" t="s">
        <v>217</v>
      </c>
      <c r="G252" s="17" t="s">
        <v>226</v>
      </c>
      <c r="H252" s="17" t="s">
        <v>227</v>
      </c>
      <c r="I252" s="17"/>
      <c r="J252" s="17"/>
      <c r="K252" s="17"/>
      <c r="L252" s="17"/>
      <c r="M252" s="17" t="s">
        <v>27</v>
      </c>
      <c r="N252" s="17" t="s">
        <v>228</v>
      </c>
      <c r="O252" s="17" t="s">
        <v>28</v>
      </c>
      <c r="P252" s="18" t="s">
        <v>63</v>
      </c>
      <c r="Q252" s="20">
        <v>0</v>
      </c>
      <c r="R252" s="20">
        <v>6000000</v>
      </c>
      <c r="S252" s="20">
        <v>6000000</v>
      </c>
      <c r="T252" s="20">
        <v>0</v>
      </c>
      <c r="U252" s="20">
        <v>0</v>
      </c>
      <c r="V252" s="20">
        <v>0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</row>
    <row r="253" spans="1:27" ht="56.25" x14ac:dyDescent="0.25">
      <c r="A253" s="17" t="s">
        <v>101</v>
      </c>
      <c r="B253" s="18" t="s">
        <v>102</v>
      </c>
      <c r="C253" s="19" t="s">
        <v>64</v>
      </c>
      <c r="D253" s="17" t="s">
        <v>51</v>
      </c>
      <c r="E253" s="17" t="s">
        <v>216</v>
      </c>
      <c r="F253" s="17" t="s">
        <v>217</v>
      </c>
      <c r="G253" s="17" t="s">
        <v>226</v>
      </c>
      <c r="H253" s="17" t="s">
        <v>230</v>
      </c>
      <c r="I253" s="17"/>
      <c r="J253" s="17"/>
      <c r="K253" s="17"/>
      <c r="L253" s="17"/>
      <c r="M253" s="17" t="s">
        <v>27</v>
      </c>
      <c r="N253" s="17" t="s">
        <v>205</v>
      </c>
      <c r="O253" s="17" t="s">
        <v>28</v>
      </c>
      <c r="P253" s="18" t="s">
        <v>65</v>
      </c>
      <c r="Q253" s="20">
        <v>2300074583</v>
      </c>
      <c r="R253" s="20">
        <v>4768675321</v>
      </c>
      <c r="S253" s="20">
        <v>1975816928</v>
      </c>
      <c r="T253" s="20">
        <v>5092932976</v>
      </c>
      <c r="U253" s="20">
        <v>0</v>
      </c>
      <c r="V253" s="20">
        <v>4781021798.5</v>
      </c>
      <c r="W253" s="20">
        <v>311911177.5</v>
      </c>
      <c r="X253" s="20">
        <v>2760952979</v>
      </c>
      <c r="Y253" s="20">
        <v>1104547013</v>
      </c>
      <c r="Z253" s="20">
        <v>1104547013</v>
      </c>
      <c r="AA253" s="20">
        <v>1104547013</v>
      </c>
    </row>
    <row r="254" spans="1:27" ht="45" x14ac:dyDescent="0.25">
      <c r="A254" s="17" t="s">
        <v>101</v>
      </c>
      <c r="B254" s="18" t="s">
        <v>102</v>
      </c>
      <c r="C254" s="19" t="s">
        <v>66</v>
      </c>
      <c r="D254" s="17" t="s">
        <v>51</v>
      </c>
      <c r="E254" s="17" t="s">
        <v>216</v>
      </c>
      <c r="F254" s="17" t="s">
        <v>217</v>
      </c>
      <c r="G254" s="17" t="s">
        <v>212</v>
      </c>
      <c r="H254" s="17" t="s">
        <v>231</v>
      </c>
      <c r="I254" s="17"/>
      <c r="J254" s="17"/>
      <c r="K254" s="17"/>
      <c r="L254" s="17"/>
      <c r="M254" s="17" t="s">
        <v>60</v>
      </c>
      <c r="N254" s="17" t="s">
        <v>232</v>
      </c>
      <c r="O254" s="17" t="s">
        <v>28</v>
      </c>
      <c r="P254" s="18" t="s">
        <v>67</v>
      </c>
      <c r="Q254" s="20">
        <v>0</v>
      </c>
      <c r="R254" s="20">
        <v>1647080529</v>
      </c>
      <c r="S254" s="20">
        <v>0</v>
      </c>
      <c r="T254" s="20">
        <v>1647080529</v>
      </c>
      <c r="U254" s="20">
        <v>0</v>
      </c>
      <c r="V254" s="20">
        <v>1603284691</v>
      </c>
      <c r="W254" s="20">
        <v>43795838</v>
      </c>
      <c r="X254" s="20">
        <v>1563284691</v>
      </c>
      <c r="Y254" s="20">
        <v>856065251</v>
      </c>
      <c r="Z254" s="20">
        <v>856065251</v>
      </c>
      <c r="AA254" s="20">
        <v>856065251</v>
      </c>
    </row>
    <row r="255" spans="1:27" ht="45" x14ac:dyDescent="0.25">
      <c r="A255" s="17" t="s">
        <v>101</v>
      </c>
      <c r="B255" s="18" t="s">
        <v>102</v>
      </c>
      <c r="C255" s="19" t="s">
        <v>66</v>
      </c>
      <c r="D255" s="17" t="s">
        <v>51</v>
      </c>
      <c r="E255" s="17" t="s">
        <v>216</v>
      </c>
      <c r="F255" s="17" t="s">
        <v>217</v>
      </c>
      <c r="G255" s="17" t="s">
        <v>212</v>
      </c>
      <c r="H255" s="17" t="s">
        <v>231</v>
      </c>
      <c r="I255" s="17"/>
      <c r="J255" s="17"/>
      <c r="K255" s="17"/>
      <c r="L255" s="17"/>
      <c r="M255" s="17" t="s">
        <v>27</v>
      </c>
      <c r="N255" s="17" t="s">
        <v>229</v>
      </c>
      <c r="O255" s="17" t="s">
        <v>28</v>
      </c>
      <c r="P255" s="18" t="s">
        <v>67</v>
      </c>
      <c r="Q255" s="20">
        <v>65598211</v>
      </c>
      <c r="R255" s="20">
        <v>981524333</v>
      </c>
      <c r="S255" s="20">
        <v>0</v>
      </c>
      <c r="T255" s="20">
        <v>1047122544</v>
      </c>
      <c r="U255" s="20">
        <v>0</v>
      </c>
      <c r="V255" s="20">
        <v>1040135075</v>
      </c>
      <c r="W255" s="20">
        <v>6987469</v>
      </c>
      <c r="X255" s="20">
        <v>692037049</v>
      </c>
      <c r="Y255" s="20">
        <v>404481708</v>
      </c>
      <c r="Z255" s="20">
        <v>404481708</v>
      </c>
      <c r="AA255" s="20">
        <v>404481708</v>
      </c>
    </row>
    <row r="256" spans="1:27" ht="45" x14ac:dyDescent="0.25">
      <c r="A256" s="17" t="s">
        <v>101</v>
      </c>
      <c r="B256" s="18" t="s">
        <v>102</v>
      </c>
      <c r="C256" s="19" t="s">
        <v>66</v>
      </c>
      <c r="D256" s="17" t="s">
        <v>51</v>
      </c>
      <c r="E256" s="17" t="s">
        <v>216</v>
      </c>
      <c r="F256" s="17" t="s">
        <v>217</v>
      </c>
      <c r="G256" s="17" t="s">
        <v>212</v>
      </c>
      <c r="H256" s="17" t="s">
        <v>231</v>
      </c>
      <c r="I256" s="17"/>
      <c r="J256" s="17"/>
      <c r="K256" s="17"/>
      <c r="L256" s="17"/>
      <c r="M256" s="17" t="s">
        <v>27</v>
      </c>
      <c r="N256" s="17" t="s">
        <v>205</v>
      </c>
      <c r="O256" s="17" t="s">
        <v>28</v>
      </c>
      <c r="P256" s="18" t="s">
        <v>67</v>
      </c>
      <c r="Q256" s="20">
        <v>1801180077</v>
      </c>
      <c r="R256" s="20">
        <v>8401200882</v>
      </c>
      <c r="S256" s="20">
        <v>0</v>
      </c>
      <c r="T256" s="20">
        <v>10202380959</v>
      </c>
      <c r="U256" s="20">
        <v>0</v>
      </c>
      <c r="V256" s="20">
        <v>10146272128</v>
      </c>
      <c r="W256" s="20">
        <v>56108831</v>
      </c>
      <c r="X256" s="20">
        <v>9735442607</v>
      </c>
      <c r="Y256" s="20">
        <v>5435878675</v>
      </c>
      <c r="Z256" s="20">
        <v>5435878675</v>
      </c>
      <c r="AA256" s="20">
        <v>5435878675</v>
      </c>
    </row>
    <row r="257" spans="1:27" ht="56.25" x14ac:dyDescent="0.25">
      <c r="A257" s="17" t="s">
        <v>101</v>
      </c>
      <c r="B257" s="18" t="s">
        <v>102</v>
      </c>
      <c r="C257" s="19" t="s">
        <v>68</v>
      </c>
      <c r="D257" s="17" t="s">
        <v>51</v>
      </c>
      <c r="E257" s="17" t="s">
        <v>233</v>
      </c>
      <c r="F257" s="17" t="s">
        <v>217</v>
      </c>
      <c r="G257" s="17" t="s">
        <v>218</v>
      </c>
      <c r="H257" s="17" t="s">
        <v>230</v>
      </c>
      <c r="I257" s="17"/>
      <c r="J257" s="17"/>
      <c r="K257" s="17"/>
      <c r="L257" s="17"/>
      <c r="M257" s="17" t="s">
        <v>27</v>
      </c>
      <c r="N257" s="17" t="s">
        <v>205</v>
      </c>
      <c r="O257" s="17" t="s">
        <v>28</v>
      </c>
      <c r="P257" s="18" t="s">
        <v>65</v>
      </c>
      <c r="Q257" s="20">
        <v>118881002</v>
      </c>
      <c r="R257" s="20">
        <v>0</v>
      </c>
      <c r="S257" s="20">
        <v>0</v>
      </c>
      <c r="T257" s="20">
        <v>118881002</v>
      </c>
      <c r="U257" s="20">
        <v>0</v>
      </c>
      <c r="V257" s="20">
        <v>112823281</v>
      </c>
      <c r="W257" s="20">
        <v>6057721</v>
      </c>
      <c r="X257" s="20">
        <v>108020892</v>
      </c>
      <c r="Y257" s="20">
        <v>57715752</v>
      </c>
      <c r="Z257" s="20">
        <v>57715752</v>
      </c>
      <c r="AA257" s="20">
        <v>57715752</v>
      </c>
    </row>
    <row r="258" spans="1:27" ht="45" x14ac:dyDescent="0.25">
      <c r="A258" s="17" t="s">
        <v>101</v>
      </c>
      <c r="B258" s="18" t="s">
        <v>102</v>
      </c>
      <c r="C258" s="19" t="s">
        <v>69</v>
      </c>
      <c r="D258" s="17" t="s">
        <v>51</v>
      </c>
      <c r="E258" s="17" t="s">
        <v>233</v>
      </c>
      <c r="F258" s="17" t="s">
        <v>217</v>
      </c>
      <c r="G258" s="17" t="s">
        <v>220</v>
      </c>
      <c r="H258" s="17" t="s">
        <v>70</v>
      </c>
      <c r="I258" s="17"/>
      <c r="J258" s="17"/>
      <c r="K258" s="17"/>
      <c r="L258" s="17"/>
      <c r="M258" s="17" t="s">
        <v>27</v>
      </c>
      <c r="N258" s="17" t="s">
        <v>205</v>
      </c>
      <c r="O258" s="17" t="s">
        <v>28</v>
      </c>
      <c r="P258" s="18" t="s">
        <v>71</v>
      </c>
      <c r="Q258" s="20">
        <v>2693769072</v>
      </c>
      <c r="R258" s="20">
        <v>822051218</v>
      </c>
      <c r="S258" s="20">
        <v>433792446</v>
      </c>
      <c r="T258" s="20">
        <v>3082027844</v>
      </c>
      <c r="U258" s="20">
        <v>0</v>
      </c>
      <c r="V258" s="20">
        <v>2673562359.5</v>
      </c>
      <c r="W258" s="20">
        <v>408465484.5</v>
      </c>
      <c r="X258" s="20">
        <v>2002972758.5</v>
      </c>
      <c r="Y258" s="20">
        <v>1267016401.9200001</v>
      </c>
      <c r="Z258" s="20">
        <v>1267016401.9200001</v>
      </c>
      <c r="AA258" s="20">
        <v>1267016401.9200001</v>
      </c>
    </row>
    <row r="259" spans="1:27" ht="22.5" x14ac:dyDescent="0.25">
      <c r="A259" s="17" t="s">
        <v>103</v>
      </c>
      <c r="B259" s="18" t="s">
        <v>104</v>
      </c>
      <c r="C259" s="19" t="s">
        <v>34</v>
      </c>
      <c r="D259" s="17" t="s">
        <v>26</v>
      </c>
      <c r="E259" s="17" t="s">
        <v>206</v>
      </c>
      <c r="F259" s="17"/>
      <c r="G259" s="17"/>
      <c r="H259" s="17"/>
      <c r="I259" s="17"/>
      <c r="J259" s="17"/>
      <c r="K259" s="17"/>
      <c r="L259" s="17"/>
      <c r="M259" s="17" t="s">
        <v>27</v>
      </c>
      <c r="N259" s="17" t="s">
        <v>205</v>
      </c>
      <c r="O259" s="17" t="s">
        <v>28</v>
      </c>
      <c r="P259" s="18" t="s">
        <v>35</v>
      </c>
      <c r="Q259" s="20">
        <v>22800118</v>
      </c>
      <c r="R259" s="20">
        <v>47857199</v>
      </c>
      <c r="S259" s="20">
        <v>0</v>
      </c>
      <c r="T259" s="20">
        <v>70657317</v>
      </c>
      <c r="U259" s="20">
        <v>0</v>
      </c>
      <c r="V259" s="20">
        <v>59676871</v>
      </c>
      <c r="W259" s="20">
        <v>10980446</v>
      </c>
      <c r="X259" s="20">
        <v>55090219</v>
      </c>
      <c r="Y259" s="20">
        <v>39260469.259999998</v>
      </c>
      <c r="Z259" s="20">
        <v>39260469.259999998</v>
      </c>
      <c r="AA259" s="20">
        <v>39260469.259999998</v>
      </c>
    </row>
    <row r="260" spans="1:27" ht="22.5" x14ac:dyDescent="0.25">
      <c r="A260" s="17" t="s">
        <v>103</v>
      </c>
      <c r="B260" s="18" t="s">
        <v>104</v>
      </c>
      <c r="C260" s="19" t="s">
        <v>44</v>
      </c>
      <c r="D260" s="17" t="s">
        <v>26</v>
      </c>
      <c r="E260" s="17" t="s">
        <v>215</v>
      </c>
      <c r="F260" s="17" t="s">
        <v>204</v>
      </c>
      <c r="G260" s="17"/>
      <c r="H260" s="17"/>
      <c r="I260" s="17"/>
      <c r="J260" s="17"/>
      <c r="K260" s="17"/>
      <c r="L260" s="17"/>
      <c r="M260" s="17" t="s">
        <v>27</v>
      </c>
      <c r="N260" s="17" t="s">
        <v>205</v>
      </c>
      <c r="O260" s="17" t="s">
        <v>28</v>
      </c>
      <c r="P260" s="18" t="s">
        <v>45</v>
      </c>
      <c r="Q260" s="20">
        <v>0</v>
      </c>
      <c r="R260" s="20">
        <v>42066302</v>
      </c>
      <c r="S260" s="20">
        <v>0</v>
      </c>
      <c r="T260" s="20">
        <v>42066302</v>
      </c>
      <c r="U260" s="20">
        <v>0</v>
      </c>
      <c r="V260" s="20">
        <v>42066302</v>
      </c>
      <c r="W260" s="20">
        <v>0</v>
      </c>
      <c r="X260" s="20">
        <v>37996408</v>
      </c>
      <c r="Y260" s="20">
        <v>35931146</v>
      </c>
      <c r="Z260" s="20">
        <v>35931146</v>
      </c>
      <c r="AA260" s="20">
        <v>35931146</v>
      </c>
    </row>
    <row r="261" spans="1:27" ht="78.75" x14ac:dyDescent="0.25">
      <c r="A261" s="17" t="s">
        <v>103</v>
      </c>
      <c r="B261" s="18" t="s">
        <v>104</v>
      </c>
      <c r="C261" s="19" t="s">
        <v>50</v>
      </c>
      <c r="D261" s="17" t="s">
        <v>51</v>
      </c>
      <c r="E261" s="17" t="s">
        <v>216</v>
      </c>
      <c r="F261" s="17" t="s">
        <v>217</v>
      </c>
      <c r="G261" s="17" t="s">
        <v>218</v>
      </c>
      <c r="H261" s="17" t="s">
        <v>219</v>
      </c>
      <c r="I261" s="17"/>
      <c r="J261" s="17"/>
      <c r="K261" s="17"/>
      <c r="L261" s="17"/>
      <c r="M261" s="17" t="s">
        <v>27</v>
      </c>
      <c r="N261" s="17" t="s">
        <v>205</v>
      </c>
      <c r="O261" s="17" t="s">
        <v>28</v>
      </c>
      <c r="P261" s="18" t="s">
        <v>52</v>
      </c>
      <c r="Q261" s="20">
        <v>8563429911</v>
      </c>
      <c r="R261" s="20">
        <v>0</v>
      </c>
      <c r="S261" s="20">
        <v>52493803</v>
      </c>
      <c r="T261" s="20">
        <v>8510936108</v>
      </c>
      <c r="U261" s="20">
        <v>0</v>
      </c>
      <c r="V261" s="20">
        <v>7521096450</v>
      </c>
      <c r="W261" s="20">
        <v>989839658</v>
      </c>
      <c r="X261" s="20">
        <v>7440019876</v>
      </c>
      <c r="Y261" s="20">
        <v>7373209437</v>
      </c>
      <c r="Z261" s="20">
        <v>7373209437</v>
      </c>
      <c r="AA261" s="20">
        <v>7373209437</v>
      </c>
    </row>
    <row r="262" spans="1:27" ht="78.75" x14ac:dyDescent="0.25">
      <c r="A262" s="17" t="s">
        <v>103</v>
      </c>
      <c r="B262" s="18" t="s">
        <v>104</v>
      </c>
      <c r="C262" s="19" t="s">
        <v>53</v>
      </c>
      <c r="D262" s="17" t="s">
        <v>51</v>
      </c>
      <c r="E262" s="17" t="s">
        <v>216</v>
      </c>
      <c r="F262" s="17" t="s">
        <v>217</v>
      </c>
      <c r="G262" s="17" t="s">
        <v>220</v>
      </c>
      <c r="H262" s="17" t="s">
        <v>219</v>
      </c>
      <c r="I262" s="17"/>
      <c r="J262" s="17"/>
      <c r="K262" s="17"/>
      <c r="L262" s="17"/>
      <c r="M262" s="17" t="s">
        <v>27</v>
      </c>
      <c r="N262" s="17" t="s">
        <v>205</v>
      </c>
      <c r="O262" s="17" t="s">
        <v>28</v>
      </c>
      <c r="P262" s="18" t="s">
        <v>52</v>
      </c>
      <c r="Q262" s="20">
        <v>1336634328</v>
      </c>
      <c r="R262" s="20">
        <v>0</v>
      </c>
      <c r="S262" s="20">
        <v>0</v>
      </c>
      <c r="T262" s="20">
        <v>1336634328</v>
      </c>
      <c r="U262" s="20">
        <v>0</v>
      </c>
      <c r="V262" s="20">
        <v>1336634328</v>
      </c>
      <c r="W262" s="20">
        <v>0</v>
      </c>
      <c r="X262" s="20">
        <v>1336634328</v>
      </c>
      <c r="Y262" s="20">
        <v>1170571987</v>
      </c>
      <c r="Z262" s="20">
        <v>1170571987</v>
      </c>
      <c r="AA262" s="20">
        <v>1170571987</v>
      </c>
    </row>
    <row r="263" spans="1:27" ht="56.25" x14ac:dyDescent="0.25">
      <c r="A263" s="17" t="s">
        <v>103</v>
      </c>
      <c r="B263" s="18" t="s">
        <v>104</v>
      </c>
      <c r="C263" s="19" t="s">
        <v>54</v>
      </c>
      <c r="D263" s="17" t="s">
        <v>51</v>
      </c>
      <c r="E263" s="17" t="s">
        <v>216</v>
      </c>
      <c r="F263" s="17" t="s">
        <v>217</v>
      </c>
      <c r="G263" s="17" t="s">
        <v>221</v>
      </c>
      <c r="H263" s="17" t="s">
        <v>222</v>
      </c>
      <c r="I263" s="17"/>
      <c r="J263" s="17"/>
      <c r="K263" s="17"/>
      <c r="L263" s="17"/>
      <c r="M263" s="17" t="s">
        <v>27</v>
      </c>
      <c r="N263" s="17" t="s">
        <v>205</v>
      </c>
      <c r="O263" s="17" t="s">
        <v>28</v>
      </c>
      <c r="P263" s="18" t="s">
        <v>55</v>
      </c>
      <c r="Q263" s="20">
        <v>321950000</v>
      </c>
      <c r="R263" s="20">
        <v>30020000</v>
      </c>
      <c r="S263" s="20">
        <v>8600000</v>
      </c>
      <c r="T263" s="20">
        <v>343370000</v>
      </c>
      <c r="U263" s="20">
        <v>0</v>
      </c>
      <c r="V263" s="20">
        <v>343370000</v>
      </c>
      <c r="W263" s="20">
        <v>0</v>
      </c>
      <c r="X263" s="20">
        <v>334529281</v>
      </c>
      <c r="Y263" s="20">
        <v>186246201</v>
      </c>
      <c r="Z263" s="20">
        <v>186246201</v>
      </c>
      <c r="AA263" s="20">
        <v>186246201</v>
      </c>
    </row>
    <row r="264" spans="1:27" ht="56.25" x14ac:dyDescent="0.25">
      <c r="A264" s="17" t="s">
        <v>103</v>
      </c>
      <c r="B264" s="18" t="s">
        <v>104</v>
      </c>
      <c r="C264" s="19" t="s">
        <v>56</v>
      </c>
      <c r="D264" s="17" t="s">
        <v>51</v>
      </c>
      <c r="E264" s="17" t="s">
        <v>216</v>
      </c>
      <c r="F264" s="17" t="s">
        <v>217</v>
      </c>
      <c r="G264" s="17" t="s">
        <v>223</v>
      </c>
      <c r="H264" s="17" t="s">
        <v>57</v>
      </c>
      <c r="I264" s="17"/>
      <c r="J264" s="17"/>
      <c r="K264" s="17"/>
      <c r="L264" s="17"/>
      <c r="M264" s="17" t="s">
        <v>27</v>
      </c>
      <c r="N264" s="17" t="s">
        <v>205</v>
      </c>
      <c r="O264" s="17" t="s">
        <v>28</v>
      </c>
      <c r="P264" s="18" t="s">
        <v>58</v>
      </c>
      <c r="Q264" s="20">
        <v>267297886</v>
      </c>
      <c r="R264" s="20">
        <v>5105545099</v>
      </c>
      <c r="S264" s="20">
        <v>1802693342</v>
      </c>
      <c r="T264" s="20">
        <v>3570149643</v>
      </c>
      <c r="U264" s="20">
        <v>0</v>
      </c>
      <c r="V264" s="20">
        <v>3550470174</v>
      </c>
      <c r="W264" s="20">
        <v>19679469</v>
      </c>
      <c r="X264" s="20">
        <v>256591779</v>
      </c>
      <c r="Y264" s="20">
        <v>138454716</v>
      </c>
      <c r="Z264" s="20">
        <v>138454716</v>
      </c>
      <c r="AA264" s="20">
        <v>138454716</v>
      </c>
    </row>
    <row r="265" spans="1:27" ht="90" x14ac:dyDescent="0.25">
      <c r="A265" s="17" t="s">
        <v>103</v>
      </c>
      <c r="B265" s="18" t="s">
        <v>104</v>
      </c>
      <c r="C265" s="19" t="s">
        <v>74</v>
      </c>
      <c r="D265" s="17" t="s">
        <v>51</v>
      </c>
      <c r="E265" s="17" t="s">
        <v>216</v>
      </c>
      <c r="F265" s="17" t="s">
        <v>217</v>
      </c>
      <c r="G265" s="17" t="s">
        <v>234</v>
      </c>
      <c r="H265" s="17" t="s">
        <v>227</v>
      </c>
      <c r="I265" s="17"/>
      <c r="J265" s="17"/>
      <c r="K265" s="17"/>
      <c r="L265" s="17"/>
      <c r="M265" s="17" t="s">
        <v>60</v>
      </c>
      <c r="N265" s="17" t="s">
        <v>212</v>
      </c>
      <c r="O265" s="17" t="s">
        <v>28</v>
      </c>
      <c r="P265" s="18" t="s">
        <v>63</v>
      </c>
      <c r="Q265" s="20">
        <v>6563463060</v>
      </c>
      <c r="R265" s="20">
        <v>2086608</v>
      </c>
      <c r="S265" s="20">
        <v>0</v>
      </c>
      <c r="T265" s="20">
        <v>6565549668</v>
      </c>
      <c r="U265" s="20">
        <v>0</v>
      </c>
      <c r="V265" s="20">
        <v>6565549668</v>
      </c>
      <c r="W265" s="20">
        <v>0</v>
      </c>
      <c r="X265" s="20">
        <v>6565549668</v>
      </c>
      <c r="Y265" s="20">
        <v>6565549668</v>
      </c>
      <c r="Z265" s="20">
        <v>6565549668</v>
      </c>
      <c r="AA265" s="20">
        <v>6565549668</v>
      </c>
    </row>
    <row r="266" spans="1:27" ht="90" x14ac:dyDescent="0.25">
      <c r="A266" s="17" t="s">
        <v>103</v>
      </c>
      <c r="B266" s="18" t="s">
        <v>104</v>
      </c>
      <c r="C266" s="19" t="s">
        <v>62</v>
      </c>
      <c r="D266" s="17" t="s">
        <v>51</v>
      </c>
      <c r="E266" s="17" t="s">
        <v>216</v>
      </c>
      <c r="F266" s="17" t="s">
        <v>217</v>
      </c>
      <c r="G266" s="17" t="s">
        <v>226</v>
      </c>
      <c r="H266" s="17" t="s">
        <v>227</v>
      </c>
      <c r="I266" s="17"/>
      <c r="J266" s="17"/>
      <c r="K266" s="17"/>
      <c r="L266" s="17"/>
      <c r="M266" s="17" t="s">
        <v>60</v>
      </c>
      <c r="N266" s="17" t="s">
        <v>212</v>
      </c>
      <c r="O266" s="17" t="s">
        <v>28</v>
      </c>
      <c r="P266" s="18" t="s">
        <v>63</v>
      </c>
      <c r="Q266" s="20">
        <v>0</v>
      </c>
      <c r="R266" s="20">
        <v>103965258942</v>
      </c>
      <c r="S266" s="20">
        <v>10828974495</v>
      </c>
      <c r="T266" s="20">
        <v>93136284447</v>
      </c>
      <c r="U266" s="20">
        <v>0</v>
      </c>
      <c r="V266" s="20">
        <v>89202274203</v>
      </c>
      <c r="W266" s="20">
        <v>3934010244</v>
      </c>
      <c r="X266" s="20">
        <v>88986516271</v>
      </c>
      <c r="Y266" s="20">
        <v>62644917445</v>
      </c>
      <c r="Z266" s="20">
        <v>62644917445</v>
      </c>
      <c r="AA266" s="20">
        <v>62644917445</v>
      </c>
    </row>
    <row r="267" spans="1:27" ht="90" x14ac:dyDescent="0.25">
      <c r="A267" s="17" t="s">
        <v>103</v>
      </c>
      <c r="B267" s="18" t="s">
        <v>104</v>
      </c>
      <c r="C267" s="19" t="s">
        <v>62</v>
      </c>
      <c r="D267" s="17" t="s">
        <v>51</v>
      </c>
      <c r="E267" s="17" t="s">
        <v>216</v>
      </c>
      <c r="F267" s="17" t="s">
        <v>217</v>
      </c>
      <c r="G267" s="17" t="s">
        <v>226</v>
      </c>
      <c r="H267" s="17" t="s">
        <v>227</v>
      </c>
      <c r="I267" s="17"/>
      <c r="J267" s="17"/>
      <c r="K267" s="17"/>
      <c r="L267" s="17"/>
      <c r="M267" s="17" t="s">
        <v>27</v>
      </c>
      <c r="N267" s="17" t="s">
        <v>228</v>
      </c>
      <c r="O267" s="17" t="s">
        <v>28</v>
      </c>
      <c r="P267" s="18" t="s">
        <v>63</v>
      </c>
      <c r="Q267" s="20">
        <v>0</v>
      </c>
      <c r="R267" s="20">
        <v>6000000</v>
      </c>
      <c r="S267" s="20">
        <v>6000000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0">
        <v>0</v>
      </c>
      <c r="AA267" s="20">
        <v>0</v>
      </c>
    </row>
    <row r="268" spans="1:27" ht="56.25" x14ac:dyDescent="0.25">
      <c r="A268" s="17" t="s">
        <v>103</v>
      </c>
      <c r="B268" s="18" t="s">
        <v>104</v>
      </c>
      <c r="C268" s="19" t="s">
        <v>64</v>
      </c>
      <c r="D268" s="17" t="s">
        <v>51</v>
      </c>
      <c r="E268" s="17" t="s">
        <v>216</v>
      </c>
      <c r="F268" s="17" t="s">
        <v>217</v>
      </c>
      <c r="G268" s="17" t="s">
        <v>226</v>
      </c>
      <c r="H268" s="17" t="s">
        <v>230</v>
      </c>
      <c r="I268" s="17"/>
      <c r="J268" s="17"/>
      <c r="K268" s="17"/>
      <c r="L268" s="17"/>
      <c r="M268" s="17" t="s">
        <v>27</v>
      </c>
      <c r="N268" s="17" t="s">
        <v>205</v>
      </c>
      <c r="O268" s="17" t="s">
        <v>28</v>
      </c>
      <c r="P268" s="18" t="s">
        <v>65</v>
      </c>
      <c r="Q268" s="20">
        <v>1370548090</v>
      </c>
      <c r="R268" s="20">
        <v>4689975479</v>
      </c>
      <c r="S268" s="20">
        <v>2163365775</v>
      </c>
      <c r="T268" s="20">
        <v>3897157794</v>
      </c>
      <c r="U268" s="20">
        <v>0</v>
      </c>
      <c r="V268" s="20">
        <v>3223969939</v>
      </c>
      <c r="W268" s="20">
        <v>673187855</v>
      </c>
      <c r="X268" s="20">
        <v>1793297232</v>
      </c>
      <c r="Y268" s="20">
        <v>753857052</v>
      </c>
      <c r="Z268" s="20">
        <v>753857052</v>
      </c>
      <c r="AA268" s="20">
        <v>753857052</v>
      </c>
    </row>
    <row r="269" spans="1:27" ht="45" x14ac:dyDescent="0.25">
      <c r="A269" s="17" t="s">
        <v>103</v>
      </c>
      <c r="B269" s="18" t="s">
        <v>104</v>
      </c>
      <c r="C269" s="19" t="s">
        <v>66</v>
      </c>
      <c r="D269" s="17" t="s">
        <v>51</v>
      </c>
      <c r="E269" s="17" t="s">
        <v>216</v>
      </c>
      <c r="F269" s="17" t="s">
        <v>217</v>
      </c>
      <c r="G269" s="17" t="s">
        <v>212</v>
      </c>
      <c r="H269" s="17" t="s">
        <v>231</v>
      </c>
      <c r="I269" s="17"/>
      <c r="J269" s="17"/>
      <c r="K269" s="17"/>
      <c r="L269" s="17"/>
      <c r="M269" s="17" t="s">
        <v>60</v>
      </c>
      <c r="N269" s="17" t="s">
        <v>232</v>
      </c>
      <c r="O269" s="17" t="s">
        <v>28</v>
      </c>
      <c r="P269" s="18" t="s">
        <v>67</v>
      </c>
      <c r="Q269" s="20">
        <v>0</v>
      </c>
      <c r="R269" s="20">
        <v>4386685114</v>
      </c>
      <c r="S269" s="20">
        <v>297017650</v>
      </c>
      <c r="T269" s="20">
        <v>4089667464</v>
      </c>
      <c r="U269" s="20">
        <v>0</v>
      </c>
      <c r="V269" s="20">
        <v>4086718633</v>
      </c>
      <c r="W269" s="20">
        <v>2948831</v>
      </c>
      <c r="X269" s="20">
        <v>3956718633</v>
      </c>
      <c r="Y269" s="20">
        <v>2231342171.3200002</v>
      </c>
      <c r="Z269" s="20">
        <v>2231342171.3200002</v>
      </c>
      <c r="AA269" s="20">
        <v>2231342171.3200002</v>
      </c>
    </row>
    <row r="270" spans="1:27" ht="45" x14ac:dyDescent="0.25">
      <c r="A270" s="17" t="s">
        <v>103</v>
      </c>
      <c r="B270" s="18" t="s">
        <v>104</v>
      </c>
      <c r="C270" s="19" t="s">
        <v>66</v>
      </c>
      <c r="D270" s="17" t="s">
        <v>51</v>
      </c>
      <c r="E270" s="17" t="s">
        <v>216</v>
      </c>
      <c r="F270" s="17" t="s">
        <v>217</v>
      </c>
      <c r="G270" s="17" t="s">
        <v>212</v>
      </c>
      <c r="H270" s="17" t="s">
        <v>231</v>
      </c>
      <c r="I270" s="17"/>
      <c r="J270" s="17"/>
      <c r="K270" s="17"/>
      <c r="L270" s="17"/>
      <c r="M270" s="17" t="s">
        <v>27</v>
      </c>
      <c r="N270" s="17" t="s">
        <v>229</v>
      </c>
      <c r="O270" s="17" t="s">
        <v>28</v>
      </c>
      <c r="P270" s="18" t="s">
        <v>67</v>
      </c>
      <c r="Q270" s="20">
        <v>332104984</v>
      </c>
      <c r="R270" s="20">
        <v>2330470124</v>
      </c>
      <c r="S270" s="20">
        <v>0</v>
      </c>
      <c r="T270" s="20">
        <v>2662575108</v>
      </c>
      <c r="U270" s="20">
        <v>0</v>
      </c>
      <c r="V270" s="20">
        <v>2661608977</v>
      </c>
      <c r="W270" s="20">
        <v>966131</v>
      </c>
      <c r="X270" s="20">
        <v>1949475685</v>
      </c>
      <c r="Y270" s="20">
        <v>1512284093</v>
      </c>
      <c r="Z270" s="20">
        <v>1512284093</v>
      </c>
      <c r="AA270" s="20">
        <v>1512284093</v>
      </c>
    </row>
    <row r="271" spans="1:27" ht="45" x14ac:dyDescent="0.25">
      <c r="A271" s="17" t="s">
        <v>103</v>
      </c>
      <c r="B271" s="18" t="s">
        <v>104</v>
      </c>
      <c r="C271" s="19" t="s">
        <v>66</v>
      </c>
      <c r="D271" s="17" t="s">
        <v>51</v>
      </c>
      <c r="E271" s="17" t="s">
        <v>216</v>
      </c>
      <c r="F271" s="17" t="s">
        <v>217</v>
      </c>
      <c r="G271" s="17" t="s">
        <v>212</v>
      </c>
      <c r="H271" s="17" t="s">
        <v>231</v>
      </c>
      <c r="I271" s="17"/>
      <c r="J271" s="17"/>
      <c r="K271" s="17"/>
      <c r="L271" s="17"/>
      <c r="M271" s="17" t="s">
        <v>27</v>
      </c>
      <c r="N271" s="17" t="s">
        <v>205</v>
      </c>
      <c r="O271" s="17" t="s">
        <v>28</v>
      </c>
      <c r="P271" s="18" t="s">
        <v>67</v>
      </c>
      <c r="Q271" s="20">
        <v>2445611037</v>
      </c>
      <c r="R271" s="20">
        <v>23880680168</v>
      </c>
      <c r="S271" s="20">
        <v>0</v>
      </c>
      <c r="T271" s="20">
        <v>26326291205</v>
      </c>
      <c r="U271" s="20">
        <v>0</v>
      </c>
      <c r="V271" s="20">
        <v>26288385978</v>
      </c>
      <c r="W271" s="20">
        <v>37905227</v>
      </c>
      <c r="X271" s="20">
        <v>26086312388</v>
      </c>
      <c r="Y271" s="20">
        <v>14724259703.219999</v>
      </c>
      <c r="Z271" s="20">
        <v>14724259703.219999</v>
      </c>
      <c r="AA271" s="20">
        <v>14724259703.219999</v>
      </c>
    </row>
    <row r="272" spans="1:27" ht="56.25" x14ac:dyDescent="0.25">
      <c r="A272" s="17" t="s">
        <v>103</v>
      </c>
      <c r="B272" s="18" t="s">
        <v>104</v>
      </c>
      <c r="C272" s="19" t="s">
        <v>68</v>
      </c>
      <c r="D272" s="17" t="s">
        <v>51</v>
      </c>
      <c r="E272" s="17" t="s">
        <v>233</v>
      </c>
      <c r="F272" s="17" t="s">
        <v>217</v>
      </c>
      <c r="G272" s="17" t="s">
        <v>218</v>
      </c>
      <c r="H272" s="17" t="s">
        <v>230</v>
      </c>
      <c r="I272" s="17"/>
      <c r="J272" s="17"/>
      <c r="K272" s="17"/>
      <c r="L272" s="17"/>
      <c r="M272" s="17" t="s">
        <v>27</v>
      </c>
      <c r="N272" s="17" t="s">
        <v>205</v>
      </c>
      <c r="O272" s="17" t="s">
        <v>28</v>
      </c>
      <c r="P272" s="18" t="s">
        <v>65</v>
      </c>
      <c r="Q272" s="20">
        <v>103389569</v>
      </c>
      <c r="R272" s="20">
        <v>13000</v>
      </c>
      <c r="S272" s="20">
        <v>2055176</v>
      </c>
      <c r="T272" s="20">
        <v>101347393</v>
      </c>
      <c r="U272" s="20">
        <v>0</v>
      </c>
      <c r="V272" s="20">
        <v>101347393</v>
      </c>
      <c r="W272" s="20">
        <v>0</v>
      </c>
      <c r="X272" s="20">
        <v>99948077</v>
      </c>
      <c r="Y272" s="20">
        <v>58574327</v>
      </c>
      <c r="Z272" s="20">
        <v>58574327</v>
      </c>
      <c r="AA272" s="20">
        <v>58574327</v>
      </c>
    </row>
    <row r="273" spans="1:27" ht="45" x14ac:dyDescent="0.25">
      <c r="A273" s="17" t="s">
        <v>103</v>
      </c>
      <c r="B273" s="18" t="s">
        <v>104</v>
      </c>
      <c r="C273" s="19" t="s">
        <v>69</v>
      </c>
      <c r="D273" s="17" t="s">
        <v>51</v>
      </c>
      <c r="E273" s="17" t="s">
        <v>233</v>
      </c>
      <c r="F273" s="17" t="s">
        <v>217</v>
      </c>
      <c r="G273" s="17" t="s">
        <v>220</v>
      </c>
      <c r="H273" s="17" t="s">
        <v>70</v>
      </c>
      <c r="I273" s="17"/>
      <c r="J273" s="17"/>
      <c r="K273" s="17"/>
      <c r="L273" s="17"/>
      <c r="M273" s="17" t="s">
        <v>27</v>
      </c>
      <c r="N273" s="17" t="s">
        <v>205</v>
      </c>
      <c r="O273" s="17" t="s">
        <v>28</v>
      </c>
      <c r="P273" s="18" t="s">
        <v>71</v>
      </c>
      <c r="Q273" s="20">
        <v>2489683470</v>
      </c>
      <c r="R273" s="20">
        <v>1372177227</v>
      </c>
      <c r="S273" s="20">
        <v>139800163</v>
      </c>
      <c r="T273" s="20">
        <v>3722060534</v>
      </c>
      <c r="U273" s="20">
        <v>0</v>
      </c>
      <c r="V273" s="20">
        <v>3709400534</v>
      </c>
      <c r="W273" s="20">
        <v>12660000</v>
      </c>
      <c r="X273" s="20">
        <v>2583039126.4299998</v>
      </c>
      <c r="Y273" s="20">
        <v>1600456485.53</v>
      </c>
      <c r="Z273" s="20">
        <v>1600456485.53</v>
      </c>
      <c r="AA273" s="20">
        <v>1600456485.53</v>
      </c>
    </row>
    <row r="274" spans="1:27" ht="22.5" x14ac:dyDescent="0.25">
      <c r="A274" s="17" t="s">
        <v>105</v>
      </c>
      <c r="B274" s="18" t="s">
        <v>106</v>
      </c>
      <c r="C274" s="19" t="s">
        <v>34</v>
      </c>
      <c r="D274" s="17" t="s">
        <v>26</v>
      </c>
      <c r="E274" s="17" t="s">
        <v>206</v>
      </c>
      <c r="F274" s="17"/>
      <c r="G274" s="17"/>
      <c r="H274" s="17"/>
      <c r="I274" s="17"/>
      <c r="J274" s="17"/>
      <c r="K274" s="17"/>
      <c r="L274" s="17"/>
      <c r="M274" s="17" t="s">
        <v>27</v>
      </c>
      <c r="N274" s="17" t="s">
        <v>205</v>
      </c>
      <c r="O274" s="17" t="s">
        <v>28</v>
      </c>
      <c r="P274" s="18" t="s">
        <v>35</v>
      </c>
      <c r="Q274" s="20">
        <v>22300118</v>
      </c>
      <c r="R274" s="20">
        <v>63002217</v>
      </c>
      <c r="S274" s="20">
        <v>0</v>
      </c>
      <c r="T274" s="20">
        <v>85302335</v>
      </c>
      <c r="U274" s="20">
        <v>0</v>
      </c>
      <c r="V274" s="20">
        <v>85302335</v>
      </c>
      <c r="W274" s="20">
        <v>0</v>
      </c>
      <c r="X274" s="20">
        <v>78053681</v>
      </c>
      <c r="Y274" s="20">
        <v>39728229</v>
      </c>
      <c r="Z274" s="20">
        <v>39728229</v>
      </c>
      <c r="AA274" s="20">
        <v>39728229</v>
      </c>
    </row>
    <row r="275" spans="1:27" ht="22.5" x14ac:dyDescent="0.25">
      <c r="A275" s="17" t="s">
        <v>105</v>
      </c>
      <c r="B275" s="18" t="s">
        <v>106</v>
      </c>
      <c r="C275" s="19" t="s">
        <v>44</v>
      </c>
      <c r="D275" s="17" t="s">
        <v>26</v>
      </c>
      <c r="E275" s="17" t="s">
        <v>215</v>
      </c>
      <c r="F275" s="17" t="s">
        <v>204</v>
      </c>
      <c r="G275" s="17"/>
      <c r="H275" s="17"/>
      <c r="I275" s="17"/>
      <c r="J275" s="17"/>
      <c r="K275" s="17"/>
      <c r="L275" s="17"/>
      <c r="M275" s="17" t="s">
        <v>27</v>
      </c>
      <c r="N275" s="17" t="s">
        <v>205</v>
      </c>
      <c r="O275" s="17" t="s">
        <v>28</v>
      </c>
      <c r="P275" s="18" t="s">
        <v>45</v>
      </c>
      <c r="Q275" s="20">
        <v>0</v>
      </c>
      <c r="R275" s="20">
        <v>17370908</v>
      </c>
      <c r="S275" s="20">
        <v>875370</v>
      </c>
      <c r="T275" s="20">
        <v>16495538</v>
      </c>
      <c r="U275" s="20">
        <v>0</v>
      </c>
      <c r="V275" s="20">
        <v>16495538</v>
      </c>
      <c r="W275" s="20">
        <v>0</v>
      </c>
      <c r="X275" s="20">
        <v>16495538</v>
      </c>
      <c r="Y275" s="20">
        <v>16495538</v>
      </c>
      <c r="Z275" s="20">
        <v>16495538</v>
      </c>
      <c r="AA275" s="20">
        <v>16495538</v>
      </c>
    </row>
    <row r="276" spans="1:27" ht="78.75" x14ac:dyDescent="0.25">
      <c r="A276" s="17" t="s">
        <v>105</v>
      </c>
      <c r="B276" s="18" t="s">
        <v>106</v>
      </c>
      <c r="C276" s="19" t="s">
        <v>50</v>
      </c>
      <c r="D276" s="17" t="s">
        <v>51</v>
      </c>
      <c r="E276" s="17" t="s">
        <v>216</v>
      </c>
      <c r="F276" s="17" t="s">
        <v>217</v>
      </c>
      <c r="G276" s="17" t="s">
        <v>218</v>
      </c>
      <c r="H276" s="17" t="s">
        <v>219</v>
      </c>
      <c r="I276" s="17"/>
      <c r="J276" s="17"/>
      <c r="K276" s="17"/>
      <c r="L276" s="17"/>
      <c r="M276" s="17" t="s">
        <v>27</v>
      </c>
      <c r="N276" s="17" t="s">
        <v>205</v>
      </c>
      <c r="O276" s="17" t="s">
        <v>28</v>
      </c>
      <c r="P276" s="18" t="s">
        <v>52</v>
      </c>
      <c r="Q276" s="20">
        <v>11626492149</v>
      </c>
      <c r="R276" s="20">
        <v>0</v>
      </c>
      <c r="S276" s="20">
        <v>71103063</v>
      </c>
      <c r="T276" s="20">
        <v>11555389086</v>
      </c>
      <c r="U276" s="20">
        <v>0</v>
      </c>
      <c r="V276" s="20">
        <v>11409886971</v>
      </c>
      <c r="W276" s="20">
        <v>145502115</v>
      </c>
      <c r="X276" s="20">
        <v>11409886971</v>
      </c>
      <c r="Y276" s="20">
        <v>11218901769</v>
      </c>
      <c r="Z276" s="20">
        <v>11218901769</v>
      </c>
      <c r="AA276" s="20">
        <v>11218901769</v>
      </c>
    </row>
    <row r="277" spans="1:27" ht="78.75" x14ac:dyDescent="0.25">
      <c r="A277" s="17" t="s">
        <v>105</v>
      </c>
      <c r="B277" s="18" t="s">
        <v>106</v>
      </c>
      <c r="C277" s="19" t="s">
        <v>53</v>
      </c>
      <c r="D277" s="17" t="s">
        <v>51</v>
      </c>
      <c r="E277" s="17" t="s">
        <v>216</v>
      </c>
      <c r="F277" s="17" t="s">
        <v>217</v>
      </c>
      <c r="G277" s="17" t="s">
        <v>220</v>
      </c>
      <c r="H277" s="17" t="s">
        <v>219</v>
      </c>
      <c r="I277" s="17"/>
      <c r="J277" s="17"/>
      <c r="K277" s="17"/>
      <c r="L277" s="17"/>
      <c r="M277" s="17" t="s">
        <v>27</v>
      </c>
      <c r="N277" s="17" t="s">
        <v>205</v>
      </c>
      <c r="O277" s="17" t="s">
        <v>28</v>
      </c>
      <c r="P277" s="18" t="s">
        <v>52</v>
      </c>
      <c r="Q277" s="20">
        <v>1234594965</v>
      </c>
      <c r="R277" s="20">
        <v>0</v>
      </c>
      <c r="S277" s="20">
        <v>282813627</v>
      </c>
      <c r="T277" s="20">
        <v>951781338</v>
      </c>
      <c r="U277" s="20">
        <v>0</v>
      </c>
      <c r="V277" s="20">
        <v>948882015</v>
      </c>
      <c r="W277" s="20">
        <v>2899323</v>
      </c>
      <c r="X277" s="20">
        <v>948882015</v>
      </c>
      <c r="Y277" s="20">
        <v>904823383</v>
      </c>
      <c r="Z277" s="20">
        <v>904823383</v>
      </c>
      <c r="AA277" s="20">
        <v>904823383</v>
      </c>
    </row>
    <row r="278" spans="1:27" ht="56.25" x14ac:dyDescent="0.25">
      <c r="A278" s="17" t="s">
        <v>105</v>
      </c>
      <c r="B278" s="18" t="s">
        <v>106</v>
      </c>
      <c r="C278" s="19" t="s">
        <v>54</v>
      </c>
      <c r="D278" s="17" t="s">
        <v>51</v>
      </c>
      <c r="E278" s="17" t="s">
        <v>216</v>
      </c>
      <c r="F278" s="17" t="s">
        <v>217</v>
      </c>
      <c r="G278" s="17" t="s">
        <v>221</v>
      </c>
      <c r="H278" s="17" t="s">
        <v>222</v>
      </c>
      <c r="I278" s="17"/>
      <c r="J278" s="17"/>
      <c r="K278" s="17"/>
      <c r="L278" s="17"/>
      <c r="M278" s="17" t="s">
        <v>27</v>
      </c>
      <c r="N278" s="17" t="s">
        <v>205</v>
      </c>
      <c r="O278" s="17" t="s">
        <v>28</v>
      </c>
      <c r="P278" s="18" t="s">
        <v>55</v>
      </c>
      <c r="Q278" s="20">
        <v>706900000</v>
      </c>
      <c r="R278" s="20">
        <v>17000000</v>
      </c>
      <c r="S278" s="20">
        <v>213833447</v>
      </c>
      <c r="T278" s="20">
        <v>510066553</v>
      </c>
      <c r="U278" s="20">
        <v>0</v>
      </c>
      <c r="V278" s="20">
        <v>454866553</v>
      </c>
      <c r="W278" s="20">
        <v>55200000</v>
      </c>
      <c r="X278" s="20">
        <v>452398819</v>
      </c>
      <c r="Y278" s="20">
        <v>233654452</v>
      </c>
      <c r="Z278" s="20">
        <v>233654452</v>
      </c>
      <c r="AA278" s="20">
        <v>233654452</v>
      </c>
    </row>
    <row r="279" spans="1:27" ht="56.25" x14ac:dyDescent="0.25">
      <c r="A279" s="17" t="s">
        <v>105</v>
      </c>
      <c r="B279" s="18" t="s">
        <v>106</v>
      </c>
      <c r="C279" s="19" t="s">
        <v>56</v>
      </c>
      <c r="D279" s="17" t="s">
        <v>51</v>
      </c>
      <c r="E279" s="17" t="s">
        <v>216</v>
      </c>
      <c r="F279" s="17" t="s">
        <v>217</v>
      </c>
      <c r="G279" s="17" t="s">
        <v>223</v>
      </c>
      <c r="H279" s="17" t="s">
        <v>57</v>
      </c>
      <c r="I279" s="17"/>
      <c r="J279" s="17"/>
      <c r="K279" s="17"/>
      <c r="L279" s="17"/>
      <c r="M279" s="17" t="s">
        <v>27</v>
      </c>
      <c r="N279" s="17" t="s">
        <v>205</v>
      </c>
      <c r="O279" s="17" t="s">
        <v>28</v>
      </c>
      <c r="P279" s="18" t="s">
        <v>58</v>
      </c>
      <c r="Q279" s="20">
        <v>588580242</v>
      </c>
      <c r="R279" s="20">
        <v>10403550224</v>
      </c>
      <c r="S279" s="20">
        <v>5613665416</v>
      </c>
      <c r="T279" s="20">
        <v>5378465050</v>
      </c>
      <c r="U279" s="20">
        <v>0</v>
      </c>
      <c r="V279" s="20">
        <v>5371305107</v>
      </c>
      <c r="W279" s="20">
        <v>7159943</v>
      </c>
      <c r="X279" s="20">
        <v>3832399513</v>
      </c>
      <c r="Y279" s="20">
        <v>606633800</v>
      </c>
      <c r="Z279" s="20">
        <v>606633800</v>
      </c>
      <c r="AA279" s="20">
        <v>606633800</v>
      </c>
    </row>
    <row r="280" spans="1:27" ht="90" x14ac:dyDescent="0.25">
      <c r="A280" s="17" t="s">
        <v>105</v>
      </c>
      <c r="B280" s="18" t="s">
        <v>106</v>
      </c>
      <c r="C280" s="19" t="s">
        <v>74</v>
      </c>
      <c r="D280" s="17" t="s">
        <v>51</v>
      </c>
      <c r="E280" s="17" t="s">
        <v>216</v>
      </c>
      <c r="F280" s="17" t="s">
        <v>217</v>
      </c>
      <c r="G280" s="17" t="s">
        <v>234</v>
      </c>
      <c r="H280" s="17" t="s">
        <v>227</v>
      </c>
      <c r="I280" s="17"/>
      <c r="J280" s="17"/>
      <c r="K280" s="17"/>
      <c r="L280" s="17"/>
      <c r="M280" s="17" t="s">
        <v>60</v>
      </c>
      <c r="N280" s="17" t="s">
        <v>212</v>
      </c>
      <c r="O280" s="17" t="s">
        <v>28</v>
      </c>
      <c r="P280" s="18" t="s">
        <v>63</v>
      </c>
      <c r="Q280" s="20">
        <v>22030871469</v>
      </c>
      <c r="R280" s="20">
        <v>16949610</v>
      </c>
      <c r="S280" s="20">
        <v>0</v>
      </c>
      <c r="T280" s="20">
        <v>22047821079</v>
      </c>
      <c r="U280" s="20">
        <v>0</v>
      </c>
      <c r="V280" s="20">
        <v>22047821079</v>
      </c>
      <c r="W280" s="20">
        <v>0</v>
      </c>
      <c r="X280" s="20">
        <v>22047821079</v>
      </c>
      <c r="Y280" s="20">
        <v>22047821079</v>
      </c>
      <c r="Z280" s="20">
        <v>22047821079</v>
      </c>
      <c r="AA280" s="20">
        <v>22047821079</v>
      </c>
    </row>
    <row r="281" spans="1:27" ht="90" x14ac:dyDescent="0.25">
      <c r="A281" s="17" t="s">
        <v>105</v>
      </c>
      <c r="B281" s="18" t="s">
        <v>106</v>
      </c>
      <c r="C281" s="19" t="s">
        <v>62</v>
      </c>
      <c r="D281" s="17" t="s">
        <v>51</v>
      </c>
      <c r="E281" s="17" t="s">
        <v>216</v>
      </c>
      <c r="F281" s="17" t="s">
        <v>217</v>
      </c>
      <c r="G281" s="17" t="s">
        <v>226</v>
      </c>
      <c r="H281" s="17" t="s">
        <v>227</v>
      </c>
      <c r="I281" s="17"/>
      <c r="J281" s="17"/>
      <c r="K281" s="17"/>
      <c r="L281" s="17"/>
      <c r="M281" s="17" t="s">
        <v>60</v>
      </c>
      <c r="N281" s="17" t="s">
        <v>212</v>
      </c>
      <c r="O281" s="17" t="s">
        <v>28</v>
      </c>
      <c r="P281" s="18" t="s">
        <v>63</v>
      </c>
      <c r="Q281" s="20">
        <v>0</v>
      </c>
      <c r="R281" s="20">
        <v>250608624590</v>
      </c>
      <c r="S281" s="20">
        <v>26578045261</v>
      </c>
      <c r="T281" s="20">
        <v>224030579329</v>
      </c>
      <c r="U281" s="20">
        <v>0</v>
      </c>
      <c r="V281" s="20">
        <v>216037121550</v>
      </c>
      <c r="W281" s="20">
        <v>7993457779</v>
      </c>
      <c r="X281" s="20">
        <v>210843484799</v>
      </c>
      <c r="Y281" s="20">
        <v>138572567785</v>
      </c>
      <c r="Z281" s="20">
        <v>138572567785</v>
      </c>
      <c r="AA281" s="20">
        <v>138572567785</v>
      </c>
    </row>
    <row r="282" spans="1:27" ht="90" x14ac:dyDescent="0.25">
      <c r="A282" s="17" t="s">
        <v>105</v>
      </c>
      <c r="B282" s="18" t="s">
        <v>106</v>
      </c>
      <c r="C282" s="19" t="s">
        <v>62</v>
      </c>
      <c r="D282" s="17" t="s">
        <v>51</v>
      </c>
      <c r="E282" s="17" t="s">
        <v>216</v>
      </c>
      <c r="F282" s="17" t="s">
        <v>217</v>
      </c>
      <c r="G282" s="17" t="s">
        <v>226</v>
      </c>
      <c r="H282" s="17" t="s">
        <v>227</v>
      </c>
      <c r="I282" s="17"/>
      <c r="J282" s="17"/>
      <c r="K282" s="17"/>
      <c r="L282" s="17"/>
      <c r="M282" s="17" t="s">
        <v>27</v>
      </c>
      <c r="N282" s="17" t="s">
        <v>228</v>
      </c>
      <c r="O282" s="17" t="s">
        <v>28</v>
      </c>
      <c r="P282" s="18" t="s">
        <v>63</v>
      </c>
      <c r="Q282" s="20">
        <v>0</v>
      </c>
      <c r="R282" s="20">
        <v>6000000</v>
      </c>
      <c r="S282" s="20">
        <v>6000000</v>
      </c>
      <c r="T282" s="20">
        <v>0</v>
      </c>
      <c r="U282" s="20">
        <v>0</v>
      </c>
      <c r="V282" s="20">
        <v>0</v>
      </c>
      <c r="W282" s="20">
        <v>0</v>
      </c>
      <c r="X282" s="20">
        <v>0</v>
      </c>
      <c r="Y282" s="20">
        <v>0</v>
      </c>
      <c r="Z282" s="20">
        <v>0</v>
      </c>
      <c r="AA282" s="20">
        <v>0</v>
      </c>
    </row>
    <row r="283" spans="1:27" ht="56.25" x14ac:dyDescent="0.25">
      <c r="A283" s="17" t="s">
        <v>105</v>
      </c>
      <c r="B283" s="18" t="s">
        <v>106</v>
      </c>
      <c r="C283" s="19" t="s">
        <v>64</v>
      </c>
      <c r="D283" s="17" t="s">
        <v>51</v>
      </c>
      <c r="E283" s="17" t="s">
        <v>216</v>
      </c>
      <c r="F283" s="17" t="s">
        <v>217</v>
      </c>
      <c r="G283" s="17" t="s">
        <v>226</v>
      </c>
      <c r="H283" s="17" t="s">
        <v>230</v>
      </c>
      <c r="I283" s="17"/>
      <c r="J283" s="17"/>
      <c r="K283" s="17"/>
      <c r="L283" s="17"/>
      <c r="M283" s="17" t="s">
        <v>27</v>
      </c>
      <c r="N283" s="17" t="s">
        <v>205</v>
      </c>
      <c r="O283" s="17" t="s">
        <v>28</v>
      </c>
      <c r="P283" s="18" t="s">
        <v>65</v>
      </c>
      <c r="Q283" s="20">
        <v>2833196079</v>
      </c>
      <c r="R283" s="20">
        <v>15652900981</v>
      </c>
      <c r="S283" s="20">
        <v>3002616075</v>
      </c>
      <c r="T283" s="20">
        <v>15483480985</v>
      </c>
      <c r="U283" s="20">
        <v>0</v>
      </c>
      <c r="V283" s="20">
        <v>14858912055</v>
      </c>
      <c r="W283" s="20">
        <v>624568930</v>
      </c>
      <c r="X283" s="20">
        <v>9660348567</v>
      </c>
      <c r="Y283" s="20">
        <v>1395417154</v>
      </c>
      <c r="Z283" s="20">
        <v>1395417154</v>
      </c>
      <c r="AA283" s="20">
        <v>1395417154</v>
      </c>
    </row>
    <row r="284" spans="1:27" ht="45" x14ac:dyDescent="0.25">
      <c r="A284" s="17" t="s">
        <v>105</v>
      </c>
      <c r="B284" s="18" t="s">
        <v>106</v>
      </c>
      <c r="C284" s="19" t="s">
        <v>66</v>
      </c>
      <c r="D284" s="17" t="s">
        <v>51</v>
      </c>
      <c r="E284" s="17" t="s">
        <v>216</v>
      </c>
      <c r="F284" s="17" t="s">
        <v>217</v>
      </c>
      <c r="G284" s="17" t="s">
        <v>212</v>
      </c>
      <c r="H284" s="17" t="s">
        <v>231</v>
      </c>
      <c r="I284" s="17"/>
      <c r="J284" s="17"/>
      <c r="K284" s="17"/>
      <c r="L284" s="17"/>
      <c r="M284" s="17" t="s">
        <v>60</v>
      </c>
      <c r="N284" s="17" t="s">
        <v>232</v>
      </c>
      <c r="O284" s="17" t="s">
        <v>28</v>
      </c>
      <c r="P284" s="18" t="s">
        <v>67</v>
      </c>
      <c r="Q284" s="20">
        <v>552500000</v>
      </c>
      <c r="R284" s="20">
        <v>6680684003</v>
      </c>
      <c r="S284" s="20">
        <v>0</v>
      </c>
      <c r="T284" s="20">
        <v>7233184003</v>
      </c>
      <c r="U284" s="20">
        <v>0</v>
      </c>
      <c r="V284" s="20">
        <v>6899653447</v>
      </c>
      <c r="W284" s="20">
        <v>333530556</v>
      </c>
      <c r="X284" s="20">
        <v>4902047694</v>
      </c>
      <c r="Y284" s="20">
        <v>2257800752</v>
      </c>
      <c r="Z284" s="20">
        <v>2257800752</v>
      </c>
      <c r="AA284" s="20">
        <v>2257800752</v>
      </c>
    </row>
    <row r="285" spans="1:27" ht="45" x14ac:dyDescent="0.25">
      <c r="A285" s="17" t="s">
        <v>105</v>
      </c>
      <c r="B285" s="18" t="s">
        <v>106</v>
      </c>
      <c r="C285" s="19" t="s">
        <v>66</v>
      </c>
      <c r="D285" s="17" t="s">
        <v>51</v>
      </c>
      <c r="E285" s="17" t="s">
        <v>216</v>
      </c>
      <c r="F285" s="17" t="s">
        <v>217</v>
      </c>
      <c r="G285" s="17" t="s">
        <v>212</v>
      </c>
      <c r="H285" s="17" t="s">
        <v>231</v>
      </c>
      <c r="I285" s="17"/>
      <c r="J285" s="17"/>
      <c r="K285" s="17"/>
      <c r="L285" s="17"/>
      <c r="M285" s="17" t="s">
        <v>27</v>
      </c>
      <c r="N285" s="17" t="s">
        <v>229</v>
      </c>
      <c r="O285" s="17" t="s">
        <v>28</v>
      </c>
      <c r="P285" s="18" t="s">
        <v>67</v>
      </c>
      <c r="Q285" s="20">
        <v>401838654</v>
      </c>
      <c r="R285" s="20">
        <v>32424380087</v>
      </c>
      <c r="S285" s="20">
        <v>0</v>
      </c>
      <c r="T285" s="20">
        <v>32826218741</v>
      </c>
      <c r="U285" s="20">
        <v>0</v>
      </c>
      <c r="V285" s="20">
        <v>32540328356</v>
      </c>
      <c r="W285" s="20">
        <v>285890385</v>
      </c>
      <c r="X285" s="20">
        <v>32075521642</v>
      </c>
      <c r="Y285" s="20">
        <v>19285920249</v>
      </c>
      <c r="Z285" s="20">
        <v>19285920249</v>
      </c>
      <c r="AA285" s="20">
        <v>19285920249</v>
      </c>
    </row>
    <row r="286" spans="1:27" ht="45" x14ac:dyDescent="0.25">
      <c r="A286" s="17" t="s">
        <v>105</v>
      </c>
      <c r="B286" s="18" t="s">
        <v>106</v>
      </c>
      <c r="C286" s="19" t="s">
        <v>66</v>
      </c>
      <c r="D286" s="17" t="s">
        <v>51</v>
      </c>
      <c r="E286" s="17" t="s">
        <v>216</v>
      </c>
      <c r="F286" s="17" t="s">
        <v>217</v>
      </c>
      <c r="G286" s="17" t="s">
        <v>212</v>
      </c>
      <c r="H286" s="17" t="s">
        <v>231</v>
      </c>
      <c r="I286" s="17"/>
      <c r="J286" s="17"/>
      <c r="K286" s="17"/>
      <c r="L286" s="17"/>
      <c r="M286" s="17" t="s">
        <v>27</v>
      </c>
      <c r="N286" s="17" t="s">
        <v>205</v>
      </c>
      <c r="O286" s="17" t="s">
        <v>28</v>
      </c>
      <c r="P286" s="18" t="s">
        <v>67</v>
      </c>
      <c r="Q286" s="20">
        <v>4434008283</v>
      </c>
      <c r="R286" s="20">
        <v>1139409944</v>
      </c>
      <c r="S286" s="20">
        <v>114801295</v>
      </c>
      <c r="T286" s="20">
        <v>5458616932</v>
      </c>
      <c r="U286" s="20">
        <v>0</v>
      </c>
      <c r="V286" s="20">
        <v>5211385216</v>
      </c>
      <c r="W286" s="20">
        <v>247231716</v>
      </c>
      <c r="X286" s="20">
        <v>4896574024</v>
      </c>
      <c r="Y286" s="20">
        <v>2943309889</v>
      </c>
      <c r="Z286" s="20">
        <v>2943309889</v>
      </c>
      <c r="AA286" s="20">
        <v>2943309889</v>
      </c>
    </row>
    <row r="287" spans="1:27" ht="56.25" x14ac:dyDescent="0.25">
      <c r="A287" s="17" t="s">
        <v>105</v>
      </c>
      <c r="B287" s="18" t="s">
        <v>106</v>
      </c>
      <c r="C287" s="19" t="s">
        <v>68</v>
      </c>
      <c r="D287" s="17" t="s">
        <v>51</v>
      </c>
      <c r="E287" s="17" t="s">
        <v>233</v>
      </c>
      <c r="F287" s="17" t="s">
        <v>217</v>
      </c>
      <c r="G287" s="17" t="s">
        <v>218</v>
      </c>
      <c r="H287" s="17" t="s">
        <v>230</v>
      </c>
      <c r="I287" s="17"/>
      <c r="J287" s="17"/>
      <c r="K287" s="17"/>
      <c r="L287" s="17"/>
      <c r="M287" s="17" t="s">
        <v>27</v>
      </c>
      <c r="N287" s="17" t="s">
        <v>205</v>
      </c>
      <c r="O287" s="17" t="s">
        <v>28</v>
      </c>
      <c r="P287" s="18" t="s">
        <v>65</v>
      </c>
      <c r="Q287" s="20">
        <v>133416178</v>
      </c>
      <c r="R287" s="20">
        <v>35893744</v>
      </c>
      <c r="S287" s="20">
        <v>0</v>
      </c>
      <c r="T287" s="20">
        <v>169309922</v>
      </c>
      <c r="U287" s="20">
        <v>0</v>
      </c>
      <c r="V287" s="20">
        <v>155253481</v>
      </c>
      <c r="W287" s="20">
        <v>14056441</v>
      </c>
      <c r="X287" s="20">
        <v>118698858</v>
      </c>
      <c r="Y287" s="20">
        <v>66338038</v>
      </c>
      <c r="Z287" s="20">
        <v>66338038</v>
      </c>
      <c r="AA287" s="20">
        <v>66338038</v>
      </c>
    </row>
    <row r="288" spans="1:27" ht="45" x14ac:dyDescent="0.25">
      <c r="A288" s="17" t="s">
        <v>105</v>
      </c>
      <c r="B288" s="18" t="s">
        <v>106</v>
      </c>
      <c r="C288" s="19" t="s">
        <v>69</v>
      </c>
      <c r="D288" s="17" t="s">
        <v>51</v>
      </c>
      <c r="E288" s="17" t="s">
        <v>233</v>
      </c>
      <c r="F288" s="17" t="s">
        <v>217</v>
      </c>
      <c r="G288" s="17" t="s">
        <v>220</v>
      </c>
      <c r="H288" s="17" t="s">
        <v>70</v>
      </c>
      <c r="I288" s="17"/>
      <c r="J288" s="17"/>
      <c r="K288" s="17"/>
      <c r="L288" s="17"/>
      <c r="M288" s="17" t="s">
        <v>27</v>
      </c>
      <c r="N288" s="17" t="s">
        <v>205</v>
      </c>
      <c r="O288" s="17" t="s">
        <v>28</v>
      </c>
      <c r="P288" s="18" t="s">
        <v>71</v>
      </c>
      <c r="Q288" s="20">
        <v>2642183170</v>
      </c>
      <c r="R288" s="20">
        <v>718415509</v>
      </c>
      <c r="S288" s="20">
        <v>33694661</v>
      </c>
      <c r="T288" s="20">
        <v>3326904018</v>
      </c>
      <c r="U288" s="20">
        <v>0</v>
      </c>
      <c r="V288" s="20">
        <v>3231822722</v>
      </c>
      <c r="W288" s="20">
        <v>95081296</v>
      </c>
      <c r="X288" s="20">
        <v>2378941116.6799998</v>
      </c>
      <c r="Y288" s="20">
        <v>1469704141.6800001</v>
      </c>
      <c r="Z288" s="20">
        <v>1469704141.6800001</v>
      </c>
      <c r="AA288" s="20">
        <v>1469704141.6800001</v>
      </c>
    </row>
    <row r="289" spans="1:27" ht="22.5" x14ac:dyDescent="0.25">
      <c r="A289" s="17" t="s">
        <v>107</v>
      </c>
      <c r="B289" s="18" t="s">
        <v>108</v>
      </c>
      <c r="C289" s="19" t="s">
        <v>34</v>
      </c>
      <c r="D289" s="17" t="s">
        <v>26</v>
      </c>
      <c r="E289" s="17" t="s">
        <v>206</v>
      </c>
      <c r="F289" s="17"/>
      <c r="G289" s="17"/>
      <c r="H289" s="17"/>
      <c r="I289" s="17"/>
      <c r="J289" s="17"/>
      <c r="K289" s="17"/>
      <c r="L289" s="17"/>
      <c r="M289" s="17" t="s">
        <v>27</v>
      </c>
      <c r="N289" s="17" t="s">
        <v>205</v>
      </c>
      <c r="O289" s="17" t="s">
        <v>28</v>
      </c>
      <c r="P289" s="18" t="s">
        <v>35</v>
      </c>
      <c r="Q289" s="20">
        <v>16725089</v>
      </c>
      <c r="R289" s="20">
        <v>46385392</v>
      </c>
      <c r="S289" s="20">
        <v>0</v>
      </c>
      <c r="T289" s="20">
        <v>63110481</v>
      </c>
      <c r="U289" s="20">
        <v>0</v>
      </c>
      <c r="V289" s="20">
        <v>58645036</v>
      </c>
      <c r="W289" s="20">
        <v>4465445</v>
      </c>
      <c r="X289" s="20">
        <v>56393351</v>
      </c>
      <c r="Y289" s="20">
        <v>12637102</v>
      </c>
      <c r="Z289" s="20">
        <v>12637102</v>
      </c>
      <c r="AA289" s="20">
        <v>12637102</v>
      </c>
    </row>
    <row r="290" spans="1:27" ht="22.5" x14ac:dyDescent="0.25">
      <c r="A290" s="17" t="s">
        <v>107</v>
      </c>
      <c r="B290" s="18" t="s">
        <v>108</v>
      </c>
      <c r="C290" s="19" t="s">
        <v>44</v>
      </c>
      <c r="D290" s="17" t="s">
        <v>26</v>
      </c>
      <c r="E290" s="17" t="s">
        <v>215</v>
      </c>
      <c r="F290" s="17" t="s">
        <v>204</v>
      </c>
      <c r="G290" s="17"/>
      <c r="H290" s="17"/>
      <c r="I290" s="17"/>
      <c r="J290" s="17"/>
      <c r="K290" s="17"/>
      <c r="L290" s="17"/>
      <c r="M290" s="17" t="s">
        <v>27</v>
      </c>
      <c r="N290" s="17" t="s">
        <v>205</v>
      </c>
      <c r="O290" s="17" t="s">
        <v>28</v>
      </c>
      <c r="P290" s="18" t="s">
        <v>45</v>
      </c>
      <c r="Q290" s="20">
        <v>0</v>
      </c>
      <c r="R290" s="20">
        <v>174677176</v>
      </c>
      <c r="S290" s="20">
        <v>13253484</v>
      </c>
      <c r="T290" s="20">
        <v>161423692</v>
      </c>
      <c r="U290" s="20">
        <v>0</v>
      </c>
      <c r="V290" s="20">
        <v>161423692</v>
      </c>
      <c r="W290" s="20">
        <v>0</v>
      </c>
      <c r="X290" s="20">
        <v>159422751</v>
      </c>
      <c r="Y290" s="20">
        <v>159422751</v>
      </c>
      <c r="Z290" s="20">
        <v>159422751</v>
      </c>
      <c r="AA290" s="20">
        <v>159422751</v>
      </c>
    </row>
    <row r="291" spans="1:27" ht="78.75" x14ac:dyDescent="0.25">
      <c r="A291" s="17" t="s">
        <v>107</v>
      </c>
      <c r="B291" s="18" t="s">
        <v>108</v>
      </c>
      <c r="C291" s="19" t="s">
        <v>50</v>
      </c>
      <c r="D291" s="17" t="s">
        <v>51</v>
      </c>
      <c r="E291" s="17" t="s">
        <v>216</v>
      </c>
      <c r="F291" s="17" t="s">
        <v>217</v>
      </c>
      <c r="G291" s="17" t="s">
        <v>218</v>
      </c>
      <c r="H291" s="17" t="s">
        <v>219</v>
      </c>
      <c r="I291" s="17"/>
      <c r="J291" s="17"/>
      <c r="K291" s="17"/>
      <c r="L291" s="17"/>
      <c r="M291" s="17" t="s">
        <v>27</v>
      </c>
      <c r="N291" s="17" t="s">
        <v>205</v>
      </c>
      <c r="O291" s="17" t="s">
        <v>28</v>
      </c>
      <c r="P291" s="18" t="s">
        <v>52</v>
      </c>
      <c r="Q291" s="20">
        <v>4244964372</v>
      </c>
      <c r="R291" s="20">
        <v>11436000</v>
      </c>
      <c r="S291" s="20">
        <v>176871516</v>
      </c>
      <c r="T291" s="20">
        <v>4079528856</v>
      </c>
      <c r="U291" s="20">
        <v>0</v>
      </c>
      <c r="V291" s="20">
        <v>4079528856</v>
      </c>
      <c r="W291" s="20">
        <v>0</v>
      </c>
      <c r="X291" s="20">
        <v>4079528856</v>
      </c>
      <c r="Y291" s="20">
        <v>4079528856</v>
      </c>
      <c r="Z291" s="20">
        <v>4079528856</v>
      </c>
      <c r="AA291" s="20">
        <v>4079528856</v>
      </c>
    </row>
    <row r="292" spans="1:27" ht="78.75" x14ac:dyDescent="0.25">
      <c r="A292" s="17" t="s">
        <v>107</v>
      </c>
      <c r="B292" s="18" t="s">
        <v>108</v>
      </c>
      <c r="C292" s="19" t="s">
        <v>53</v>
      </c>
      <c r="D292" s="17" t="s">
        <v>51</v>
      </c>
      <c r="E292" s="17" t="s">
        <v>216</v>
      </c>
      <c r="F292" s="17" t="s">
        <v>217</v>
      </c>
      <c r="G292" s="17" t="s">
        <v>220</v>
      </c>
      <c r="H292" s="17" t="s">
        <v>219</v>
      </c>
      <c r="I292" s="17"/>
      <c r="J292" s="17"/>
      <c r="K292" s="17"/>
      <c r="L292" s="17"/>
      <c r="M292" s="17" t="s">
        <v>27</v>
      </c>
      <c r="N292" s="17" t="s">
        <v>205</v>
      </c>
      <c r="O292" s="17" t="s">
        <v>28</v>
      </c>
      <c r="P292" s="18" t="s">
        <v>52</v>
      </c>
      <c r="Q292" s="20">
        <v>1833045357</v>
      </c>
      <c r="R292" s="20">
        <v>0</v>
      </c>
      <c r="S292" s="20">
        <v>92345427</v>
      </c>
      <c r="T292" s="20">
        <v>1740699930</v>
      </c>
      <c r="U292" s="20">
        <v>0</v>
      </c>
      <c r="V292" s="20">
        <v>1740699930</v>
      </c>
      <c r="W292" s="20">
        <v>0</v>
      </c>
      <c r="X292" s="20">
        <v>1740699930</v>
      </c>
      <c r="Y292" s="20">
        <v>1740699930</v>
      </c>
      <c r="Z292" s="20">
        <v>1740699930</v>
      </c>
      <c r="AA292" s="20">
        <v>1740699930</v>
      </c>
    </row>
    <row r="293" spans="1:27" ht="56.25" x14ac:dyDescent="0.25">
      <c r="A293" s="17" t="s">
        <v>107</v>
      </c>
      <c r="B293" s="18" t="s">
        <v>108</v>
      </c>
      <c r="C293" s="19" t="s">
        <v>54</v>
      </c>
      <c r="D293" s="17" t="s">
        <v>51</v>
      </c>
      <c r="E293" s="17" t="s">
        <v>216</v>
      </c>
      <c r="F293" s="17" t="s">
        <v>217</v>
      </c>
      <c r="G293" s="17" t="s">
        <v>221</v>
      </c>
      <c r="H293" s="17" t="s">
        <v>222</v>
      </c>
      <c r="I293" s="17"/>
      <c r="J293" s="17"/>
      <c r="K293" s="17"/>
      <c r="L293" s="17"/>
      <c r="M293" s="17" t="s">
        <v>27</v>
      </c>
      <c r="N293" s="17" t="s">
        <v>205</v>
      </c>
      <c r="O293" s="17" t="s">
        <v>28</v>
      </c>
      <c r="P293" s="18" t="s">
        <v>55</v>
      </c>
      <c r="Q293" s="20">
        <v>388050000</v>
      </c>
      <c r="R293" s="20">
        <v>74865500</v>
      </c>
      <c r="S293" s="20">
        <v>306668</v>
      </c>
      <c r="T293" s="20">
        <v>462608832</v>
      </c>
      <c r="U293" s="20">
        <v>0</v>
      </c>
      <c r="V293" s="20">
        <v>462608832</v>
      </c>
      <c r="W293" s="20">
        <v>0</v>
      </c>
      <c r="X293" s="20">
        <v>457641615</v>
      </c>
      <c r="Y293" s="20">
        <v>264014284</v>
      </c>
      <c r="Z293" s="20">
        <v>264014284</v>
      </c>
      <c r="AA293" s="20">
        <v>264014284</v>
      </c>
    </row>
    <row r="294" spans="1:27" ht="56.25" x14ac:dyDescent="0.25">
      <c r="A294" s="17" t="s">
        <v>107</v>
      </c>
      <c r="B294" s="18" t="s">
        <v>108</v>
      </c>
      <c r="C294" s="19" t="s">
        <v>56</v>
      </c>
      <c r="D294" s="17" t="s">
        <v>51</v>
      </c>
      <c r="E294" s="17" t="s">
        <v>216</v>
      </c>
      <c r="F294" s="17" t="s">
        <v>217</v>
      </c>
      <c r="G294" s="17" t="s">
        <v>223</v>
      </c>
      <c r="H294" s="17" t="s">
        <v>57</v>
      </c>
      <c r="I294" s="17"/>
      <c r="J294" s="17"/>
      <c r="K294" s="17"/>
      <c r="L294" s="17"/>
      <c r="M294" s="17" t="s">
        <v>27</v>
      </c>
      <c r="N294" s="17" t="s">
        <v>205</v>
      </c>
      <c r="O294" s="17" t="s">
        <v>28</v>
      </c>
      <c r="P294" s="18" t="s">
        <v>58</v>
      </c>
      <c r="Q294" s="20">
        <v>400231842</v>
      </c>
      <c r="R294" s="20">
        <v>3170382480</v>
      </c>
      <c r="S294" s="20">
        <v>1079273852</v>
      </c>
      <c r="T294" s="20">
        <v>2491340470</v>
      </c>
      <c r="U294" s="20">
        <v>0</v>
      </c>
      <c r="V294" s="20">
        <v>2415295613</v>
      </c>
      <c r="W294" s="20">
        <v>76044857</v>
      </c>
      <c r="X294" s="20">
        <v>1808508053</v>
      </c>
      <c r="Y294" s="20">
        <v>437476700</v>
      </c>
      <c r="Z294" s="20">
        <v>437476700</v>
      </c>
      <c r="AA294" s="20">
        <v>437476700</v>
      </c>
    </row>
    <row r="295" spans="1:27" ht="90" x14ac:dyDescent="0.25">
      <c r="A295" s="17" t="s">
        <v>107</v>
      </c>
      <c r="B295" s="18" t="s">
        <v>108</v>
      </c>
      <c r="C295" s="19" t="s">
        <v>74</v>
      </c>
      <c r="D295" s="17" t="s">
        <v>51</v>
      </c>
      <c r="E295" s="17" t="s">
        <v>216</v>
      </c>
      <c r="F295" s="17" t="s">
        <v>217</v>
      </c>
      <c r="G295" s="17" t="s">
        <v>234</v>
      </c>
      <c r="H295" s="17" t="s">
        <v>227</v>
      </c>
      <c r="I295" s="17"/>
      <c r="J295" s="17"/>
      <c r="K295" s="17"/>
      <c r="L295" s="17"/>
      <c r="M295" s="17" t="s">
        <v>60</v>
      </c>
      <c r="N295" s="17" t="s">
        <v>212</v>
      </c>
      <c r="O295" s="17" t="s">
        <v>28</v>
      </c>
      <c r="P295" s="18" t="s">
        <v>63</v>
      </c>
      <c r="Q295" s="20">
        <v>15043452013</v>
      </c>
      <c r="R295" s="20">
        <v>0</v>
      </c>
      <c r="S295" s="20">
        <v>0</v>
      </c>
      <c r="T295" s="20">
        <v>15043452013</v>
      </c>
      <c r="U295" s="20">
        <v>0</v>
      </c>
      <c r="V295" s="20">
        <v>15043452013</v>
      </c>
      <c r="W295" s="20">
        <v>0</v>
      </c>
      <c r="X295" s="20">
        <v>15043452013</v>
      </c>
      <c r="Y295" s="20">
        <v>15043452013</v>
      </c>
      <c r="Z295" s="20">
        <v>15043452013</v>
      </c>
      <c r="AA295" s="20">
        <v>15043452013</v>
      </c>
    </row>
    <row r="296" spans="1:27" ht="90" x14ac:dyDescent="0.25">
      <c r="A296" s="17" t="s">
        <v>107</v>
      </c>
      <c r="B296" s="18" t="s">
        <v>108</v>
      </c>
      <c r="C296" s="19" t="s">
        <v>62</v>
      </c>
      <c r="D296" s="17" t="s">
        <v>51</v>
      </c>
      <c r="E296" s="17" t="s">
        <v>216</v>
      </c>
      <c r="F296" s="17" t="s">
        <v>217</v>
      </c>
      <c r="G296" s="17" t="s">
        <v>226</v>
      </c>
      <c r="H296" s="17" t="s">
        <v>227</v>
      </c>
      <c r="I296" s="17"/>
      <c r="J296" s="17"/>
      <c r="K296" s="17"/>
      <c r="L296" s="17"/>
      <c r="M296" s="17" t="s">
        <v>60</v>
      </c>
      <c r="N296" s="17" t="s">
        <v>212</v>
      </c>
      <c r="O296" s="17" t="s">
        <v>28</v>
      </c>
      <c r="P296" s="18" t="s">
        <v>63</v>
      </c>
      <c r="Q296" s="20">
        <v>0</v>
      </c>
      <c r="R296" s="20">
        <v>180407850185</v>
      </c>
      <c r="S296" s="20">
        <v>19005074649</v>
      </c>
      <c r="T296" s="20">
        <v>161402775536</v>
      </c>
      <c r="U296" s="20">
        <v>0</v>
      </c>
      <c r="V296" s="20">
        <v>160016321202</v>
      </c>
      <c r="W296" s="20">
        <v>1386454334</v>
      </c>
      <c r="X296" s="20">
        <v>160012743793</v>
      </c>
      <c r="Y296" s="20">
        <v>109447838987</v>
      </c>
      <c r="Z296" s="20">
        <v>109447838987</v>
      </c>
      <c r="AA296" s="20">
        <v>109447838987</v>
      </c>
    </row>
    <row r="297" spans="1:27" ht="90" x14ac:dyDescent="0.25">
      <c r="A297" s="17" t="s">
        <v>107</v>
      </c>
      <c r="B297" s="18" t="s">
        <v>108</v>
      </c>
      <c r="C297" s="19" t="s">
        <v>62</v>
      </c>
      <c r="D297" s="17" t="s">
        <v>51</v>
      </c>
      <c r="E297" s="17" t="s">
        <v>216</v>
      </c>
      <c r="F297" s="17" t="s">
        <v>217</v>
      </c>
      <c r="G297" s="17" t="s">
        <v>226</v>
      </c>
      <c r="H297" s="17" t="s">
        <v>227</v>
      </c>
      <c r="I297" s="17"/>
      <c r="J297" s="17"/>
      <c r="K297" s="17"/>
      <c r="L297" s="17"/>
      <c r="M297" s="17" t="s">
        <v>27</v>
      </c>
      <c r="N297" s="17" t="s">
        <v>228</v>
      </c>
      <c r="O297" s="17" t="s">
        <v>28</v>
      </c>
      <c r="P297" s="18" t="s">
        <v>63</v>
      </c>
      <c r="Q297" s="20">
        <v>0</v>
      </c>
      <c r="R297" s="20">
        <v>6000000</v>
      </c>
      <c r="S297" s="20">
        <v>6000000</v>
      </c>
      <c r="T297" s="20">
        <v>0</v>
      </c>
      <c r="U297" s="20">
        <v>0</v>
      </c>
      <c r="V297" s="20"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</row>
    <row r="298" spans="1:27" ht="56.25" x14ac:dyDescent="0.25">
      <c r="A298" s="17" t="s">
        <v>107</v>
      </c>
      <c r="B298" s="18" t="s">
        <v>108</v>
      </c>
      <c r="C298" s="19" t="s">
        <v>64</v>
      </c>
      <c r="D298" s="17" t="s">
        <v>51</v>
      </c>
      <c r="E298" s="17" t="s">
        <v>216</v>
      </c>
      <c r="F298" s="17" t="s">
        <v>217</v>
      </c>
      <c r="G298" s="17" t="s">
        <v>226</v>
      </c>
      <c r="H298" s="17" t="s">
        <v>230</v>
      </c>
      <c r="I298" s="17"/>
      <c r="J298" s="17"/>
      <c r="K298" s="17"/>
      <c r="L298" s="17"/>
      <c r="M298" s="17" t="s">
        <v>27</v>
      </c>
      <c r="N298" s="17" t="s">
        <v>205</v>
      </c>
      <c r="O298" s="17" t="s">
        <v>28</v>
      </c>
      <c r="P298" s="18" t="s">
        <v>65</v>
      </c>
      <c r="Q298" s="20">
        <v>1986568152</v>
      </c>
      <c r="R298" s="20">
        <v>6087103828</v>
      </c>
      <c r="S298" s="20">
        <v>2772034902</v>
      </c>
      <c r="T298" s="20">
        <v>5301637078</v>
      </c>
      <c r="U298" s="20">
        <v>0</v>
      </c>
      <c r="V298" s="20">
        <v>4533521105</v>
      </c>
      <c r="W298" s="20">
        <v>768115973</v>
      </c>
      <c r="X298" s="20">
        <v>2984622909</v>
      </c>
      <c r="Y298" s="20">
        <v>1176486082.96</v>
      </c>
      <c r="Z298" s="20">
        <v>1176486082.96</v>
      </c>
      <c r="AA298" s="20">
        <v>1176486082.96</v>
      </c>
    </row>
    <row r="299" spans="1:27" ht="45" x14ac:dyDescent="0.25">
      <c r="A299" s="17" t="s">
        <v>107</v>
      </c>
      <c r="B299" s="18" t="s">
        <v>108</v>
      </c>
      <c r="C299" s="19" t="s">
        <v>66</v>
      </c>
      <c r="D299" s="17" t="s">
        <v>51</v>
      </c>
      <c r="E299" s="17" t="s">
        <v>216</v>
      </c>
      <c r="F299" s="17" t="s">
        <v>217</v>
      </c>
      <c r="G299" s="17" t="s">
        <v>212</v>
      </c>
      <c r="H299" s="17" t="s">
        <v>231</v>
      </c>
      <c r="I299" s="17"/>
      <c r="J299" s="17"/>
      <c r="K299" s="17"/>
      <c r="L299" s="17"/>
      <c r="M299" s="17" t="s">
        <v>60</v>
      </c>
      <c r="N299" s="17" t="s">
        <v>232</v>
      </c>
      <c r="O299" s="17" t="s">
        <v>28</v>
      </c>
      <c r="P299" s="18" t="s">
        <v>67</v>
      </c>
      <c r="Q299" s="20">
        <v>0</v>
      </c>
      <c r="R299" s="20">
        <v>4972800624</v>
      </c>
      <c r="S299" s="20">
        <v>77861652</v>
      </c>
      <c r="T299" s="20">
        <v>4894938972</v>
      </c>
      <c r="U299" s="20">
        <v>0</v>
      </c>
      <c r="V299" s="20">
        <v>4875650278</v>
      </c>
      <c r="W299" s="20">
        <v>19288694</v>
      </c>
      <c r="X299" s="20">
        <v>4875650278</v>
      </c>
      <c r="Y299" s="20">
        <v>3054810478</v>
      </c>
      <c r="Z299" s="20">
        <v>3054810478</v>
      </c>
      <c r="AA299" s="20">
        <v>3054810478</v>
      </c>
    </row>
    <row r="300" spans="1:27" ht="45" x14ac:dyDescent="0.25">
      <c r="A300" s="17" t="s">
        <v>107</v>
      </c>
      <c r="B300" s="18" t="s">
        <v>108</v>
      </c>
      <c r="C300" s="19" t="s">
        <v>66</v>
      </c>
      <c r="D300" s="17" t="s">
        <v>51</v>
      </c>
      <c r="E300" s="17" t="s">
        <v>216</v>
      </c>
      <c r="F300" s="17" t="s">
        <v>217</v>
      </c>
      <c r="G300" s="17" t="s">
        <v>212</v>
      </c>
      <c r="H300" s="17" t="s">
        <v>231</v>
      </c>
      <c r="I300" s="17"/>
      <c r="J300" s="17"/>
      <c r="K300" s="17"/>
      <c r="L300" s="17"/>
      <c r="M300" s="17" t="s">
        <v>27</v>
      </c>
      <c r="N300" s="17" t="s">
        <v>229</v>
      </c>
      <c r="O300" s="17" t="s">
        <v>28</v>
      </c>
      <c r="P300" s="18" t="s">
        <v>67</v>
      </c>
      <c r="Q300" s="20">
        <v>817886069</v>
      </c>
      <c r="R300" s="20">
        <v>2567388996</v>
      </c>
      <c r="S300" s="20">
        <v>548786004</v>
      </c>
      <c r="T300" s="20">
        <v>2836489061</v>
      </c>
      <c r="U300" s="20">
        <v>0</v>
      </c>
      <c r="V300" s="20">
        <v>2790230922</v>
      </c>
      <c r="W300" s="20">
        <v>46258139</v>
      </c>
      <c r="X300" s="20">
        <v>2360903617</v>
      </c>
      <c r="Y300" s="20">
        <v>2038452220</v>
      </c>
      <c r="Z300" s="20">
        <v>2038452220</v>
      </c>
      <c r="AA300" s="20">
        <v>2038452220</v>
      </c>
    </row>
    <row r="301" spans="1:27" ht="45" x14ac:dyDescent="0.25">
      <c r="A301" s="17" t="s">
        <v>107</v>
      </c>
      <c r="B301" s="18" t="s">
        <v>108</v>
      </c>
      <c r="C301" s="19" t="s">
        <v>66</v>
      </c>
      <c r="D301" s="17" t="s">
        <v>51</v>
      </c>
      <c r="E301" s="17" t="s">
        <v>216</v>
      </c>
      <c r="F301" s="17" t="s">
        <v>217</v>
      </c>
      <c r="G301" s="17" t="s">
        <v>212</v>
      </c>
      <c r="H301" s="17" t="s">
        <v>231</v>
      </c>
      <c r="I301" s="17"/>
      <c r="J301" s="17"/>
      <c r="K301" s="17"/>
      <c r="L301" s="17"/>
      <c r="M301" s="17" t="s">
        <v>27</v>
      </c>
      <c r="N301" s="17" t="s">
        <v>205</v>
      </c>
      <c r="O301" s="17" t="s">
        <v>28</v>
      </c>
      <c r="P301" s="18" t="s">
        <v>67</v>
      </c>
      <c r="Q301" s="20">
        <v>2500073899</v>
      </c>
      <c r="R301" s="20">
        <v>11575513526</v>
      </c>
      <c r="S301" s="20">
        <v>0</v>
      </c>
      <c r="T301" s="20">
        <v>14075587425</v>
      </c>
      <c r="U301" s="20">
        <v>0</v>
      </c>
      <c r="V301" s="20">
        <v>13960307970</v>
      </c>
      <c r="W301" s="20">
        <v>115279455</v>
      </c>
      <c r="X301" s="20">
        <v>13903450203</v>
      </c>
      <c r="Y301" s="20">
        <v>8543829317</v>
      </c>
      <c r="Z301" s="20">
        <v>8543829317</v>
      </c>
      <c r="AA301" s="20">
        <v>8543829317</v>
      </c>
    </row>
    <row r="302" spans="1:27" ht="56.25" x14ac:dyDescent="0.25">
      <c r="A302" s="17" t="s">
        <v>107</v>
      </c>
      <c r="B302" s="18" t="s">
        <v>108</v>
      </c>
      <c r="C302" s="19" t="s">
        <v>68</v>
      </c>
      <c r="D302" s="17" t="s">
        <v>51</v>
      </c>
      <c r="E302" s="17" t="s">
        <v>233</v>
      </c>
      <c r="F302" s="17" t="s">
        <v>217</v>
      </c>
      <c r="G302" s="17" t="s">
        <v>218</v>
      </c>
      <c r="H302" s="17" t="s">
        <v>230</v>
      </c>
      <c r="I302" s="17"/>
      <c r="J302" s="17"/>
      <c r="K302" s="17"/>
      <c r="L302" s="17"/>
      <c r="M302" s="17" t="s">
        <v>27</v>
      </c>
      <c r="N302" s="17" t="s">
        <v>205</v>
      </c>
      <c r="O302" s="17" t="s">
        <v>28</v>
      </c>
      <c r="P302" s="18" t="s">
        <v>65</v>
      </c>
      <c r="Q302" s="20">
        <v>128460078</v>
      </c>
      <c r="R302" s="20">
        <v>5145</v>
      </c>
      <c r="S302" s="20">
        <v>6331468</v>
      </c>
      <c r="T302" s="20">
        <v>122133755</v>
      </c>
      <c r="U302" s="20">
        <v>0</v>
      </c>
      <c r="V302" s="20">
        <v>122133755</v>
      </c>
      <c r="W302" s="20">
        <v>0</v>
      </c>
      <c r="X302" s="20">
        <v>119999482</v>
      </c>
      <c r="Y302" s="20">
        <v>68754526</v>
      </c>
      <c r="Z302" s="20">
        <v>68754526</v>
      </c>
      <c r="AA302" s="20">
        <v>68754526</v>
      </c>
    </row>
    <row r="303" spans="1:27" ht="45" x14ac:dyDescent="0.25">
      <c r="A303" s="17" t="s">
        <v>107</v>
      </c>
      <c r="B303" s="18" t="s">
        <v>108</v>
      </c>
      <c r="C303" s="19" t="s">
        <v>69</v>
      </c>
      <c r="D303" s="17" t="s">
        <v>51</v>
      </c>
      <c r="E303" s="17" t="s">
        <v>233</v>
      </c>
      <c r="F303" s="17" t="s">
        <v>217</v>
      </c>
      <c r="G303" s="17" t="s">
        <v>220</v>
      </c>
      <c r="H303" s="17" t="s">
        <v>70</v>
      </c>
      <c r="I303" s="17"/>
      <c r="J303" s="17"/>
      <c r="K303" s="17"/>
      <c r="L303" s="17"/>
      <c r="M303" s="17" t="s">
        <v>27</v>
      </c>
      <c r="N303" s="17" t="s">
        <v>205</v>
      </c>
      <c r="O303" s="17" t="s">
        <v>28</v>
      </c>
      <c r="P303" s="18" t="s">
        <v>71</v>
      </c>
      <c r="Q303" s="20">
        <v>1483547323</v>
      </c>
      <c r="R303" s="20">
        <v>610727105</v>
      </c>
      <c r="S303" s="20">
        <v>39196083</v>
      </c>
      <c r="T303" s="20">
        <v>2055078345</v>
      </c>
      <c r="U303" s="20">
        <v>0</v>
      </c>
      <c r="V303" s="20">
        <v>2015563254</v>
      </c>
      <c r="W303" s="20">
        <v>39515091</v>
      </c>
      <c r="X303" s="20">
        <v>1544266655</v>
      </c>
      <c r="Y303" s="20">
        <v>902133320</v>
      </c>
      <c r="Z303" s="20">
        <v>902133320</v>
      </c>
      <c r="AA303" s="20">
        <v>902133320</v>
      </c>
    </row>
    <row r="304" spans="1:27" ht="22.5" x14ac:dyDescent="0.25">
      <c r="A304" s="17" t="s">
        <v>109</v>
      </c>
      <c r="B304" s="18" t="s">
        <v>110</v>
      </c>
      <c r="C304" s="19" t="s">
        <v>34</v>
      </c>
      <c r="D304" s="17" t="s">
        <v>26</v>
      </c>
      <c r="E304" s="17" t="s">
        <v>206</v>
      </c>
      <c r="F304" s="17"/>
      <c r="G304" s="17"/>
      <c r="H304" s="17"/>
      <c r="I304" s="17"/>
      <c r="J304" s="17"/>
      <c r="K304" s="17"/>
      <c r="L304" s="17"/>
      <c r="M304" s="17" t="s">
        <v>27</v>
      </c>
      <c r="N304" s="17" t="s">
        <v>205</v>
      </c>
      <c r="O304" s="17" t="s">
        <v>28</v>
      </c>
      <c r="P304" s="18" t="s">
        <v>35</v>
      </c>
      <c r="Q304" s="20">
        <v>8920047</v>
      </c>
      <c r="R304" s="20">
        <v>23075453</v>
      </c>
      <c r="S304" s="20">
        <v>0</v>
      </c>
      <c r="T304" s="20">
        <v>31995500</v>
      </c>
      <c r="U304" s="20">
        <v>0</v>
      </c>
      <c r="V304" s="20">
        <v>30925350</v>
      </c>
      <c r="W304" s="20">
        <v>1070150</v>
      </c>
      <c r="X304" s="20">
        <v>22005303</v>
      </c>
      <c r="Y304" s="20">
        <v>0</v>
      </c>
      <c r="Z304" s="20">
        <v>0</v>
      </c>
      <c r="AA304" s="20">
        <v>0</v>
      </c>
    </row>
    <row r="305" spans="1:27" ht="22.5" x14ac:dyDescent="0.25">
      <c r="A305" s="17" t="s">
        <v>109</v>
      </c>
      <c r="B305" s="18" t="s">
        <v>110</v>
      </c>
      <c r="C305" s="19" t="s">
        <v>44</v>
      </c>
      <c r="D305" s="17" t="s">
        <v>26</v>
      </c>
      <c r="E305" s="17" t="s">
        <v>215</v>
      </c>
      <c r="F305" s="17" t="s">
        <v>204</v>
      </c>
      <c r="G305" s="17"/>
      <c r="H305" s="17"/>
      <c r="I305" s="17"/>
      <c r="J305" s="17"/>
      <c r="K305" s="17"/>
      <c r="L305" s="17"/>
      <c r="M305" s="17" t="s">
        <v>27</v>
      </c>
      <c r="N305" s="17" t="s">
        <v>205</v>
      </c>
      <c r="O305" s="17" t="s">
        <v>28</v>
      </c>
      <c r="P305" s="18" t="s">
        <v>45</v>
      </c>
      <c r="Q305" s="20">
        <v>0</v>
      </c>
      <c r="R305" s="20">
        <v>53898376</v>
      </c>
      <c r="S305" s="20">
        <v>3832799</v>
      </c>
      <c r="T305" s="20">
        <v>50065577</v>
      </c>
      <c r="U305" s="20">
        <v>0</v>
      </c>
      <c r="V305" s="20">
        <v>50065577</v>
      </c>
      <c r="W305" s="20">
        <v>0</v>
      </c>
      <c r="X305" s="20">
        <v>48265577</v>
      </c>
      <c r="Y305" s="20">
        <v>48265577</v>
      </c>
      <c r="Z305" s="20">
        <v>48265577</v>
      </c>
      <c r="AA305" s="20">
        <v>48265577</v>
      </c>
    </row>
    <row r="306" spans="1:27" ht="78.75" x14ac:dyDescent="0.25">
      <c r="A306" s="17" t="s">
        <v>109</v>
      </c>
      <c r="B306" s="18" t="s">
        <v>110</v>
      </c>
      <c r="C306" s="19" t="s">
        <v>50</v>
      </c>
      <c r="D306" s="17" t="s">
        <v>51</v>
      </c>
      <c r="E306" s="17" t="s">
        <v>216</v>
      </c>
      <c r="F306" s="17" t="s">
        <v>217</v>
      </c>
      <c r="G306" s="17" t="s">
        <v>218</v>
      </c>
      <c r="H306" s="17" t="s">
        <v>219</v>
      </c>
      <c r="I306" s="17"/>
      <c r="J306" s="17"/>
      <c r="K306" s="17"/>
      <c r="L306" s="17"/>
      <c r="M306" s="17" t="s">
        <v>27</v>
      </c>
      <c r="N306" s="17" t="s">
        <v>205</v>
      </c>
      <c r="O306" s="17" t="s">
        <v>28</v>
      </c>
      <c r="P306" s="18" t="s">
        <v>52</v>
      </c>
      <c r="Q306" s="20">
        <v>5774491227</v>
      </c>
      <c r="R306" s="20">
        <v>14160000</v>
      </c>
      <c r="S306" s="20">
        <v>762277512</v>
      </c>
      <c r="T306" s="20">
        <v>5026373715</v>
      </c>
      <c r="U306" s="20">
        <v>0</v>
      </c>
      <c r="V306" s="20">
        <v>5026373715</v>
      </c>
      <c r="W306" s="20">
        <v>0</v>
      </c>
      <c r="X306" s="20">
        <v>5026373715</v>
      </c>
      <c r="Y306" s="20">
        <v>5026373715</v>
      </c>
      <c r="Z306" s="20">
        <v>5026373715</v>
      </c>
      <c r="AA306" s="20">
        <v>5026373715</v>
      </c>
    </row>
    <row r="307" spans="1:27" ht="78.75" x14ac:dyDescent="0.25">
      <c r="A307" s="17" t="s">
        <v>109</v>
      </c>
      <c r="B307" s="18" t="s">
        <v>110</v>
      </c>
      <c r="C307" s="19" t="s">
        <v>53</v>
      </c>
      <c r="D307" s="17" t="s">
        <v>51</v>
      </c>
      <c r="E307" s="17" t="s">
        <v>216</v>
      </c>
      <c r="F307" s="17" t="s">
        <v>217</v>
      </c>
      <c r="G307" s="17" t="s">
        <v>220</v>
      </c>
      <c r="H307" s="17" t="s">
        <v>219</v>
      </c>
      <c r="I307" s="17"/>
      <c r="J307" s="17"/>
      <c r="K307" s="17"/>
      <c r="L307" s="17"/>
      <c r="M307" s="17" t="s">
        <v>27</v>
      </c>
      <c r="N307" s="17" t="s">
        <v>205</v>
      </c>
      <c r="O307" s="17" t="s">
        <v>28</v>
      </c>
      <c r="P307" s="18" t="s">
        <v>52</v>
      </c>
      <c r="Q307" s="20">
        <v>1440809817</v>
      </c>
      <c r="R307" s="20">
        <v>0</v>
      </c>
      <c r="S307" s="20">
        <v>165768685</v>
      </c>
      <c r="T307" s="20">
        <v>1275041132</v>
      </c>
      <c r="U307" s="20">
        <v>0</v>
      </c>
      <c r="V307" s="20">
        <v>1270940113</v>
      </c>
      <c r="W307" s="20">
        <v>4101019</v>
      </c>
      <c r="X307" s="20">
        <v>1270940113</v>
      </c>
      <c r="Y307" s="20">
        <v>1270940113</v>
      </c>
      <c r="Z307" s="20">
        <v>1270940113</v>
      </c>
      <c r="AA307" s="20">
        <v>1270940113</v>
      </c>
    </row>
    <row r="308" spans="1:27" ht="56.25" x14ac:dyDescent="0.25">
      <c r="A308" s="17" t="s">
        <v>109</v>
      </c>
      <c r="B308" s="18" t="s">
        <v>110</v>
      </c>
      <c r="C308" s="19" t="s">
        <v>54</v>
      </c>
      <c r="D308" s="17" t="s">
        <v>51</v>
      </c>
      <c r="E308" s="17" t="s">
        <v>216</v>
      </c>
      <c r="F308" s="17" t="s">
        <v>217</v>
      </c>
      <c r="G308" s="17" t="s">
        <v>221</v>
      </c>
      <c r="H308" s="17" t="s">
        <v>222</v>
      </c>
      <c r="I308" s="17"/>
      <c r="J308" s="17"/>
      <c r="K308" s="17"/>
      <c r="L308" s="17"/>
      <c r="M308" s="17" t="s">
        <v>27</v>
      </c>
      <c r="N308" s="17" t="s">
        <v>205</v>
      </c>
      <c r="O308" s="17" t="s">
        <v>28</v>
      </c>
      <c r="P308" s="18" t="s">
        <v>55</v>
      </c>
      <c r="Q308" s="20">
        <v>223800000</v>
      </c>
      <c r="R308" s="20">
        <v>5000000</v>
      </c>
      <c r="S308" s="20">
        <v>0</v>
      </c>
      <c r="T308" s="20">
        <v>228800000</v>
      </c>
      <c r="U308" s="20">
        <v>0</v>
      </c>
      <c r="V308" s="20">
        <v>228800000</v>
      </c>
      <c r="W308" s="20">
        <v>0</v>
      </c>
      <c r="X308" s="20">
        <v>222450823</v>
      </c>
      <c r="Y308" s="20">
        <v>124950823</v>
      </c>
      <c r="Z308" s="20">
        <v>124950823</v>
      </c>
      <c r="AA308" s="20">
        <v>124950823</v>
      </c>
    </row>
    <row r="309" spans="1:27" ht="56.25" x14ac:dyDescent="0.25">
      <c r="A309" s="17" t="s">
        <v>109</v>
      </c>
      <c r="B309" s="18" t="s">
        <v>110</v>
      </c>
      <c r="C309" s="19" t="s">
        <v>56</v>
      </c>
      <c r="D309" s="17" t="s">
        <v>51</v>
      </c>
      <c r="E309" s="17" t="s">
        <v>216</v>
      </c>
      <c r="F309" s="17" t="s">
        <v>217</v>
      </c>
      <c r="G309" s="17" t="s">
        <v>223</v>
      </c>
      <c r="H309" s="17" t="s">
        <v>57</v>
      </c>
      <c r="I309" s="17"/>
      <c r="J309" s="17"/>
      <c r="K309" s="17"/>
      <c r="L309" s="17"/>
      <c r="M309" s="17" t="s">
        <v>27</v>
      </c>
      <c r="N309" s="17" t="s">
        <v>205</v>
      </c>
      <c r="O309" s="17" t="s">
        <v>28</v>
      </c>
      <c r="P309" s="18" t="s">
        <v>58</v>
      </c>
      <c r="Q309" s="20">
        <v>132255478</v>
      </c>
      <c r="R309" s="20">
        <v>0</v>
      </c>
      <c r="S309" s="20">
        <v>0</v>
      </c>
      <c r="T309" s="20">
        <v>132255478</v>
      </c>
      <c r="U309" s="20">
        <v>0</v>
      </c>
      <c r="V309" s="20">
        <v>129411441</v>
      </c>
      <c r="W309" s="20">
        <v>2844037</v>
      </c>
      <c r="X309" s="20">
        <v>128487872</v>
      </c>
      <c r="Y309" s="20">
        <v>71377872</v>
      </c>
      <c r="Z309" s="20">
        <v>71377872</v>
      </c>
      <c r="AA309" s="20">
        <v>71377872</v>
      </c>
    </row>
    <row r="310" spans="1:27" ht="90" x14ac:dyDescent="0.25">
      <c r="A310" s="17" t="s">
        <v>109</v>
      </c>
      <c r="B310" s="18" t="s">
        <v>110</v>
      </c>
      <c r="C310" s="19" t="s">
        <v>74</v>
      </c>
      <c r="D310" s="17" t="s">
        <v>51</v>
      </c>
      <c r="E310" s="17" t="s">
        <v>216</v>
      </c>
      <c r="F310" s="17" t="s">
        <v>217</v>
      </c>
      <c r="G310" s="17" t="s">
        <v>234</v>
      </c>
      <c r="H310" s="17" t="s">
        <v>227</v>
      </c>
      <c r="I310" s="17"/>
      <c r="J310" s="17"/>
      <c r="K310" s="17"/>
      <c r="L310" s="17"/>
      <c r="M310" s="17" t="s">
        <v>60</v>
      </c>
      <c r="N310" s="17" t="s">
        <v>212</v>
      </c>
      <c r="O310" s="17" t="s">
        <v>28</v>
      </c>
      <c r="P310" s="18" t="s">
        <v>63</v>
      </c>
      <c r="Q310" s="20">
        <v>2317458062</v>
      </c>
      <c r="R310" s="20">
        <v>0</v>
      </c>
      <c r="S310" s="20">
        <v>0</v>
      </c>
      <c r="T310" s="20">
        <v>2317458062</v>
      </c>
      <c r="U310" s="20">
        <v>0</v>
      </c>
      <c r="V310" s="20">
        <v>2317458062</v>
      </c>
      <c r="W310" s="20">
        <v>0</v>
      </c>
      <c r="X310" s="20">
        <v>2317458062</v>
      </c>
      <c r="Y310" s="20">
        <v>2317458062</v>
      </c>
      <c r="Z310" s="20">
        <v>2317458062</v>
      </c>
      <c r="AA310" s="20">
        <v>2317458062</v>
      </c>
    </row>
    <row r="311" spans="1:27" ht="90" x14ac:dyDescent="0.25">
      <c r="A311" s="17" t="s">
        <v>109</v>
      </c>
      <c r="B311" s="18" t="s">
        <v>110</v>
      </c>
      <c r="C311" s="19" t="s">
        <v>62</v>
      </c>
      <c r="D311" s="17" t="s">
        <v>51</v>
      </c>
      <c r="E311" s="17" t="s">
        <v>216</v>
      </c>
      <c r="F311" s="17" t="s">
        <v>217</v>
      </c>
      <c r="G311" s="17" t="s">
        <v>226</v>
      </c>
      <c r="H311" s="17" t="s">
        <v>227</v>
      </c>
      <c r="I311" s="17"/>
      <c r="J311" s="17"/>
      <c r="K311" s="17"/>
      <c r="L311" s="17"/>
      <c r="M311" s="17" t="s">
        <v>60</v>
      </c>
      <c r="N311" s="17" t="s">
        <v>212</v>
      </c>
      <c r="O311" s="17" t="s">
        <v>28</v>
      </c>
      <c r="P311" s="18" t="s">
        <v>63</v>
      </c>
      <c r="Q311" s="20">
        <v>0</v>
      </c>
      <c r="R311" s="20">
        <v>49860637701</v>
      </c>
      <c r="S311" s="20">
        <v>6442256445</v>
      </c>
      <c r="T311" s="20">
        <v>43418381256</v>
      </c>
      <c r="U311" s="20">
        <v>0</v>
      </c>
      <c r="V311" s="20">
        <v>43417843756</v>
      </c>
      <c r="W311" s="20">
        <v>537500</v>
      </c>
      <c r="X311" s="20">
        <v>43407931106</v>
      </c>
      <c r="Y311" s="20">
        <v>27698070114</v>
      </c>
      <c r="Z311" s="20">
        <v>27698070114</v>
      </c>
      <c r="AA311" s="20">
        <v>27698070114</v>
      </c>
    </row>
    <row r="312" spans="1:27" ht="90" x14ac:dyDescent="0.25">
      <c r="A312" s="17" t="s">
        <v>109</v>
      </c>
      <c r="B312" s="18" t="s">
        <v>110</v>
      </c>
      <c r="C312" s="19" t="s">
        <v>62</v>
      </c>
      <c r="D312" s="17" t="s">
        <v>51</v>
      </c>
      <c r="E312" s="17" t="s">
        <v>216</v>
      </c>
      <c r="F312" s="17" t="s">
        <v>217</v>
      </c>
      <c r="G312" s="17" t="s">
        <v>226</v>
      </c>
      <c r="H312" s="17" t="s">
        <v>227</v>
      </c>
      <c r="I312" s="17"/>
      <c r="J312" s="17"/>
      <c r="K312" s="17"/>
      <c r="L312" s="17"/>
      <c r="M312" s="17" t="s">
        <v>27</v>
      </c>
      <c r="N312" s="17" t="s">
        <v>228</v>
      </c>
      <c r="O312" s="17" t="s">
        <v>28</v>
      </c>
      <c r="P312" s="18" t="s">
        <v>63</v>
      </c>
      <c r="Q312" s="20">
        <v>0</v>
      </c>
      <c r="R312" s="20">
        <v>6000000</v>
      </c>
      <c r="S312" s="20">
        <v>6000000</v>
      </c>
      <c r="T312" s="20">
        <v>0</v>
      </c>
      <c r="U312" s="20">
        <v>0</v>
      </c>
      <c r="V312" s="20"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0</v>
      </c>
    </row>
    <row r="313" spans="1:27" ht="56.25" x14ac:dyDescent="0.25">
      <c r="A313" s="17" t="s">
        <v>109</v>
      </c>
      <c r="B313" s="18" t="s">
        <v>110</v>
      </c>
      <c r="C313" s="19" t="s">
        <v>64</v>
      </c>
      <c r="D313" s="17" t="s">
        <v>51</v>
      </c>
      <c r="E313" s="17" t="s">
        <v>216</v>
      </c>
      <c r="F313" s="17" t="s">
        <v>217</v>
      </c>
      <c r="G313" s="17" t="s">
        <v>226</v>
      </c>
      <c r="H313" s="17" t="s">
        <v>230</v>
      </c>
      <c r="I313" s="17"/>
      <c r="J313" s="17"/>
      <c r="K313" s="17"/>
      <c r="L313" s="17"/>
      <c r="M313" s="17" t="s">
        <v>27</v>
      </c>
      <c r="N313" s="17" t="s">
        <v>205</v>
      </c>
      <c r="O313" s="17" t="s">
        <v>28</v>
      </c>
      <c r="P313" s="18" t="s">
        <v>65</v>
      </c>
      <c r="Q313" s="20">
        <v>792223461</v>
      </c>
      <c r="R313" s="20">
        <v>2179226701</v>
      </c>
      <c r="S313" s="20">
        <v>699108594</v>
      </c>
      <c r="T313" s="20">
        <v>2272341568</v>
      </c>
      <c r="U313" s="20">
        <v>0</v>
      </c>
      <c r="V313" s="20">
        <v>2270600697</v>
      </c>
      <c r="W313" s="20">
        <v>1740871</v>
      </c>
      <c r="X313" s="20">
        <v>1180939535</v>
      </c>
      <c r="Y313" s="20">
        <v>434994310</v>
      </c>
      <c r="Z313" s="20">
        <v>434994310</v>
      </c>
      <c r="AA313" s="20">
        <v>434994310</v>
      </c>
    </row>
    <row r="314" spans="1:27" ht="45" x14ac:dyDescent="0.25">
      <c r="A314" s="17" t="s">
        <v>109</v>
      </c>
      <c r="B314" s="18" t="s">
        <v>110</v>
      </c>
      <c r="C314" s="19" t="s">
        <v>66</v>
      </c>
      <c r="D314" s="17" t="s">
        <v>51</v>
      </c>
      <c r="E314" s="17" t="s">
        <v>216</v>
      </c>
      <c r="F314" s="17" t="s">
        <v>217</v>
      </c>
      <c r="G314" s="17" t="s">
        <v>212</v>
      </c>
      <c r="H314" s="17" t="s">
        <v>231</v>
      </c>
      <c r="I314" s="17"/>
      <c r="J314" s="17"/>
      <c r="K314" s="17"/>
      <c r="L314" s="17"/>
      <c r="M314" s="17" t="s">
        <v>60</v>
      </c>
      <c r="N314" s="17" t="s">
        <v>232</v>
      </c>
      <c r="O314" s="17" t="s">
        <v>28</v>
      </c>
      <c r="P314" s="18" t="s">
        <v>67</v>
      </c>
      <c r="Q314" s="20">
        <v>0</v>
      </c>
      <c r="R314" s="20">
        <v>4759368758</v>
      </c>
      <c r="S314" s="20">
        <v>4832754</v>
      </c>
      <c r="T314" s="20">
        <v>4754536004</v>
      </c>
      <c r="U314" s="20">
        <v>0</v>
      </c>
      <c r="V314" s="20">
        <v>4560188719</v>
      </c>
      <c r="W314" s="20">
        <v>194347285</v>
      </c>
      <c r="X314" s="20">
        <v>4560188719</v>
      </c>
      <c r="Y314" s="20">
        <v>2462383723</v>
      </c>
      <c r="Z314" s="20">
        <v>2462383723</v>
      </c>
      <c r="AA314" s="20">
        <v>2462383723</v>
      </c>
    </row>
    <row r="315" spans="1:27" ht="45" x14ac:dyDescent="0.25">
      <c r="A315" s="17" t="s">
        <v>109</v>
      </c>
      <c r="B315" s="18" t="s">
        <v>110</v>
      </c>
      <c r="C315" s="19" t="s">
        <v>66</v>
      </c>
      <c r="D315" s="17" t="s">
        <v>51</v>
      </c>
      <c r="E315" s="17" t="s">
        <v>216</v>
      </c>
      <c r="F315" s="17" t="s">
        <v>217</v>
      </c>
      <c r="G315" s="17" t="s">
        <v>212</v>
      </c>
      <c r="H315" s="17" t="s">
        <v>231</v>
      </c>
      <c r="I315" s="17"/>
      <c r="J315" s="17"/>
      <c r="K315" s="17"/>
      <c r="L315" s="17"/>
      <c r="M315" s="17" t="s">
        <v>27</v>
      </c>
      <c r="N315" s="17" t="s">
        <v>229</v>
      </c>
      <c r="O315" s="17" t="s">
        <v>28</v>
      </c>
      <c r="P315" s="18" t="s">
        <v>67</v>
      </c>
      <c r="Q315" s="20">
        <v>340982360</v>
      </c>
      <c r="R315" s="20">
        <v>1050400097</v>
      </c>
      <c r="S315" s="20">
        <v>880731</v>
      </c>
      <c r="T315" s="20">
        <v>1390501726</v>
      </c>
      <c r="U315" s="20">
        <v>0</v>
      </c>
      <c r="V315" s="20">
        <v>1387983353</v>
      </c>
      <c r="W315" s="20">
        <v>2518373</v>
      </c>
      <c r="X315" s="20">
        <v>932692565</v>
      </c>
      <c r="Y315" s="20">
        <v>843897466</v>
      </c>
      <c r="Z315" s="20">
        <v>843897466</v>
      </c>
      <c r="AA315" s="20">
        <v>843897466</v>
      </c>
    </row>
    <row r="316" spans="1:27" ht="45" x14ac:dyDescent="0.25">
      <c r="A316" s="17" t="s">
        <v>109</v>
      </c>
      <c r="B316" s="18" t="s">
        <v>110</v>
      </c>
      <c r="C316" s="19" t="s">
        <v>66</v>
      </c>
      <c r="D316" s="17" t="s">
        <v>51</v>
      </c>
      <c r="E316" s="17" t="s">
        <v>216</v>
      </c>
      <c r="F316" s="17" t="s">
        <v>217</v>
      </c>
      <c r="G316" s="17" t="s">
        <v>212</v>
      </c>
      <c r="H316" s="17" t="s">
        <v>231</v>
      </c>
      <c r="I316" s="17"/>
      <c r="J316" s="17"/>
      <c r="K316" s="17"/>
      <c r="L316" s="17"/>
      <c r="M316" s="17" t="s">
        <v>27</v>
      </c>
      <c r="N316" s="17" t="s">
        <v>205</v>
      </c>
      <c r="O316" s="17" t="s">
        <v>28</v>
      </c>
      <c r="P316" s="18" t="s">
        <v>67</v>
      </c>
      <c r="Q316" s="20">
        <v>2292751294</v>
      </c>
      <c r="R316" s="20">
        <v>15732999097</v>
      </c>
      <c r="S316" s="20">
        <v>208136326</v>
      </c>
      <c r="T316" s="20">
        <v>17817614065</v>
      </c>
      <c r="U316" s="20">
        <v>0</v>
      </c>
      <c r="V316" s="20">
        <v>17264436136</v>
      </c>
      <c r="W316" s="20">
        <v>553177929</v>
      </c>
      <c r="X316" s="20">
        <v>17260678605</v>
      </c>
      <c r="Y316" s="20">
        <v>10242815987</v>
      </c>
      <c r="Z316" s="20">
        <v>10242815987</v>
      </c>
      <c r="AA316" s="20">
        <v>10242815987</v>
      </c>
    </row>
    <row r="317" spans="1:27" ht="56.25" x14ac:dyDescent="0.25">
      <c r="A317" s="17" t="s">
        <v>109</v>
      </c>
      <c r="B317" s="18" t="s">
        <v>110</v>
      </c>
      <c r="C317" s="19" t="s">
        <v>68</v>
      </c>
      <c r="D317" s="17" t="s">
        <v>51</v>
      </c>
      <c r="E317" s="17" t="s">
        <v>233</v>
      </c>
      <c r="F317" s="17" t="s">
        <v>217</v>
      </c>
      <c r="G317" s="17" t="s">
        <v>218</v>
      </c>
      <c r="H317" s="17" t="s">
        <v>230</v>
      </c>
      <c r="I317" s="17"/>
      <c r="J317" s="17"/>
      <c r="K317" s="17"/>
      <c r="L317" s="17"/>
      <c r="M317" s="17" t="s">
        <v>27</v>
      </c>
      <c r="N317" s="17" t="s">
        <v>205</v>
      </c>
      <c r="O317" s="17" t="s">
        <v>28</v>
      </c>
      <c r="P317" s="18" t="s">
        <v>65</v>
      </c>
      <c r="Q317" s="20">
        <v>121187750</v>
      </c>
      <c r="R317" s="20">
        <v>0</v>
      </c>
      <c r="S317" s="20">
        <v>1767284</v>
      </c>
      <c r="T317" s="20">
        <v>119420466</v>
      </c>
      <c r="U317" s="20">
        <v>0</v>
      </c>
      <c r="V317" s="20">
        <v>119420466</v>
      </c>
      <c r="W317" s="20">
        <v>0</v>
      </c>
      <c r="X317" s="20">
        <v>117547256</v>
      </c>
      <c r="Y317" s="20">
        <v>65186436</v>
      </c>
      <c r="Z317" s="20">
        <v>65186436</v>
      </c>
      <c r="AA317" s="20">
        <v>65186436</v>
      </c>
    </row>
    <row r="318" spans="1:27" ht="45" x14ac:dyDescent="0.25">
      <c r="A318" s="17" t="s">
        <v>109</v>
      </c>
      <c r="B318" s="18" t="s">
        <v>110</v>
      </c>
      <c r="C318" s="19" t="s">
        <v>69</v>
      </c>
      <c r="D318" s="17" t="s">
        <v>51</v>
      </c>
      <c r="E318" s="17" t="s">
        <v>233</v>
      </c>
      <c r="F318" s="17" t="s">
        <v>217</v>
      </c>
      <c r="G318" s="17" t="s">
        <v>220</v>
      </c>
      <c r="H318" s="17" t="s">
        <v>70</v>
      </c>
      <c r="I318" s="17"/>
      <c r="J318" s="17"/>
      <c r="K318" s="17"/>
      <c r="L318" s="17"/>
      <c r="M318" s="17" t="s">
        <v>27</v>
      </c>
      <c r="N318" s="17" t="s">
        <v>205</v>
      </c>
      <c r="O318" s="17" t="s">
        <v>28</v>
      </c>
      <c r="P318" s="18" t="s">
        <v>71</v>
      </c>
      <c r="Q318" s="20">
        <v>1425830833</v>
      </c>
      <c r="R318" s="20">
        <v>549981182</v>
      </c>
      <c r="S318" s="20">
        <v>20906045</v>
      </c>
      <c r="T318" s="20">
        <v>1954905970</v>
      </c>
      <c r="U318" s="20">
        <v>0</v>
      </c>
      <c r="V318" s="20">
        <v>1950705970</v>
      </c>
      <c r="W318" s="20">
        <v>4200000</v>
      </c>
      <c r="X318" s="20">
        <v>1253982579.8900001</v>
      </c>
      <c r="Y318" s="20">
        <v>673222687.88999999</v>
      </c>
      <c r="Z318" s="20">
        <v>673222687.88999999</v>
      </c>
      <c r="AA318" s="20">
        <v>673222687.88999999</v>
      </c>
    </row>
    <row r="319" spans="1:27" ht="22.5" x14ac:dyDescent="0.25">
      <c r="A319" s="17" t="s">
        <v>111</v>
      </c>
      <c r="B319" s="18" t="s">
        <v>112</v>
      </c>
      <c r="C319" s="19" t="s">
        <v>34</v>
      </c>
      <c r="D319" s="17" t="s">
        <v>26</v>
      </c>
      <c r="E319" s="17" t="s">
        <v>206</v>
      </c>
      <c r="F319" s="17"/>
      <c r="G319" s="17"/>
      <c r="H319" s="17"/>
      <c r="I319" s="17"/>
      <c r="J319" s="17"/>
      <c r="K319" s="17"/>
      <c r="L319" s="17"/>
      <c r="M319" s="17" t="s">
        <v>27</v>
      </c>
      <c r="N319" s="17" t="s">
        <v>205</v>
      </c>
      <c r="O319" s="17" t="s">
        <v>28</v>
      </c>
      <c r="P319" s="18" t="s">
        <v>35</v>
      </c>
      <c r="Q319" s="20">
        <v>13380071</v>
      </c>
      <c r="R319" s="20">
        <v>47315229</v>
      </c>
      <c r="S319" s="20">
        <v>25792</v>
      </c>
      <c r="T319" s="20">
        <v>60669508</v>
      </c>
      <c r="U319" s="20">
        <v>0</v>
      </c>
      <c r="V319" s="20">
        <v>60669508</v>
      </c>
      <c r="W319" s="20">
        <v>0</v>
      </c>
      <c r="X319" s="20">
        <v>41631905</v>
      </c>
      <c r="Y319" s="20">
        <v>9574757</v>
      </c>
      <c r="Z319" s="20">
        <v>9574757</v>
      </c>
      <c r="AA319" s="20">
        <v>9574757</v>
      </c>
    </row>
    <row r="320" spans="1:27" ht="22.5" x14ac:dyDescent="0.25">
      <c r="A320" s="17" t="s">
        <v>111</v>
      </c>
      <c r="B320" s="18" t="s">
        <v>112</v>
      </c>
      <c r="C320" s="19" t="s">
        <v>44</v>
      </c>
      <c r="D320" s="17" t="s">
        <v>26</v>
      </c>
      <c r="E320" s="17" t="s">
        <v>215</v>
      </c>
      <c r="F320" s="17" t="s">
        <v>204</v>
      </c>
      <c r="G320" s="17"/>
      <c r="H320" s="17"/>
      <c r="I320" s="17"/>
      <c r="J320" s="17"/>
      <c r="K320" s="17"/>
      <c r="L320" s="17"/>
      <c r="M320" s="17" t="s">
        <v>27</v>
      </c>
      <c r="N320" s="17" t="s">
        <v>205</v>
      </c>
      <c r="O320" s="17" t="s">
        <v>28</v>
      </c>
      <c r="P320" s="18" t="s">
        <v>45</v>
      </c>
      <c r="Q320" s="20">
        <v>0</v>
      </c>
      <c r="R320" s="20">
        <v>98807381</v>
      </c>
      <c r="S320" s="20">
        <v>9037948</v>
      </c>
      <c r="T320" s="20">
        <v>89769433</v>
      </c>
      <c r="U320" s="20">
        <v>0</v>
      </c>
      <c r="V320" s="20">
        <v>89769433</v>
      </c>
      <c r="W320" s="20">
        <v>0</v>
      </c>
      <c r="X320" s="20">
        <v>89769433</v>
      </c>
      <c r="Y320" s="20">
        <v>89769433</v>
      </c>
      <c r="Z320" s="20">
        <v>89769433</v>
      </c>
      <c r="AA320" s="20">
        <v>89769433</v>
      </c>
    </row>
    <row r="321" spans="1:27" ht="78.75" x14ac:dyDescent="0.25">
      <c r="A321" s="17" t="s">
        <v>111</v>
      </c>
      <c r="B321" s="18" t="s">
        <v>112</v>
      </c>
      <c r="C321" s="19" t="s">
        <v>50</v>
      </c>
      <c r="D321" s="17" t="s">
        <v>51</v>
      </c>
      <c r="E321" s="17" t="s">
        <v>216</v>
      </c>
      <c r="F321" s="17" t="s">
        <v>217</v>
      </c>
      <c r="G321" s="17" t="s">
        <v>218</v>
      </c>
      <c r="H321" s="17" t="s">
        <v>219</v>
      </c>
      <c r="I321" s="17"/>
      <c r="J321" s="17"/>
      <c r="K321" s="17"/>
      <c r="L321" s="17"/>
      <c r="M321" s="17" t="s">
        <v>27</v>
      </c>
      <c r="N321" s="17" t="s">
        <v>205</v>
      </c>
      <c r="O321" s="17" t="s">
        <v>28</v>
      </c>
      <c r="P321" s="18" t="s">
        <v>52</v>
      </c>
      <c r="Q321" s="20">
        <v>6489697956</v>
      </c>
      <c r="R321" s="20">
        <v>55291704</v>
      </c>
      <c r="S321" s="20">
        <v>1756444</v>
      </c>
      <c r="T321" s="20">
        <v>6543233216</v>
      </c>
      <c r="U321" s="20">
        <v>0</v>
      </c>
      <c r="V321" s="20">
        <v>6526111498</v>
      </c>
      <c r="W321" s="20">
        <v>17121718</v>
      </c>
      <c r="X321" s="20">
        <v>6526111498</v>
      </c>
      <c r="Y321" s="20">
        <v>6041290124</v>
      </c>
      <c r="Z321" s="20">
        <v>6041290124</v>
      </c>
      <c r="AA321" s="20">
        <v>6041290124</v>
      </c>
    </row>
    <row r="322" spans="1:27" ht="78.75" x14ac:dyDescent="0.25">
      <c r="A322" s="17" t="s">
        <v>111</v>
      </c>
      <c r="B322" s="18" t="s">
        <v>112</v>
      </c>
      <c r="C322" s="19" t="s">
        <v>53</v>
      </c>
      <c r="D322" s="17" t="s">
        <v>51</v>
      </c>
      <c r="E322" s="17" t="s">
        <v>216</v>
      </c>
      <c r="F322" s="17" t="s">
        <v>217</v>
      </c>
      <c r="G322" s="17" t="s">
        <v>220</v>
      </c>
      <c r="H322" s="17" t="s">
        <v>219</v>
      </c>
      <c r="I322" s="17"/>
      <c r="J322" s="17"/>
      <c r="K322" s="17"/>
      <c r="L322" s="17"/>
      <c r="M322" s="17" t="s">
        <v>27</v>
      </c>
      <c r="N322" s="17" t="s">
        <v>205</v>
      </c>
      <c r="O322" s="17" t="s">
        <v>28</v>
      </c>
      <c r="P322" s="18" t="s">
        <v>52</v>
      </c>
      <c r="Q322" s="20">
        <v>1503781659</v>
      </c>
      <c r="R322" s="20">
        <v>0</v>
      </c>
      <c r="S322" s="20">
        <v>0</v>
      </c>
      <c r="T322" s="20">
        <v>1503781659</v>
      </c>
      <c r="U322" s="20">
        <v>0</v>
      </c>
      <c r="V322" s="20">
        <v>1503781659</v>
      </c>
      <c r="W322" s="20">
        <v>0</v>
      </c>
      <c r="X322" s="20">
        <v>1503781659</v>
      </c>
      <c r="Y322" s="20">
        <v>1389372497</v>
      </c>
      <c r="Z322" s="20">
        <v>1389372497</v>
      </c>
      <c r="AA322" s="20">
        <v>1389372497</v>
      </c>
    </row>
    <row r="323" spans="1:27" ht="56.25" x14ac:dyDescent="0.25">
      <c r="A323" s="17" t="s">
        <v>111</v>
      </c>
      <c r="B323" s="18" t="s">
        <v>112</v>
      </c>
      <c r="C323" s="19" t="s">
        <v>54</v>
      </c>
      <c r="D323" s="17" t="s">
        <v>51</v>
      </c>
      <c r="E323" s="17" t="s">
        <v>216</v>
      </c>
      <c r="F323" s="17" t="s">
        <v>217</v>
      </c>
      <c r="G323" s="17" t="s">
        <v>221</v>
      </c>
      <c r="H323" s="17" t="s">
        <v>222</v>
      </c>
      <c r="I323" s="17"/>
      <c r="J323" s="17"/>
      <c r="K323" s="17"/>
      <c r="L323" s="17"/>
      <c r="M323" s="17" t="s">
        <v>27</v>
      </c>
      <c r="N323" s="17" t="s">
        <v>205</v>
      </c>
      <c r="O323" s="17" t="s">
        <v>28</v>
      </c>
      <c r="P323" s="18" t="s">
        <v>55</v>
      </c>
      <c r="Q323" s="20">
        <v>223800000</v>
      </c>
      <c r="R323" s="20">
        <v>14875000</v>
      </c>
      <c r="S323" s="20">
        <v>3450000</v>
      </c>
      <c r="T323" s="20">
        <v>235225000</v>
      </c>
      <c r="U323" s="20">
        <v>0</v>
      </c>
      <c r="V323" s="20">
        <v>235225000</v>
      </c>
      <c r="W323" s="20">
        <v>0</v>
      </c>
      <c r="X323" s="20">
        <v>227584565</v>
      </c>
      <c r="Y323" s="20">
        <v>128832998</v>
      </c>
      <c r="Z323" s="20">
        <v>128832998</v>
      </c>
      <c r="AA323" s="20">
        <v>128832998</v>
      </c>
    </row>
    <row r="324" spans="1:27" ht="56.25" x14ac:dyDescent="0.25">
      <c r="A324" s="17" t="s">
        <v>111</v>
      </c>
      <c r="B324" s="18" t="s">
        <v>112</v>
      </c>
      <c r="C324" s="19" t="s">
        <v>56</v>
      </c>
      <c r="D324" s="17" t="s">
        <v>51</v>
      </c>
      <c r="E324" s="17" t="s">
        <v>216</v>
      </c>
      <c r="F324" s="17" t="s">
        <v>217</v>
      </c>
      <c r="G324" s="17" t="s">
        <v>223</v>
      </c>
      <c r="H324" s="17" t="s">
        <v>57</v>
      </c>
      <c r="I324" s="17"/>
      <c r="J324" s="17"/>
      <c r="K324" s="17"/>
      <c r="L324" s="17"/>
      <c r="M324" s="17" t="s">
        <v>27</v>
      </c>
      <c r="N324" s="17" t="s">
        <v>205</v>
      </c>
      <c r="O324" s="17" t="s">
        <v>28</v>
      </c>
      <c r="P324" s="18" t="s">
        <v>58</v>
      </c>
      <c r="Q324" s="20">
        <v>282852290</v>
      </c>
      <c r="R324" s="20">
        <v>1402510666</v>
      </c>
      <c r="S324" s="20">
        <v>0</v>
      </c>
      <c r="T324" s="20">
        <v>1685362956</v>
      </c>
      <c r="U324" s="20">
        <v>0</v>
      </c>
      <c r="V324" s="20">
        <v>1133039253</v>
      </c>
      <c r="W324" s="20">
        <v>552323703</v>
      </c>
      <c r="X324" s="20">
        <v>1133012535</v>
      </c>
      <c r="Y324" s="20">
        <v>472885930</v>
      </c>
      <c r="Z324" s="20">
        <v>472885930</v>
      </c>
      <c r="AA324" s="20">
        <v>472885930</v>
      </c>
    </row>
    <row r="325" spans="1:27" ht="90" x14ac:dyDescent="0.25">
      <c r="A325" s="17" t="s">
        <v>111</v>
      </c>
      <c r="B325" s="18" t="s">
        <v>112</v>
      </c>
      <c r="C325" s="19" t="s">
        <v>74</v>
      </c>
      <c r="D325" s="17" t="s">
        <v>51</v>
      </c>
      <c r="E325" s="17" t="s">
        <v>216</v>
      </c>
      <c r="F325" s="17" t="s">
        <v>217</v>
      </c>
      <c r="G325" s="17" t="s">
        <v>234</v>
      </c>
      <c r="H325" s="17" t="s">
        <v>227</v>
      </c>
      <c r="I325" s="17"/>
      <c r="J325" s="17"/>
      <c r="K325" s="17"/>
      <c r="L325" s="17"/>
      <c r="M325" s="17" t="s">
        <v>60</v>
      </c>
      <c r="N325" s="17" t="s">
        <v>212</v>
      </c>
      <c r="O325" s="17" t="s">
        <v>28</v>
      </c>
      <c r="P325" s="18" t="s">
        <v>63</v>
      </c>
      <c r="Q325" s="20">
        <v>5539204335</v>
      </c>
      <c r="R325" s="20">
        <v>11512115</v>
      </c>
      <c r="S325" s="20">
        <v>4637356</v>
      </c>
      <c r="T325" s="20">
        <v>5546079094</v>
      </c>
      <c r="U325" s="20">
        <v>0</v>
      </c>
      <c r="V325" s="20">
        <v>5546079094</v>
      </c>
      <c r="W325" s="20">
        <v>0</v>
      </c>
      <c r="X325" s="20">
        <v>5546079094</v>
      </c>
      <c r="Y325" s="20">
        <v>5519482229</v>
      </c>
      <c r="Z325" s="20">
        <v>5519482229</v>
      </c>
      <c r="AA325" s="20">
        <v>5519482229</v>
      </c>
    </row>
    <row r="326" spans="1:27" ht="90" x14ac:dyDescent="0.25">
      <c r="A326" s="17" t="s">
        <v>111</v>
      </c>
      <c r="B326" s="18" t="s">
        <v>112</v>
      </c>
      <c r="C326" s="19" t="s">
        <v>62</v>
      </c>
      <c r="D326" s="17" t="s">
        <v>51</v>
      </c>
      <c r="E326" s="17" t="s">
        <v>216</v>
      </c>
      <c r="F326" s="17" t="s">
        <v>217</v>
      </c>
      <c r="G326" s="17" t="s">
        <v>226</v>
      </c>
      <c r="H326" s="17" t="s">
        <v>227</v>
      </c>
      <c r="I326" s="17"/>
      <c r="J326" s="17"/>
      <c r="K326" s="17"/>
      <c r="L326" s="17"/>
      <c r="M326" s="17" t="s">
        <v>60</v>
      </c>
      <c r="N326" s="17" t="s">
        <v>212</v>
      </c>
      <c r="O326" s="17" t="s">
        <v>28</v>
      </c>
      <c r="P326" s="18" t="s">
        <v>63</v>
      </c>
      <c r="Q326" s="20">
        <v>0</v>
      </c>
      <c r="R326" s="20">
        <v>98324001919</v>
      </c>
      <c r="S326" s="20">
        <v>15831867456</v>
      </c>
      <c r="T326" s="20">
        <v>82492134463</v>
      </c>
      <c r="U326" s="20">
        <v>0</v>
      </c>
      <c r="V326" s="20">
        <v>81212511963</v>
      </c>
      <c r="W326" s="20">
        <v>1279622500</v>
      </c>
      <c r="X326" s="20">
        <v>81196052750</v>
      </c>
      <c r="Y326" s="20">
        <v>59670187325</v>
      </c>
      <c r="Z326" s="20">
        <v>59670187325</v>
      </c>
      <c r="AA326" s="20">
        <v>59670187325</v>
      </c>
    </row>
    <row r="327" spans="1:27" ht="90" x14ac:dyDescent="0.25">
      <c r="A327" s="17" t="s">
        <v>111</v>
      </c>
      <c r="B327" s="18" t="s">
        <v>112</v>
      </c>
      <c r="C327" s="19" t="s">
        <v>62</v>
      </c>
      <c r="D327" s="17" t="s">
        <v>51</v>
      </c>
      <c r="E327" s="17" t="s">
        <v>216</v>
      </c>
      <c r="F327" s="17" t="s">
        <v>217</v>
      </c>
      <c r="G327" s="17" t="s">
        <v>226</v>
      </c>
      <c r="H327" s="17" t="s">
        <v>227</v>
      </c>
      <c r="I327" s="17"/>
      <c r="J327" s="17"/>
      <c r="K327" s="17"/>
      <c r="L327" s="17"/>
      <c r="M327" s="17" t="s">
        <v>27</v>
      </c>
      <c r="N327" s="17" t="s">
        <v>228</v>
      </c>
      <c r="O327" s="17" t="s">
        <v>28</v>
      </c>
      <c r="P327" s="18" t="s">
        <v>63</v>
      </c>
      <c r="Q327" s="20">
        <v>0</v>
      </c>
      <c r="R327" s="20">
        <v>6000000</v>
      </c>
      <c r="S327" s="20">
        <v>6000000</v>
      </c>
      <c r="T327" s="20">
        <v>0</v>
      </c>
      <c r="U327" s="20">
        <v>0</v>
      </c>
      <c r="V327" s="20"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</row>
    <row r="328" spans="1:27" ht="56.25" x14ac:dyDescent="0.25">
      <c r="A328" s="17" t="s">
        <v>111</v>
      </c>
      <c r="B328" s="18" t="s">
        <v>112</v>
      </c>
      <c r="C328" s="19" t="s">
        <v>64</v>
      </c>
      <c r="D328" s="17" t="s">
        <v>51</v>
      </c>
      <c r="E328" s="17" t="s">
        <v>216</v>
      </c>
      <c r="F328" s="17" t="s">
        <v>217</v>
      </c>
      <c r="G328" s="17" t="s">
        <v>226</v>
      </c>
      <c r="H328" s="17" t="s">
        <v>230</v>
      </c>
      <c r="I328" s="17"/>
      <c r="J328" s="17"/>
      <c r="K328" s="17"/>
      <c r="L328" s="17"/>
      <c r="M328" s="17" t="s">
        <v>27</v>
      </c>
      <c r="N328" s="17" t="s">
        <v>205</v>
      </c>
      <c r="O328" s="17" t="s">
        <v>28</v>
      </c>
      <c r="P328" s="18" t="s">
        <v>65</v>
      </c>
      <c r="Q328" s="20">
        <v>1106539492</v>
      </c>
      <c r="R328" s="20">
        <v>5190567828</v>
      </c>
      <c r="S328" s="20">
        <v>1505980516</v>
      </c>
      <c r="T328" s="20">
        <v>4791126804</v>
      </c>
      <c r="U328" s="20">
        <v>0</v>
      </c>
      <c r="V328" s="20">
        <v>4756244079</v>
      </c>
      <c r="W328" s="20">
        <v>34882725</v>
      </c>
      <c r="X328" s="20">
        <v>2316965390</v>
      </c>
      <c r="Y328" s="20">
        <v>673370115</v>
      </c>
      <c r="Z328" s="20">
        <v>673370115</v>
      </c>
      <c r="AA328" s="20">
        <v>673370115</v>
      </c>
    </row>
    <row r="329" spans="1:27" ht="45" x14ac:dyDescent="0.25">
      <c r="A329" s="17" t="s">
        <v>111</v>
      </c>
      <c r="B329" s="18" t="s">
        <v>112</v>
      </c>
      <c r="C329" s="19" t="s">
        <v>66</v>
      </c>
      <c r="D329" s="17" t="s">
        <v>51</v>
      </c>
      <c r="E329" s="17" t="s">
        <v>216</v>
      </c>
      <c r="F329" s="17" t="s">
        <v>217</v>
      </c>
      <c r="G329" s="17" t="s">
        <v>212</v>
      </c>
      <c r="H329" s="17" t="s">
        <v>231</v>
      </c>
      <c r="I329" s="17"/>
      <c r="J329" s="17"/>
      <c r="K329" s="17"/>
      <c r="L329" s="17"/>
      <c r="M329" s="17" t="s">
        <v>60</v>
      </c>
      <c r="N329" s="17" t="s">
        <v>232</v>
      </c>
      <c r="O329" s="17" t="s">
        <v>28</v>
      </c>
      <c r="P329" s="18" t="s">
        <v>67</v>
      </c>
      <c r="Q329" s="20">
        <v>0</v>
      </c>
      <c r="R329" s="20">
        <v>4119818220</v>
      </c>
      <c r="S329" s="20">
        <v>817427541</v>
      </c>
      <c r="T329" s="20">
        <v>3302390679</v>
      </c>
      <c r="U329" s="20">
        <v>0</v>
      </c>
      <c r="V329" s="20">
        <v>3260354469</v>
      </c>
      <c r="W329" s="20">
        <v>42036210</v>
      </c>
      <c r="X329" s="20">
        <v>3225524031</v>
      </c>
      <c r="Y329" s="20">
        <v>2023881026</v>
      </c>
      <c r="Z329" s="20">
        <v>2023881026</v>
      </c>
      <c r="AA329" s="20">
        <v>2023881026</v>
      </c>
    </row>
    <row r="330" spans="1:27" ht="45" x14ac:dyDescent="0.25">
      <c r="A330" s="17" t="s">
        <v>111</v>
      </c>
      <c r="B330" s="18" t="s">
        <v>112</v>
      </c>
      <c r="C330" s="19" t="s">
        <v>66</v>
      </c>
      <c r="D330" s="17" t="s">
        <v>51</v>
      </c>
      <c r="E330" s="17" t="s">
        <v>216</v>
      </c>
      <c r="F330" s="17" t="s">
        <v>217</v>
      </c>
      <c r="G330" s="17" t="s">
        <v>212</v>
      </c>
      <c r="H330" s="17" t="s">
        <v>231</v>
      </c>
      <c r="I330" s="17"/>
      <c r="J330" s="17"/>
      <c r="K330" s="17"/>
      <c r="L330" s="17"/>
      <c r="M330" s="17" t="s">
        <v>27</v>
      </c>
      <c r="N330" s="17" t="s">
        <v>229</v>
      </c>
      <c r="O330" s="17" t="s">
        <v>28</v>
      </c>
      <c r="P330" s="18" t="s">
        <v>67</v>
      </c>
      <c r="Q330" s="20">
        <v>674823915</v>
      </c>
      <c r="R330" s="20">
        <v>1735084698</v>
      </c>
      <c r="S330" s="20">
        <v>0</v>
      </c>
      <c r="T330" s="20">
        <v>2409908613</v>
      </c>
      <c r="U330" s="20">
        <v>0</v>
      </c>
      <c r="V330" s="20">
        <v>2200105830</v>
      </c>
      <c r="W330" s="20">
        <v>209802783</v>
      </c>
      <c r="X330" s="20">
        <v>1479399323</v>
      </c>
      <c r="Y330" s="20">
        <v>674673673</v>
      </c>
      <c r="Z330" s="20">
        <v>674673673</v>
      </c>
      <c r="AA330" s="20">
        <v>674673673</v>
      </c>
    </row>
    <row r="331" spans="1:27" ht="45" x14ac:dyDescent="0.25">
      <c r="A331" s="17" t="s">
        <v>111</v>
      </c>
      <c r="B331" s="18" t="s">
        <v>112</v>
      </c>
      <c r="C331" s="19" t="s">
        <v>66</v>
      </c>
      <c r="D331" s="17" t="s">
        <v>51</v>
      </c>
      <c r="E331" s="17" t="s">
        <v>216</v>
      </c>
      <c r="F331" s="17" t="s">
        <v>217</v>
      </c>
      <c r="G331" s="17" t="s">
        <v>212</v>
      </c>
      <c r="H331" s="17" t="s">
        <v>231</v>
      </c>
      <c r="I331" s="17"/>
      <c r="J331" s="17"/>
      <c r="K331" s="17"/>
      <c r="L331" s="17"/>
      <c r="M331" s="17" t="s">
        <v>27</v>
      </c>
      <c r="N331" s="17" t="s">
        <v>205</v>
      </c>
      <c r="O331" s="17" t="s">
        <v>28</v>
      </c>
      <c r="P331" s="18" t="s">
        <v>67</v>
      </c>
      <c r="Q331" s="20">
        <v>2178628975</v>
      </c>
      <c r="R331" s="20">
        <v>18101677282</v>
      </c>
      <c r="S331" s="20">
        <v>112514865</v>
      </c>
      <c r="T331" s="20">
        <v>20167791392</v>
      </c>
      <c r="U331" s="20">
        <v>0</v>
      </c>
      <c r="V331" s="20">
        <v>20150647538</v>
      </c>
      <c r="W331" s="20">
        <v>17143854</v>
      </c>
      <c r="X331" s="20">
        <v>20113551785</v>
      </c>
      <c r="Y331" s="20">
        <v>11923078906</v>
      </c>
      <c r="Z331" s="20">
        <v>11923078906</v>
      </c>
      <c r="AA331" s="20">
        <v>11923078906</v>
      </c>
    </row>
    <row r="332" spans="1:27" ht="56.25" x14ac:dyDescent="0.25">
      <c r="A332" s="17" t="s">
        <v>111</v>
      </c>
      <c r="B332" s="18" t="s">
        <v>112</v>
      </c>
      <c r="C332" s="19" t="s">
        <v>68</v>
      </c>
      <c r="D332" s="17" t="s">
        <v>51</v>
      </c>
      <c r="E332" s="17" t="s">
        <v>233</v>
      </c>
      <c r="F332" s="17" t="s">
        <v>217</v>
      </c>
      <c r="G332" s="17" t="s">
        <v>218</v>
      </c>
      <c r="H332" s="17" t="s">
        <v>230</v>
      </c>
      <c r="I332" s="17"/>
      <c r="J332" s="17"/>
      <c r="K332" s="17"/>
      <c r="L332" s="17"/>
      <c r="M332" s="17" t="s">
        <v>27</v>
      </c>
      <c r="N332" s="17" t="s">
        <v>205</v>
      </c>
      <c r="O332" s="17" t="s">
        <v>28</v>
      </c>
      <c r="P332" s="18" t="s">
        <v>65</v>
      </c>
      <c r="Q332" s="20">
        <v>127680610</v>
      </c>
      <c r="R332" s="20">
        <v>0</v>
      </c>
      <c r="S332" s="20">
        <v>4893298</v>
      </c>
      <c r="T332" s="20">
        <v>122787312</v>
      </c>
      <c r="U332" s="20">
        <v>0</v>
      </c>
      <c r="V332" s="20">
        <v>122787312</v>
      </c>
      <c r="W332" s="20">
        <v>0</v>
      </c>
      <c r="X332" s="20">
        <v>122676295</v>
      </c>
      <c r="Y332" s="20">
        <v>69925085</v>
      </c>
      <c r="Z332" s="20">
        <v>69925085</v>
      </c>
      <c r="AA332" s="20">
        <v>69925085</v>
      </c>
    </row>
    <row r="333" spans="1:27" ht="45" x14ac:dyDescent="0.25">
      <c r="A333" s="17" t="s">
        <v>111</v>
      </c>
      <c r="B333" s="18" t="s">
        <v>112</v>
      </c>
      <c r="C333" s="19" t="s">
        <v>69</v>
      </c>
      <c r="D333" s="17" t="s">
        <v>51</v>
      </c>
      <c r="E333" s="17" t="s">
        <v>233</v>
      </c>
      <c r="F333" s="17" t="s">
        <v>217</v>
      </c>
      <c r="G333" s="17" t="s">
        <v>220</v>
      </c>
      <c r="H333" s="17" t="s">
        <v>70</v>
      </c>
      <c r="I333" s="17"/>
      <c r="J333" s="17"/>
      <c r="K333" s="17"/>
      <c r="L333" s="17"/>
      <c r="M333" s="17" t="s">
        <v>27</v>
      </c>
      <c r="N333" s="17" t="s">
        <v>205</v>
      </c>
      <c r="O333" s="17" t="s">
        <v>28</v>
      </c>
      <c r="P333" s="18" t="s">
        <v>71</v>
      </c>
      <c r="Q333" s="20">
        <v>1935716792</v>
      </c>
      <c r="R333" s="20">
        <v>694812220</v>
      </c>
      <c r="S333" s="20">
        <v>137439797</v>
      </c>
      <c r="T333" s="20">
        <v>2493089215</v>
      </c>
      <c r="U333" s="20">
        <v>0</v>
      </c>
      <c r="V333" s="20">
        <v>2471702747</v>
      </c>
      <c r="W333" s="20">
        <v>21386468</v>
      </c>
      <c r="X333" s="20">
        <v>1765911492.46</v>
      </c>
      <c r="Y333" s="20">
        <v>1125674173.46</v>
      </c>
      <c r="Z333" s="20">
        <v>1125674173.46</v>
      </c>
      <c r="AA333" s="20">
        <v>1125674173.46</v>
      </c>
    </row>
    <row r="334" spans="1:27" ht="22.5" x14ac:dyDescent="0.25">
      <c r="A334" s="17" t="s">
        <v>113</v>
      </c>
      <c r="B334" s="18" t="s">
        <v>114</v>
      </c>
      <c r="C334" s="19" t="s">
        <v>34</v>
      </c>
      <c r="D334" s="17" t="s">
        <v>26</v>
      </c>
      <c r="E334" s="17" t="s">
        <v>206</v>
      </c>
      <c r="F334" s="17"/>
      <c r="G334" s="17"/>
      <c r="H334" s="17"/>
      <c r="I334" s="17"/>
      <c r="J334" s="17"/>
      <c r="K334" s="17"/>
      <c r="L334" s="17"/>
      <c r="M334" s="17" t="s">
        <v>27</v>
      </c>
      <c r="N334" s="17" t="s">
        <v>205</v>
      </c>
      <c r="O334" s="17" t="s">
        <v>28</v>
      </c>
      <c r="P334" s="18" t="s">
        <v>35</v>
      </c>
      <c r="Q334" s="20">
        <v>276133608</v>
      </c>
      <c r="R334" s="20">
        <v>69437065</v>
      </c>
      <c r="S334" s="20">
        <v>0</v>
      </c>
      <c r="T334" s="20">
        <v>345570673</v>
      </c>
      <c r="U334" s="20">
        <v>0</v>
      </c>
      <c r="V334" s="20">
        <v>344070673</v>
      </c>
      <c r="W334" s="20">
        <v>1500000</v>
      </c>
      <c r="X334" s="20">
        <v>301454334</v>
      </c>
      <c r="Y334" s="20">
        <v>52346659</v>
      </c>
      <c r="Z334" s="20">
        <v>52346659</v>
      </c>
      <c r="AA334" s="20">
        <v>52346659</v>
      </c>
    </row>
    <row r="335" spans="1:27" ht="22.5" x14ac:dyDescent="0.25">
      <c r="A335" s="17" t="s">
        <v>113</v>
      </c>
      <c r="B335" s="18" t="s">
        <v>114</v>
      </c>
      <c r="C335" s="19" t="s">
        <v>157</v>
      </c>
      <c r="D335" s="17" t="s">
        <v>26</v>
      </c>
      <c r="E335" s="17" t="s">
        <v>207</v>
      </c>
      <c r="F335" s="17" t="s">
        <v>207</v>
      </c>
      <c r="G335" s="17" t="s">
        <v>204</v>
      </c>
      <c r="H335" s="17" t="s">
        <v>208</v>
      </c>
      <c r="I335" s="17"/>
      <c r="J335" s="17"/>
      <c r="K335" s="17"/>
      <c r="L335" s="17"/>
      <c r="M335" s="17" t="s">
        <v>27</v>
      </c>
      <c r="N335" s="17" t="s">
        <v>205</v>
      </c>
      <c r="O335" s="17" t="s">
        <v>28</v>
      </c>
      <c r="P335" s="18" t="s">
        <v>158</v>
      </c>
      <c r="Q335" s="20">
        <v>0</v>
      </c>
      <c r="R335" s="20">
        <v>8966178</v>
      </c>
      <c r="S335" s="20">
        <v>0</v>
      </c>
      <c r="T335" s="20">
        <v>8966178</v>
      </c>
      <c r="U335" s="20">
        <v>0</v>
      </c>
      <c r="V335" s="20">
        <v>8966178</v>
      </c>
      <c r="W335" s="20">
        <v>0</v>
      </c>
      <c r="X335" s="20">
        <v>8966178</v>
      </c>
      <c r="Y335" s="20">
        <v>8966178</v>
      </c>
      <c r="Z335" s="20">
        <v>8966178</v>
      </c>
      <c r="AA335" s="20">
        <v>8966178</v>
      </c>
    </row>
    <row r="336" spans="1:27" ht="22.5" x14ac:dyDescent="0.25">
      <c r="A336" s="17" t="s">
        <v>113</v>
      </c>
      <c r="B336" s="18" t="s">
        <v>114</v>
      </c>
      <c r="C336" s="19" t="s">
        <v>44</v>
      </c>
      <c r="D336" s="17" t="s">
        <v>26</v>
      </c>
      <c r="E336" s="17" t="s">
        <v>215</v>
      </c>
      <c r="F336" s="17" t="s">
        <v>204</v>
      </c>
      <c r="G336" s="17"/>
      <c r="H336" s="17"/>
      <c r="I336" s="17"/>
      <c r="J336" s="17"/>
      <c r="K336" s="17"/>
      <c r="L336" s="17"/>
      <c r="M336" s="17" t="s">
        <v>27</v>
      </c>
      <c r="N336" s="17" t="s">
        <v>205</v>
      </c>
      <c r="O336" s="17" t="s">
        <v>28</v>
      </c>
      <c r="P336" s="18" t="s">
        <v>45</v>
      </c>
      <c r="Q336" s="20">
        <v>0</v>
      </c>
      <c r="R336" s="20">
        <v>142511701</v>
      </c>
      <c r="S336" s="20">
        <v>0</v>
      </c>
      <c r="T336" s="20">
        <v>142511701</v>
      </c>
      <c r="U336" s="20">
        <v>0</v>
      </c>
      <c r="V336" s="20">
        <v>142511701</v>
      </c>
      <c r="W336" s="20">
        <v>0</v>
      </c>
      <c r="X336" s="20">
        <v>142444522</v>
      </c>
      <c r="Y336" s="20">
        <v>142007930</v>
      </c>
      <c r="Z336" s="20">
        <v>142007930</v>
      </c>
      <c r="AA336" s="20">
        <v>142007930</v>
      </c>
    </row>
    <row r="337" spans="1:27" ht="78.75" x14ac:dyDescent="0.25">
      <c r="A337" s="17" t="s">
        <v>113</v>
      </c>
      <c r="B337" s="18" t="s">
        <v>114</v>
      </c>
      <c r="C337" s="19" t="s">
        <v>50</v>
      </c>
      <c r="D337" s="17" t="s">
        <v>51</v>
      </c>
      <c r="E337" s="17" t="s">
        <v>216</v>
      </c>
      <c r="F337" s="17" t="s">
        <v>217</v>
      </c>
      <c r="G337" s="17" t="s">
        <v>218</v>
      </c>
      <c r="H337" s="17" t="s">
        <v>219</v>
      </c>
      <c r="I337" s="17"/>
      <c r="J337" s="17"/>
      <c r="K337" s="17"/>
      <c r="L337" s="17"/>
      <c r="M337" s="17" t="s">
        <v>27</v>
      </c>
      <c r="N337" s="17" t="s">
        <v>205</v>
      </c>
      <c r="O337" s="17" t="s">
        <v>28</v>
      </c>
      <c r="P337" s="18" t="s">
        <v>52</v>
      </c>
      <c r="Q337" s="20">
        <v>8682011439</v>
      </c>
      <c r="R337" s="20">
        <v>0</v>
      </c>
      <c r="S337" s="20">
        <v>261064219</v>
      </c>
      <c r="T337" s="20">
        <v>8420947220</v>
      </c>
      <c r="U337" s="20">
        <v>0</v>
      </c>
      <c r="V337" s="20">
        <v>8420947220</v>
      </c>
      <c r="W337" s="20">
        <v>0</v>
      </c>
      <c r="X337" s="20">
        <v>8420947220</v>
      </c>
      <c r="Y337" s="20">
        <v>8031190028</v>
      </c>
      <c r="Z337" s="20">
        <v>8031190028</v>
      </c>
      <c r="AA337" s="20">
        <v>8031190028</v>
      </c>
    </row>
    <row r="338" spans="1:27" ht="78.75" x14ac:dyDescent="0.25">
      <c r="A338" s="17" t="s">
        <v>113</v>
      </c>
      <c r="B338" s="18" t="s">
        <v>114</v>
      </c>
      <c r="C338" s="19" t="s">
        <v>53</v>
      </c>
      <c r="D338" s="17" t="s">
        <v>51</v>
      </c>
      <c r="E338" s="17" t="s">
        <v>216</v>
      </c>
      <c r="F338" s="17" t="s">
        <v>217</v>
      </c>
      <c r="G338" s="17" t="s">
        <v>220</v>
      </c>
      <c r="H338" s="17" t="s">
        <v>219</v>
      </c>
      <c r="I338" s="17"/>
      <c r="J338" s="17"/>
      <c r="K338" s="17"/>
      <c r="L338" s="17"/>
      <c r="M338" s="17" t="s">
        <v>27</v>
      </c>
      <c r="N338" s="17" t="s">
        <v>205</v>
      </c>
      <c r="O338" s="17" t="s">
        <v>28</v>
      </c>
      <c r="P338" s="18" t="s">
        <v>52</v>
      </c>
      <c r="Q338" s="20">
        <v>3291821532</v>
      </c>
      <c r="R338" s="20">
        <v>0</v>
      </c>
      <c r="S338" s="20">
        <v>0</v>
      </c>
      <c r="T338" s="20">
        <v>3291821532</v>
      </c>
      <c r="U338" s="20">
        <v>0</v>
      </c>
      <c r="V338" s="20">
        <v>3291821532</v>
      </c>
      <c r="W338" s="20">
        <v>0</v>
      </c>
      <c r="X338" s="20">
        <v>3291821532</v>
      </c>
      <c r="Y338" s="20">
        <v>3132637410</v>
      </c>
      <c r="Z338" s="20">
        <v>3132637410</v>
      </c>
      <c r="AA338" s="20">
        <v>3132637410</v>
      </c>
    </row>
    <row r="339" spans="1:27" ht="56.25" x14ac:dyDescent="0.25">
      <c r="A339" s="17" t="s">
        <v>113</v>
      </c>
      <c r="B339" s="18" t="s">
        <v>114</v>
      </c>
      <c r="C339" s="19" t="s">
        <v>54</v>
      </c>
      <c r="D339" s="17" t="s">
        <v>51</v>
      </c>
      <c r="E339" s="17" t="s">
        <v>216</v>
      </c>
      <c r="F339" s="17" t="s">
        <v>217</v>
      </c>
      <c r="G339" s="17" t="s">
        <v>221</v>
      </c>
      <c r="H339" s="17" t="s">
        <v>222</v>
      </c>
      <c r="I339" s="17"/>
      <c r="J339" s="17"/>
      <c r="K339" s="17"/>
      <c r="L339" s="17"/>
      <c r="M339" s="17" t="s">
        <v>27</v>
      </c>
      <c r="N339" s="17" t="s">
        <v>205</v>
      </c>
      <c r="O339" s="17" t="s">
        <v>28</v>
      </c>
      <c r="P339" s="18" t="s">
        <v>55</v>
      </c>
      <c r="Q339" s="20">
        <v>594150000</v>
      </c>
      <c r="R339" s="20">
        <v>20000000</v>
      </c>
      <c r="S339" s="20">
        <v>128875000</v>
      </c>
      <c r="T339" s="20">
        <v>485275000</v>
      </c>
      <c r="U339" s="20">
        <v>0</v>
      </c>
      <c r="V339" s="20">
        <v>441025000</v>
      </c>
      <c r="W339" s="20">
        <v>44250000</v>
      </c>
      <c r="X339" s="20">
        <v>431706257</v>
      </c>
      <c r="Y339" s="20">
        <v>205663247</v>
      </c>
      <c r="Z339" s="20">
        <v>205663247</v>
      </c>
      <c r="AA339" s="20">
        <v>205663247</v>
      </c>
    </row>
    <row r="340" spans="1:27" ht="56.25" x14ac:dyDescent="0.25">
      <c r="A340" s="17" t="s">
        <v>113</v>
      </c>
      <c r="B340" s="18" t="s">
        <v>114</v>
      </c>
      <c r="C340" s="19" t="s">
        <v>56</v>
      </c>
      <c r="D340" s="17" t="s">
        <v>51</v>
      </c>
      <c r="E340" s="17" t="s">
        <v>216</v>
      </c>
      <c r="F340" s="17" t="s">
        <v>217</v>
      </c>
      <c r="G340" s="17" t="s">
        <v>223</v>
      </c>
      <c r="H340" s="17" t="s">
        <v>57</v>
      </c>
      <c r="I340" s="17"/>
      <c r="J340" s="17"/>
      <c r="K340" s="17"/>
      <c r="L340" s="17"/>
      <c r="M340" s="17" t="s">
        <v>27</v>
      </c>
      <c r="N340" s="17" t="s">
        <v>205</v>
      </c>
      <c r="O340" s="17" t="s">
        <v>28</v>
      </c>
      <c r="P340" s="18" t="s">
        <v>58</v>
      </c>
      <c r="Q340" s="20">
        <v>159151328</v>
      </c>
      <c r="R340" s="20">
        <v>2689620793</v>
      </c>
      <c r="S340" s="20">
        <v>0</v>
      </c>
      <c r="T340" s="20">
        <v>2848772121</v>
      </c>
      <c r="U340" s="20">
        <v>0</v>
      </c>
      <c r="V340" s="20">
        <v>1935124302</v>
      </c>
      <c r="W340" s="20">
        <v>913647819</v>
      </c>
      <c r="X340" s="20">
        <v>1912026923</v>
      </c>
      <c r="Y340" s="20">
        <v>63687852</v>
      </c>
      <c r="Z340" s="20">
        <v>63687852</v>
      </c>
      <c r="AA340" s="20">
        <v>63687852</v>
      </c>
    </row>
    <row r="341" spans="1:27" ht="90" x14ac:dyDescent="0.25">
      <c r="A341" s="17" t="s">
        <v>113</v>
      </c>
      <c r="B341" s="18" t="s">
        <v>114</v>
      </c>
      <c r="C341" s="19" t="s">
        <v>74</v>
      </c>
      <c r="D341" s="17" t="s">
        <v>51</v>
      </c>
      <c r="E341" s="17" t="s">
        <v>216</v>
      </c>
      <c r="F341" s="17" t="s">
        <v>217</v>
      </c>
      <c r="G341" s="17" t="s">
        <v>234</v>
      </c>
      <c r="H341" s="17" t="s">
        <v>227</v>
      </c>
      <c r="I341" s="17"/>
      <c r="J341" s="17"/>
      <c r="K341" s="17"/>
      <c r="L341" s="17"/>
      <c r="M341" s="17" t="s">
        <v>60</v>
      </c>
      <c r="N341" s="17" t="s">
        <v>212</v>
      </c>
      <c r="O341" s="17" t="s">
        <v>28</v>
      </c>
      <c r="P341" s="18" t="s">
        <v>63</v>
      </c>
      <c r="Q341" s="20">
        <v>16987818586</v>
      </c>
      <c r="R341" s="20">
        <v>6987113968</v>
      </c>
      <c r="S341" s="20">
        <v>13974227936</v>
      </c>
      <c r="T341" s="20">
        <v>10000704618</v>
      </c>
      <c r="U341" s="20">
        <v>0</v>
      </c>
      <c r="V341" s="20">
        <v>10000704618</v>
      </c>
      <c r="W341" s="20">
        <v>0</v>
      </c>
      <c r="X341" s="20">
        <v>10000704618</v>
      </c>
      <c r="Y341" s="20">
        <v>9978719143</v>
      </c>
      <c r="Z341" s="20">
        <v>9978719143</v>
      </c>
      <c r="AA341" s="20">
        <v>9978719143</v>
      </c>
    </row>
    <row r="342" spans="1:27" ht="90" x14ac:dyDescent="0.25">
      <c r="A342" s="17" t="s">
        <v>113</v>
      </c>
      <c r="B342" s="18" t="s">
        <v>114</v>
      </c>
      <c r="C342" s="19" t="s">
        <v>62</v>
      </c>
      <c r="D342" s="17" t="s">
        <v>51</v>
      </c>
      <c r="E342" s="17" t="s">
        <v>216</v>
      </c>
      <c r="F342" s="17" t="s">
        <v>217</v>
      </c>
      <c r="G342" s="17" t="s">
        <v>226</v>
      </c>
      <c r="H342" s="17" t="s">
        <v>227</v>
      </c>
      <c r="I342" s="17"/>
      <c r="J342" s="17"/>
      <c r="K342" s="17"/>
      <c r="L342" s="17"/>
      <c r="M342" s="17" t="s">
        <v>60</v>
      </c>
      <c r="N342" s="17" t="s">
        <v>212</v>
      </c>
      <c r="O342" s="17" t="s">
        <v>28</v>
      </c>
      <c r="P342" s="18" t="s">
        <v>63</v>
      </c>
      <c r="Q342" s="20">
        <v>0</v>
      </c>
      <c r="R342" s="20">
        <v>217771096697</v>
      </c>
      <c r="S342" s="20">
        <v>37092017145</v>
      </c>
      <c r="T342" s="20">
        <v>180679079552</v>
      </c>
      <c r="U342" s="20">
        <v>0</v>
      </c>
      <c r="V342" s="20">
        <v>171831279266</v>
      </c>
      <c r="W342" s="20">
        <v>8847800286</v>
      </c>
      <c r="X342" s="20">
        <v>170227382171</v>
      </c>
      <c r="Y342" s="20">
        <v>107928416149.11</v>
      </c>
      <c r="Z342" s="20">
        <v>107928416149.11</v>
      </c>
      <c r="AA342" s="20">
        <v>107928416149.11</v>
      </c>
    </row>
    <row r="343" spans="1:27" ht="90" x14ac:dyDescent="0.25">
      <c r="A343" s="17" t="s">
        <v>113</v>
      </c>
      <c r="B343" s="18" t="s">
        <v>114</v>
      </c>
      <c r="C343" s="19" t="s">
        <v>62</v>
      </c>
      <c r="D343" s="17" t="s">
        <v>51</v>
      </c>
      <c r="E343" s="17" t="s">
        <v>216</v>
      </c>
      <c r="F343" s="17" t="s">
        <v>217</v>
      </c>
      <c r="G343" s="17" t="s">
        <v>226</v>
      </c>
      <c r="H343" s="17" t="s">
        <v>227</v>
      </c>
      <c r="I343" s="17"/>
      <c r="J343" s="17"/>
      <c r="K343" s="17"/>
      <c r="L343" s="17"/>
      <c r="M343" s="17" t="s">
        <v>27</v>
      </c>
      <c r="N343" s="17" t="s">
        <v>228</v>
      </c>
      <c r="O343" s="17" t="s">
        <v>28</v>
      </c>
      <c r="P343" s="18" t="s">
        <v>63</v>
      </c>
      <c r="Q343" s="20">
        <v>0</v>
      </c>
      <c r="R343" s="20">
        <v>5588929795</v>
      </c>
      <c r="S343" s="20">
        <v>6000000</v>
      </c>
      <c r="T343" s="20">
        <v>5582929795</v>
      </c>
      <c r="U343" s="20">
        <v>0</v>
      </c>
      <c r="V343" s="20">
        <v>5578548828</v>
      </c>
      <c r="W343" s="20">
        <v>4380967</v>
      </c>
      <c r="X343" s="20">
        <v>5578548828</v>
      </c>
      <c r="Y343" s="20">
        <v>0</v>
      </c>
      <c r="Z343" s="20">
        <v>0</v>
      </c>
      <c r="AA343" s="20">
        <v>0</v>
      </c>
    </row>
    <row r="344" spans="1:27" ht="56.25" x14ac:dyDescent="0.25">
      <c r="A344" s="17" t="s">
        <v>113</v>
      </c>
      <c r="B344" s="18" t="s">
        <v>114</v>
      </c>
      <c r="C344" s="19" t="s">
        <v>64</v>
      </c>
      <c r="D344" s="17" t="s">
        <v>51</v>
      </c>
      <c r="E344" s="17" t="s">
        <v>216</v>
      </c>
      <c r="F344" s="17" t="s">
        <v>217</v>
      </c>
      <c r="G344" s="17" t="s">
        <v>226</v>
      </c>
      <c r="H344" s="17" t="s">
        <v>230</v>
      </c>
      <c r="I344" s="17"/>
      <c r="J344" s="17"/>
      <c r="K344" s="17"/>
      <c r="L344" s="17"/>
      <c r="M344" s="17" t="s">
        <v>27</v>
      </c>
      <c r="N344" s="17" t="s">
        <v>205</v>
      </c>
      <c r="O344" s="17" t="s">
        <v>28</v>
      </c>
      <c r="P344" s="18" t="s">
        <v>65</v>
      </c>
      <c r="Q344" s="20">
        <v>2355404750</v>
      </c>
      <c r="R344" s="20">
        <v>5855045539</v>
      </c>
      <c r="S344" s="20">
        <v>2708960895</v>
      </c>
      <c r="T344" s="20">
        <v>5501489394</v>
      </c>
      <c r="U344" s="20">
        <v>0</v>
      </c>
      <c r="V344" s="20">
        <v>4836883967</v>
      </c>
      <c r="W344" s="20">
        <v>664605427</v>
      </c>
      <c r="X344" s="20">
        <v>2147357216</v>
      </c>
      <c r="Y344" s="20">
        <v>1121797222</v>
      </c>
      <c r="Z344" s="20">
        <v>1121797222</v>
      </c>
      <c r="AA344" s="20">
        <v>1121797222</v>
      </c>
    </row>
    <row r="345" spans="1:27" ht="45" x14ac:dyDescent="0.25">
      <c r="A345" s="17" t="s">
        <v>113</v>
      </c>
      <c r="B345" s="18" t="s">
        <v>114</v>
      </c>
      <c r="C345" s="19" t="s">
        <v>66</v>
      </c>
      <c r="D345" s="17" t="s">
        <v>51</v>
      </c>
      <c r="E345" s="17" t="s">
        <v>216</v>
      </c>
      <c r="F345" s="17" t="s">
        <v>217</v>
      </c>
      <c r="G345" s="17" t="s">
        <v>212</v>
      </c>
      <c r="H345" s="17" t="s">
        <v>231</v>
      </c>
      <c r="I345" s="17"/>
      <c r="J345" s="17"/>
      <c r="K345" s="17"/>
      <c r="L345" s="17"/>
      <c r="M345" s="17" t="s">
        <v>60</v>
      </c>
      <c r="N345" s="17" t="s">
        <v>232</v>
      </c>
      <c r="O345" s="17" t="s">
        <v>28</v>
      </c>
      <c r="P345" s="18" t="s">
        <v>67</v>
      </c>
      <c r="Q345" s="20">
        <v>0</v>
      </c>
      <c r="R345" s="20">
        <v>6168955506</v>
      </c>
      <c r="S345" s="20">
        <v>286636550</v>
      </c>
      <c r="T345" s="20">
        <v>5882318956</v>
      </c>
      <c r="U345" s="20">
        <v>0</v>
      </c>
      <c r="V345" s="20">
        <v>5666383722</v>
      </c>
      <c r="W345" s="20">
        <v>215935234</v>
      </c>
      <c r="X345" s="20">
        <v>5647959806</v>
      </c>
      <c r="Y345" s="20">
        <v>3290644649</v>
      </c>
      <c r="Z345" s="20">
        <v>3290644649</v>
      </c>
      <c r="AA345" s="20">
        <v>3290644649</v>
      </c>
    </row>
    <row r="346" spans="1:27" ht="45" x14ac:dyDescent="0.25">
      <c r="A346" s="17" t="s">
        <v>113</v>
      </c>
      <c r="B346" s="18" t="s">
        <v>114</v>
      </c>
      <c r="C346" s="19" t="s">
        <v>66</v>
      </c>
      <c r="D346" s="17" t="s">
        <v>51</v>
      </c>
      <c r="E346" s="17" t="s">
        <v>216</v>
      </c>
      <c r="F346" s="17" t="s">
        <v>217</v>
      </c>
      <c r="G346" s="17" t="s">
        <v>212</v>
      </c>
      <c r="H346" s="17" t="s">
        <v>231</v>
      </c>
      <c r="I346" s="17"/>
      <c r="J346" s="17"/>
      <c r="K346" s="17"/>
      <c r="L346" s="17"/>
      <c r="M346" s="17" t="s">
        <v>27</v>
      </c>
      <c r="N346" s="17" t="s">
        <v>229</v>
      </c>
      <c r="O346" s="17" t="s">
        <v>28</v>
      </c>
      <c r="P346" s="18" t="s">
        <v>67</v>
      </c>
      <c r="Q346" s="20">
        <v>752448485</v>
      </c>
      <c r="R346" s="20">
        <v>17769615157</v>
      </c>
      <c r="S346" s="20">
        <v>0</v>
      </c>
      <c r="T346" s="20">
        <v>18522063642</v>
      </c>
      <c r="U346" s="20">
        <v>0</v>
      </c>
      <c r="V346" s="20">
        <v>18426678688</v>
      </c>
      <c r="W346" s="20">
        <v>95384954</v>
      </c>
      <c r="X346" s="20">
        <v>17424535937</v>
      </c>
      <c r="Y346" s="20">
        <v>10320734037.5</v>
      </c>
      <c r="Z346" s="20">
        <v>10320734037.5</v>
      </c>
      <c r="AA346" s="20">
        <v>10320734037.5</v>
      </c>
    </row>
    <row r="347" spans="1:27" ht="45" x14ac:dyDescent="0.25">
      <c r="A347" s="17" t="s">
        <v>113</v>
      </c>
      <c r="B347" s="18" t="s">
        <v>114</v>
      </c>
      <c r="C347" s="19" t="s">
        <v>66</v>
      </c>
      <c r="D347" s="17" t="s">
        <v>51</v>
      </c>
      <c r="E347" s="17" t="s">
        <v>216</v>
      </c>
      <c r="F347" s="17" t="s">
        <v>217</v>
      </c>
      <c r="G347" s="17" t="s">
        <v>212</v>
      </c>
      <c r="H347" s="17" t="s">
        <v>231</v>
      </c>
      <c r="I347" s="17"/>
      <c r="J347" s="17"/>
      <c r="K347" s="17"/>
      <c r="L347" s="17"/>
      <c r="M347" s="17" t="s">
        <v>27</v>
      </c>
      <c r="N347" s="17" t="s">
        <v>205</v>
      </c>
      <c r="O347" s="17" t="s">
        <v>28</v>
      </c>
      <c r="P347" s="18" t="s">
        <v>67</v>
      </c>
      <c r="Q347" s="20">
        <v>4496868257</v>
      </c>
      <c r="R347" s="20">
        <v>12062905961</v>
      </c>
      <c r="S347" s="20">
        <v>14308466</v>
      </c>
      <c r="T347" s="20">
        <v>16545465752</v>
      </c>
      <c r="U347" s="20">
        <v>0</v>
      </c>
      <c r="V347" s="20">
        <v>16449217343</v>
      </c>
      <c r="W347" s="20">
        <v>96248409</v>
      </c>
      <c r="X347" s="20">
        <v>15463359472</v>
      </c>
      <c r="Y347" s="20">
        <v>9319565415</v>
      </c>
      <c r="Z347" s="20">
        <v>9319565415</v>
      </c>
      <c r="AA347" s="20">
        <v>9319565415</v>
      </c>
    </row>
    <row r="348" spans="1:27" ht="56.25" x14ac:dyDescent="0.25">
      <c r="A348" s="17" t="s">
        <v>113</v>
      </c>
      <c r="B348" s="18" t="s">
        <v>114</v>
      </c>
      <c r="C348" s="19" t="s">
        <v>68</v>
      </c>
      <c r="D348" s="17" t="s">
        <v>51</v>
      </c>
      <c r="E348" s="17" t="s">
        <v>233</v>
      </c>
      <c r="F348" s="17" t="s">
        <v>217</v>
      </c>
      <c r="G348" s="17" t="s">
        <v>218</v>
      </c>
      <c r="H348" s="17" t="s">
        <v>230</v>
      </c>
      <c r="I348" s="17"/>
      <c r="J348" s="17"/>
      <c r="K348" s="17"/>
      <c r="L348" s="17"/>
      <c r="M348" s="17" t="s">
        <v>27</v>
      </c>
      <c r="N348" s="17" t="s">
        <v>205</v>
      </c>
      <c r="O348" s="17" t="s">
        <v>28</v>
      </c>
      <c r="P348" s="18" t="s">
        <v>65</v>
      </c>
      <c r="Q348" s="20">
        <v>127537113</v>
      </c>
      <c r="R348" s="20">
        <v>0</v>
      </c>
      <c r="S348" s="20">
        <v>0</v>
      </c>
      <c r="T348" s="20">
        <v>127537113</v>
      </c>
      <c r="U348" s="20">
        <v>0</v>
      </c>
      <c r="V348" s="20">
        <v>120394490</v>
      </c>
      <c r="W348" s="20">
        <v>7142623</v>
      </c>
      <c r="X348" s="20">
        <v>116337767</v>
      </c>
      <c r="Y348" s="20">
        <v>65269827</v>
      </c>
      <c r="Z348" s="20">
        <v>65269827</v>
      </c>
      <c r="AA348" s="20">
        <v>65269827</v>
      </c>
    </row>
    <row r="349" spans="1:27" ht="45" x14ac:dyDescent="0.25">
      <c r="A349" s="17" t="s">
        <v>113</v>
      </c>
      <c r="B349" s="18" t="s">
        <v>114</v>
      </c>
      <c r="C349" s="19" t="s">
        <v>69</v>
      </c>
      <c r="D349" s="17" t="s">
        <v>51</v>
      </c>
      <c r="E349" s="17" t="s">
        <v>233</v>
      </c>
      <c r="F349" s="17" t="s">
        <v>217</v>
      </c>
      <c r="G349" s="17" t="s">
        <v>220</v>
      </c>
      <c r="H349" s="17" t="s">
        <v>70</v>
      </c>
      <c r="I349" s="17"/>
      <c r="J349" s="17"/>
      <c r="K349" s="17"/>
      <c r="L349" s="17"/>
      <c r="M349" s="17" t="s">
        <v>27</v>
      </c>
      <c r="N349" s="17" t="s">
        <v>205</v>
      </c>
      <c r="O349" s="17" t="s">
        <v>28</v>
      </c>
      <c r="P349" s="18" t="s">
        <v>71</v>
      </c>
      <c r="Q349" s="20">
        <v>2715336738</v>
      </c>
      <c r="R349" s="20">
        <v>1314629194</v>
      </c>
      <c r="S349" s="20">
        <v>220577294</v>
      </c>
      <c r="T349" s="20">
        <v>3809388638</v>
      </c>
      <c r="U349" s="20">
        <v>0</v>
      </c>
      <c r="V349" s="20">
        <v>3787623134</v>
      </c>
      <c r="W349" s="20">
        <v>21765504</v>
      </c>
      <c r="X349" s="20">
        <v>2223324219</v>
      </c>
      <c r="Y349" s="20">
        <v>1387624089.3099999</v>
      </c>
      <c r="Z349" s="20">
        <v>1387624089.3099999</v>
      </c>
      <c r="AA349" s="20">
        <v>1387624089.3099999</v>
      </c>
    </row>
    <row r="350" spans="1:27" ht="22.5" x14ac:dyDescent="0.25">
      <c r="A350" s="17" t="s">
        <v>115</v>
      </c>
      <c r="B350" s="18" t="s">
        <v>116</v>
      </c>
      <c r="C350" s="19" t="s">
        <v>34</v>
      </c>
      <c r="D350" s="17" t="s">
        <v>26</v>
      </c>
      <c r="E350" s="17" t="s">
        <v>206</v>
      </c>
      <c r="F350" s="17"/>
      <c r="G350" s="17"/>
      <c r="H350" s="17"/>
      <c r="I350" s="17"/>
      <c r="J350" s="17"/>
      <c r="K350" s="17"/>
      <c r="L350" s="17"/>
      <c r="M350" s="17" t="s">
        <v>27</v>
      </c>
      <c r="N350" s="17" t="s">
        <v>205</v>
      </c>
      <c r="O350" s="17" t="s">
        <v>28</v>
      </c>
      <c r="P350" s="18" t="s">
        <v>35</v>
      </c>
      <c r="Q350" s="20">
        <v>21185112</v>
      </c>
      <c r="R350" s="20">
        <v>21553487</v>
      </c>
      <c r="S350" s="20">
        <v>0</v>
      </c>
      <c r="T350" s="20">
        <v>42738599</v>
      </c>
      <c r="U350" s="20">
        <v>0</v>
      </c>
      <c r="V350" s="20">
        <v>42634452</v>
      </c>
      <c r="W350" s="20">
        <v>104147</v>
      </c>
      <c r="X350" s="20">
        <v>11034517</v>
      </c>
      <c r="Y350" s="20">
        <v>10013352</v>
      </c>
      <c r="Z350" s="20">
        <v>10013352</v>
      </c>
      <c r="AA350" s="20">
        <v>10013352</v>
      </c>
    </row>
    <row r="351" spans="1:27" ht="22.5" x14ac:dyDescent="0.25">
      <c r="A351" s="17" t="s">
        <v>115</v>
      </c>
      <c r="B351" s="18" t="s">
        <v>116</v>
      </c>
      <c r="C351" s="19" t="s">
        <v>44</v>
      </c>
      <c r="D351" s="17" t="s">
        <v>26</v>
      </c>
      <c r="E351" s="17" t="s">
        <v>215</v>
      </c>
      <c r="F351" s="17" t="s">
        <v>204</v>
      </c>
      <c r="G351" s="17"/>
      <c r="H351" s="17"/>
      <c r="I351" s="17"/>
      <c r="J351" s="17"/>
      <c r="K351" s="17"/>
      <c r="L351" s="17"/>
      <c r="M351" s="17" t="s">
        <v>27</v>
      </c>
      <c r="N351" s="17" t="s">
        <v>205</v>
      </c>
      <c r="O351" s="17" t="s">
        <v>28</v>
      </c>
      <c r="P351" s="18" t="s">
        <v>45</v>
      </c>
      <c r="Q351" s="20">
        <v>0</v>
      </c>
      <c r="R351" s="20">
        <v>64162552</v>
      </c>
      <c r="S351" s="20">
        <v>8627922</v>
      </c>
      <c r="T351" s="20">
        <v>55534630</v>
      </c>
      <c r="U351" s="20">
        <v>0</v>
      </c>
      <c r="V351" s="20">
        <v>55534630</v>
      </c>
      <c r="W351" s="20">
        <v>0</v>
      </c>
      <c r="X351" s="20">
        <v>55534630</v>
      </c>
      <c r="Y351" s="20">
        <v>55534630</v>
      </c>
      <c r="Z351" s="20">
        <v>55534630</v>
      </c>
      <c r="AA351" s="20">
        <v>55534630</v>
      </c>
    </row>
    <row r="352" spans="1:27" ht="78.75" x14ac:dyDescent="0.25">
      <c r="A352" s="17" t="s">
        <v>115</v>
      </c>
      <c r="B352" s="18" t="s">
        <v>116</v>
      </c>
      <c r="C352" s="19" t="s">
        <v>50</v>
      </c>
      <c r="D352" s="17" t="s">
        <v>51</v>
      </c>
      <c r="E352" s="17" t="s">
        <v>216</v>
      </c>
      <c r="F352" s="17" t="s">
        <v>217</v>
      </c>
      <c r="G352" s="17" t="s">
        <v>218</v>
      </c>
      <c r="H352" s="17" t="s">
        <v>219</v>
      </c>
      <c r="I352" s="17"/>
      <c r="J352" s="17"/>
      <c r="K352" s="17"/>
      <c r="L352" s="17"/>
      <c r="M352" s="17" t="s">
        <v>27</v>
      </c>
      <c r="N352" s="17" t="s">
        <v>205</v>
      </c>
      <c r="O352" s="17" t="s">
        <v>28</v>
      </c>
      <c r="P352" s="18" t="s">
        <v>52</v>
      </c>
      <c r="Q352" s="20">
        <v>870466086</v>
      </c>
      <c r="R352" s="20">
        <v>0</v>
      </c>
      <c r="S352" s="20">
        <v>111229499</v>
      </c>
      <c r="T352" s="20">
        <v>759236587</v>
      </c>
      <c r="U352" s="20">
        <v>0</v>
      </c>
      <c r="V352" s="20">
        <v>664506095</v>
      </c>
      <c r="W352" s="20">
        <v>94730492</v>
      </c>
      <c r="X352" s="20">
        <v>664506095</v>
      </c>
      <c r="Y352" s="20">
        <v>664506095</v>
      </c>
      <c r="Z352" s="20">
        <v>664506095</v>
      </c>
      <c r="AA352" s="20">
        <v>664506095</v>
      </c>
    </row>
    <row r="353" spans="1:27" ht="78.75" x14ac:dyDescent="0.25">
      <c r="A353" s="17" t="s">
        <v>115</v>
      </c>
      <c r="B353" s="18" t="s">
        <v>116</v>
      </c>
      <c r="C353" s="19" t="s">
        <v>53</v>
      </c>
      <c r="D353" s="17" t="s">
        <v>51</v>
      </c>
      <c r="E353" s="17" t="s">
        <v>216</v>
      </c>
      <c r="F353" s="17" t="s">
        <v>217</v>
      </c>
      <c r="G353" s="17" t="s">
        <v>220</v>
      </c>
      <c r="H353" s="17" t="s">
        <v>219</v>
      </c>
      <c r="I353" s="17"/>
      <c r="J353" s="17"/>
      <c r="K353" s="17"/>
      <c r="L353" s="17"/>
      <c r="M353" s="17" t="s">
        <v>27</v>
      </c>
      <c r="N353" s="17" t="s">
        <v>205</v>
      </c>
      <c r="O353" s="17" t="s">
        <v>28</v>
      </c>
      <c r="P353" s="18" t="s">
        <v>52</v>
      </c>
      <c r="Q353" s="20">
        <v>150956595</v>
      </c>
      <c r="R353" s="20">
        <v>0</v>
      </c>
      <c r="S353" s="20">
        <v>0</v>
      </c>
      <c r="T353" s="20">
        <v>150956595</v>
      </c>
      <c r="U353" s="20">
        <v>0</v>
      </c>
      <c r="V353" s="20">
        <v>147033961</v>
      </c>
      <c r="W353" s="20">
        <v>3922634</v>
      </c>
      <c r="X353" s="20">
        <v>147033961</v>
      </c>
      <c r="Y353" s="20">
        <v>147033961</v>
      </c>
      <c r="Z353" s="20">
        <v>147033961</v>
      </c>
      <c r="AA353" s="20">
        <v>147033961</v>
      </c>
    </row>
    <row r="354" spans="1:27" ht="56.25" x14ac:dyDescent="0.25">
      <c r="A354" s="17" t="s">
        <v>115</v>
      </c>
      <c r="B354" s="18" t="s">
        <v>116</v>
      </c>
      <c r="C354" s="19" t="s">
        <v>54</v>
      </c>
      <c r="D354" s="17" t="s">
        <v>51</v>
      </c>
      <c r="E354" s="17" t="s">
        <v>216</v>
      </c>
      <c r="F354" s="17" t="s">
        <v>217</v>
      </c>
      <c r="G354" s="17" t="s">
        <v>221</v>
      </c>
      <c r="H354" s="17" t="s">
        <v>222</v>
      </c>
      <c r="I354" s="17"/>
      <c r="J354" s="17"/>
      <c r="K354" s="17"/>
      <c r="L354" s="17"/>
      <c r="M354" s="17" t="s">
        <v>27</v>
      </c>
      <c r="N354" s="17" t="s">
        <v>205</v>
      </c>
      <c r="O354" s="17" t="s">
        <v>28</v>
      </c>
      <c r="P354" s="18" t="s">
        <v>55</v>
      </c>
      <c r="Q354" s="20">
        <v>217000000</v>
      </c>
      <c r="R354" s="20">
        <v>20000000</v>
      </c>
      <c r="S354" s="20">
        <v>21620000</v>
      </c>
      <c r="T354" s="20">
        <v>215380000</v>
      </c>
      <c r="U354" s="20">
        <v>0</v>
      </c>
      <c r="V354" s="20">
        <v>213540000</v>
      </c>
      <c r="W354" s="20">
        <v>1840000</v>
      </c>
      <c r="X354" s="20">
        <v>187068782</v>
      </c>
      <c r="Y354" s="20">
        <v>116705893</v>
      </c>
      <c r="Z354" s="20">
        <v>116705893</v>
      </c>
      <c r="AA354" s="20">
        <v>116705893</v>
      </c>
    </row>
    <row r="355" spans="1:27" ht="56.25" x14ac:dyDescent="0.25">
      <c r="A355" s="17" t="s">
        <v>115</v>
      </c>
      <c r="B355" s="18" t="s">
        <v>116</v>
      </c>
      <c r="C355" s="19" t="s">
        <v>56</v>
      </c>
      <c r="D355" s="17" t="s">
        <v>51</v>
      </c>
      <c r="E355" s="17" t="s">
        <v>216</v>
      </c>
      <c r="F355" s="17" t="s">
        <v>217</v>
      </c>
      <c r="G355" s="17" t="s">
        <v>223</v>
      </c>
      <c r="H355" s="17" t="s">
        <v>57</v>
      </c>
      <c r="I355" s="17"/>
      <c r="J355" s="17"/>
      <c r="K355" s="17"/>
      <c r="L355" s="17"/>
      <c r="M355" s="17" t="s">
        <v>27</v>
      </c>
      <c r="N355" s="17" t="s">
        <v>205</v>
      </c>
      <c r="O355" s="17" t="s">
        <v>28</v>
      </c>
      <c r="P355" s="18" t="s">
        <v>58</v>
      </c>
      <c r="Q355" s="20">
        <v>146459494</v>
      </c>
      <c r="R355" s="20">
        <v>2908773322</v>
      </c>
      <c r="S355" s="20">
        <v>1440980694</v>
      </c>
      <c r="T355" s="20">
        <v>1614252122</v>
      </c>
      <c r="U355" s="20">
        <v>0</v>
      </c>
      <c r="V355" s="20">
        <v>115436871</v>
      </c>
      <c r="W355" s="20">
        <v>1498815251</v>
      </c>
      <c r="X355" s="20">
        <v>111510321</v>
      </c>
      <c r="Y355" s="20">
        <v>52328161</v>
      </c>
      <c r="Z355" s="20">
        <v>52328161</v>
      </c>
      <c r="AA355" s="20">
        <v>52328161</v>
      </c>
    </row>
    <row r="356" spans="1:27" ht="90" x14ac:dyDescent="0.25">
      <c r="A356" s="17" t="s">
        <v>115</v>
      </c>
      <c r="B356" s="18" t="s">
        <v>116</v>
      </c>
      <c r="C356" s="19" t="s">
        <v>74</v>
      </c>
      <c r="D356" s="17" t="s">
        <v>51</v>
      </c>
      <c r="E356" s="17" t="s">
        <v>216</v>
      </c>
      <c r="F356" s="17" t="s">
        <v>217</v>
      </c>
      <c r="G356" s="17" t="s">
        <v>234</v>
      </c>
      <c r="H356" s="17" t="s">
        <v>227</v>
      </c>
      <c r="I356" s="17"/>
      <c r="J356" s="17"/>
      <c r="K356" s="17"/>
      <c r="L356" s="17"/>
      <c r="M356" s="17" t="s">
        <v>60</v>
      </c>
      <c r="N356" s="17" t="s">
        <v>212</v>
      </c>
      <c r="O356" s="17" t="s">
        <v>28</v>
      </c>
      <c r="P356" s="18" t="s">
        <v>63</v>
      </c>
      <c r="Q356" s="20">
        <v>19669558784</v>
      </c>
      <c r="R356" s="20">
        <v>249650536</v>
      </c>
      <c r="S356" s="20">
        <v>499301072</v>
      </c>
      <c r="T356" s="20">
        <v>19419908248</v>
      </c>
      <c r="U356" s="20">
        <v>0</v>
      </c>
      <c r="V356" s="20">
        <v>19419908248</v>
      </c>
      <c r="W356" s="20">
        <v>0</v>
      </c>
      <c r="X356" s="20">
        <v>19419908248</v>
      </c>
      <c r="Y356" s="20">
        <v>19419908248</v>
      </c>
      <c r="Z356" s="20">
        <v>19419908248</v>
      </c>
      <c r="AA356" s="20">
        <v>19419908248</v>
      </c>
    </row>
    <row r="357" spans="1:27" ht="90" x14ac:dyDescent="0.25">
      <c r="A357" s="17" t="s">
        <v>115</v>
      </c>
      <c r="B357" s="18" t="s">
        <v>116</v>
      </c>
      <c r="C357" s="19" t="s">
        <v>62</v>
      </c>
      <c r="D357" s="17" t="s">
        <v>51</v>
      </c>
      <c r="E357" s="17" t="s">
        <v>216</v>
      </c>
      <c r="F357" s="17" t="s">
        <v>217</v>
      </c>
      <c r="G357" s="17" t="s">
        <v>226</v>
      </c>
      <c r="H357" s="17" t="s">
        <v>227</v>
      </c>
      <c r="I357" s="17"/>
      <c r="J357" s="17"/>
      <c r="K357" s="17"/>
      <c r="L357" s="17"/>
      <c r="M357" s="17" t="s">
        <v>60</v>
      </c>
      <c r="N357" s="17" t="s">
        <v>212</v>
      </c>
      <c r="O357" s="17" t="s">
        <v>28</v>
      </c>
      <c r="P357" s="18" t="s">
        <v>63</v>
      </c>
      <c r="Q357" s="20">
        <v>0</v>
      </c>
      <c r="R357" s="20">
        <v>173218526762</v>
      </c>
      <c r="S357" s="20">
        <v>22587348375</v>
      </c>
      <c r="T357" s="20">
        <v>150631178387</v>
      </c>
      <c r="U357" s="20">
        <v>0</v>
      </c>
      <c r="V357" s="20">
        <v>148851630157</v>
      </c>
      <c r="W357" s="20">
        <v>1779548230</v>
      </c>
      <c r="X357" s="20">
        <v>148850397890</v>
      </c>
      <c r="Y357" s="20">
        <v>87732355615</v>
      </c>
      <c r="Z357" s="20">
        <v>87732355615</v>
      </c>
      <c r="AA357" s="20">
        <v>87732355615</v>
      </c>
    </row>
    <row r="358" spans="1:27" ht="90" x14ac:dyDescent="0.25">
      <c r="A358" s="17" t="s">
        <v>115</v>
      </c>
      <c r="B358" s="18" t="s">
        <v>116</v>
      </c>
      <c r="C358" s="19" t="s">
        <v>62</v>
      </c>
      <c r="D358" s="17" t="s">
        <v>51</v>
      </c>
      <c r="E358" s="17" t="s">
        <v>216</v>
      </c>
      <c r="F358" s="17" t="s">
        <v>217</v>
      </c>
      <c r="G358" s="17" t="s">
        <v>226</v>
      </c>
      <c r="H358" s="17" t="s">
        <v>227</v>
      </c>
      <c r="I358" s="17"/>
      <c r="J358" s="17"/>
      <c r="K358" s="17"/>
      <c r="L358" s="17"/>
      <c r="M358" s="17" t="s">
        <v>27</v>
      </c>
      <c r="N358" s="17" t="s">
        <v>228</v>
      </c>
      <c r="O358" s="17" t="s">
        <v>28</v>
      </c>
      <c r="P358" s="18" t="s">
        <v>63</v>
      </c>
      <c r="Q358" s="20">
        <v>0</v>
      </c>
      <c r="R358" s="20">
        <v>6000000</v>
      </c>
      <c r="S358" s="20">
        <v>6000000</v>
      </c>
      <c r="T358" s="20">
        <v>0</v>
      </c>
      <c r="U358" s="20">
        <v>0</v>
      </c>
      <c r="V358" s="20">
        <v>0</v>
      </c>
      <c r="W358" s="20">
        <v>0</v>
      </c>
      <c r="X358" s="20">
        <v>0</v>
      </c>
      <c r="Y358" s="20">
        <v>0</v>
      </c>
      <c r="Z358" s="20">
        <v>0</v>
      </c>
      <c r="AA358" s="20">
        <v>0</v>
      </c>
    </row>
    <row r="359" spans="1:27" ht="56.25" x14ac:dyDescent="0.25">
      <c r="A359" s="17" t="s">
        <v>115</v>
      </c>
      <c r="B359" s="18" t="s">
        <v>116</v>
      </c>
      <c r="C359" s="19" t="s">
        <v>64</v>
      </c>
      <c r="D359" s="17" t="s">
        <v>51</v>
      </c>
      <c r="E359" s="17" t="s">
        <v>216</v>
      </c>
      <c r="F359" s="17" t="s">
        <v>217</v>
      </c>
      <c r="G359" s="17" t="s">
        <v>226</v>
      </c>
      <c r="H359" s="17" t="s">
        <v>230</v>
      </c>
      <c r="I359" s="17"/>
      <c r="J359" s="17"/>
      <c r="K359" s="17"/>
      <c r="L359" s="17"/>
      <c r="M359" s="17" t="s">
        <v>27</v>
      </c>
      <c r="N359" s="17" t="s">
        <v>205</v>
      </c>
      <c r="O359" s="17" t="s">
        <v>28</v>
      </c>
      <c r="P359" s="18" t="s">
        <v>65</v>
      </c>
      <c r="Q359" s="20">
        <v>1642155088</v>
      </c>
      <c r="R359" s="20">
        <v>6818026671</v>
      </c>
      <c r="S359" s="20">
        <v>2514970232</v>
      </c>
      <c r="T359" s="20">
        <v>5945211527</v>
      </c>
      <c r="U359" s="20">
        <v>0</v>
      </c>
      <c r="V359" s="20">
        <v>5872177250.6899996</v>
      </c>
      <c r="W359" s="20">
        <v>73034276.310000002</v>
      </c>
      <c r="X359" s="20">
        <v>1533937318.6900001</v>
      </c>
      <c r="Y359" s="20">
        <v>802839118.69000006</v>
      </c>
      <c r="Z359" s="20">
        <v>802839118.69000006</v>
      </c>
      <c r="AA359" s="20">
        <v>802839118.69000006</v>
      </c>
    </row>
    <row r="360" spans="1:27" ht="45" x14ac:dyDescent="0.25">
      <c r="A360" s="17" t="s">
        <v>115</v>
      </c>
      <c r="B360" s="18" t="s">
        <v>116</v>
      </c>
      <c r="C360" s="19" t="s">
        <v>66</v>
      </c>
      <c r="D360" s="17" t="s">
        <v>51</v>
      </c>
      <c r="E360" s="17" t="s">
        <v>216</v>
      </c>
      <c r="F360" s="17" t="s">
        <v>217</v>
      </c>
      <c r="G360" s="17" t="s">
        <v>212</v>
      </c>
      <c r="H360" s="17" t="s">
        <v>231</v>
      </c>
      <c r="I360" s="17"/>
      <c r="J360" s="17"/>
      <c r="K360" s="17"/>
      <c r="L360" s="17"/>
      <c r="M360" s="17" t="s">
        <v>60</v>
      </c>
      <c r="N360" s="17" t="s">
        <v>232</v>
      </c>
      <c r="O360" s="17" t="s">
        <v>28</v>
      </c>
      <c r="P360" s="18" t="s">
        <v>67</v>
      </c>
      <c r="Q360" s="20">
        <v>0</v>
      </c>
      <c r="R360" s="20">
        <v>420771522</v>
      </c>
      <c r="S360" s="20">
        <v>0</v>
      </c>
      <c r="T360" s="20">
        <v>420771522</v>
      </c>
      <c r="U360" s="20">
        <v>0</v>
      </c>
      <c r="V360" s="20">
        <v>402550920</v>
      </c>
      <c r="W360" s="20">
        <v>18220602</v>
      </c>
      <c r="X360" s="20">
        <v>402550920</v>
      </c>
      <c r="Y360" s="20">
        <v>213532306</v>
      </c>
      <c r="Z360" s="20">
        <v>213532306</v>
      </c>
      <c r="AA360" s="20">
        <v>213532306</v>
      </c>
    </row>
    <row r="361" spans="1:27" ht="45" x14ac:dyDescent="0.25">
      <c r="A361" s="17" t="s">
        <v>115</v>
      </c>
      <c r="B361" s="18" t="s">
        <v>116</v>
      </c>
      <c r="C361" s="19" t="s">
        <v>66</v>
      </c>
      <c r="D361" s="17" t="s">
        <v>51</v>
      </c>
      <c r="E361" s="17" t="s">
        <v>216</v>
      </c>
      <c r="F361" s="17" t="s">
        <v>217</v>
      </c>
      <c r="G361" s="17" t="s">
        <v>212</v>
      </c>
      <c r="H361" s="17" t="s">
        <v>231</v>
      </c>
      <c r="I361" s="17"/>
      <c r="J361" s="17"/>
      <c r="K361" s="17"/>
      <c r="L361" s="17"/>
      <c r="M361" s="17" t="s">
        <v>27</v>
      </c>
      <c r="N361" s="17" t="s">
        <v>229</v>
      </c>
      <c r="O361" s="17" t="s">
        <v>28</v>
      </c>
      <c r="P361" s="18" t="s">
        <v>67</v>
      </c>
      <c r="Q361" s="20">
        <v>22920549</v>
      </c>
      <c r="R361" s="20">
        <v>479013162</v>
      </c>
      <c r="S361" s="20">
        <v>0</v>
      </c>
      <c r="T361" s="20">
        <v>501933711</v>
      </c>
      <c r="U361" s="20">
        <v>0</v>
      </c>
      <c r="V361" s="20">
        <v>492712765</v>
      </c>
      <c r="W361" s="20">
        <v>9220946</v>
      </c>
      <c r="X361" s="20">
        <v>438533546</v>
      </c>
      <c r="Y361" s="20">
        <v>278993484</v>
      </c>
      <c r="Z361" s="20">
        <v>278993484</v>
      </c>
      <c r="AA361" s="20">
        <v>278993484</v>
      </c>
    </row>
    <row r="362" spans="1:27" ht="45" x14ac:dyDescent="0.25">
      <c r="A362" s="17" t="s">
        <v>115</v>
      </c>
      <c r="B362" s="18" t="s">
        <v>116</v>
      </c>
      <c r="C362" s="19" t="s">
        <v>66</v>
      </c>
      <c r="D362" s="17" t="s">
        <v>51</v>
      </c>
      <c r="E362" s="17" t="s">
        <v>216</v>
      </c>
      <c r="F362" s="17" t="s">
        <v>217</v>
      </c>
      <c r="G362" s="17" t="s">
        <v>212</v>
      </c>
      <c r="H362" s="17" t="s">
        <v>231</v>
      </c>
      <c r="I362" s="17"/>
      <c r="J362" s="17"/>
      <c r="K362" s="17"/>
      <c r="L362" s="17"/>
      <c r="M362" s="17" t="s">
        <v>27</v>
      </c>
      <c r="N362" s="17" t="s">
        <v>205</v>
      </c>
      <c r="O362" s="17" t="s">
        <v>28</v>
      </c>
      <c r="P362" s="18" t="s">
        <v>67</v>
      </c>
      <c r="Q362" s="20">
        <v>1504250737</v>
      </c>
      <c r="R362" s="20">
        <v>2646407852</v>
      </c>
      <c r="S362" s="20">
        <v>58553119</v>
      </c>
      <c r="T362" s="20">
        <v>4092105470</v>
      </c>
      <c r="U362" s="20">
        <v>0</v>
      </c>
      <c r="V362" s="20">
        <v>3919688623</v>
      </c>
      <c r="W362" s="20">
        <v>172416847</v>
      </c>
      <c r="X362" s="20">
        <v>3858108813</v>
      </c>
      <c r="Y362" s="20">
        <v>2101612181</v>
      </c>
      <c r="Z362" s="20">
        <v>2101612181</v>
      </c>
      <c r="AA362" s="20">
        <v>2101612181</v>
      </c>
    </row>
    <row r="363" spans="1:27" ht="56.25" x14ac:dyDescent="0.25">
      <c r="A363" s="17" t="s">
        <v>115</v>
      </c>
      <c r="B363" s="18" t="s">
        <v>116</v>
      </c>
      <c r="C363" s="19" t="s">
        <v>68</v>
      </c>
      <c r="D363" s="17" t="s">
        <v>51</v>
      </c>
      <c r="E363" s="17" t="s">
        <v>233</v>
      </c>
      <c r="F363" s="17" t="s">
        <v>217</v>
      </c>
      <c r="G363" s="17" t="s">
        <v>218</v>
      </c>
      <c r="H363" s="17" t="s">
        <v>230</v>
      </c>
      <c r="I363" s="17"/>
      <c r="J363" s="17"/>
      <c r="K363" s="17"/>
      <c r="L363" s="17"/>
      <c r="M363" s="17" t="s">
        <v>27</v>
      </c>
      <c r="N363" s="17" t="s">
        <v>205</v>
      </c>
      <c r="O363" s="17" t="s">
        <v>28</v>
      </c>
      <c r="P363" s="18" t="s">
        <v>65</v>
      </c>
      <c r="Q363" s="20">
        <v>178750232</v>
      </c>
      <c r="R363" s="20">
        <v>0</v>
      </c>
      <c r="S363" s="20">
        <v>19317229</v>
      </c>
      <c r="T363" s="20">
        <v>159433003</v>
      </c>
      <c r="U363" s="20">
        <v>0</v>
      </c>
      <c r="V363" s="20">
        <v>159433003</v>
      </c>
      <c r="W363" s="20">
        <v>0</v>
      </c>
      <c r="X363" s="20">
        <v>157402310</v>
      </c>
      <c r="Y363" s="20">
        <v>84431380</v>
      </c>
      <c r="Z363" s="20">
        <v>84431380</v>
      </c>
      <c r="AA363" s="20">
        <v>84431380</v>
      </c>
    </row>
    <row r="364" spans="1:27" ht="45" x14ac:dyDescent="0.25">
      <c r="A364" s="17" t="s">
        <v>115</v>
      </c>
      <c r="B364" s="18" t="s">
        <v>116</v>
      </c>
      <c r="C364" s="19" t="s">
        <v>69</v>
      </c>
      <c r="D364" s="17" t="s">
        <v>51</v>
      </c>
      <c r="E364" s="17" t="s">
        <v>233</v>
      </c>
      <c r="F364" s="17" t="s">
        <v>217</v>
      </c>
      <c r="G364" s="17" t="s">
        <v>220</v>
      </c>
      <c r="H364" s="17" t="s">
        <v>70</v>
      </c>
      <c r="I364" s="17"/>
      <c r="J364" s="17"/>
      <c r="K364" s="17"/>
      <c r="L364" s="17"/>
      <c r="M364" s="17" t="s">
        <v>27</v>
      </c>
      <c r="N364" s="17" t="s">
        <v>205</v>
      </c>
      <c r="O364" s="17" t="s">
        <v>28</v>
      </c>
      <c r="P364" s="18" t="s">
        <v>71</v>
      </c>
      <c r="Q364" s="20">
        <v>1892640618</v>
      </c>
      <c r="R364" s="20">
        <v>2158427043</v>
      </c>
      <c r="S364" s="20">
        <v>785480876</v>
      </c>
      <c r="T364" s="20">
        <v>3265586785</v>
      </c>
      <c r="U364" s="20">
        <v>0</v>
      </c>
      <c r="V364" s="20">
        <v>1971383935.9200001</v>
      </c>
      <c r="W364" s="20">
        <v>1294202849.0799999</v>
      </c>
      <c r="X364" s="20">
        <v>1573501773.9200001</v>
      </c>
      <c r="Y364" s="20">
        <v>1094428981.6800001</v>
      </c>
      <c r="Z364" s="20">
        <v>1094428981.6800001</v>
      </c>
      <c r="AA364" s="20">
        <v>1094428981.6800001</v>
      </c>
    </row>
    <row r="365" spans="1:27" ht="22.5" x14ac:dyDescent="0.25">
      <c r="A365" s="17" t="s">
        <v>117</v>
      </c>
      <c r="B365" s="18" t="s">
        <v>118</v>
      </c>
      <c r="C365" s="19" t="s">
        <v>34</v>
      </c>
      <c r="D365" s="17" t="s">
        <v>26</v>
      </c>
      <c r="E365" s="17" t="s">
        <v>206</v>
      </c>
      <c r="F365" s="17"/>
      <c r="G365" s="17"/>
      <c r="H365" s="17"/>
      <c r="I365" s="17"/>
      <c r="J365" s="17"/>
      <c r="K365" s="17"/>
      <c r="L365" s="17"/>
      <c r="M365" s="17" t="s">
        <v>27</v>
      </c>
      <c r="N365" s="17" t="s">
        <v>205</v>
      </c>
      <c r="O365" s="17" t="s">
        <v>28</v>
      </c>
      <c r="P365" s="18" t="s">
        <v>35</v>
      </c>
      <c r="Q365" s="20">
        <v>13380071</v>
      </c>
      <c r="R365" s="20">
        <v>126512750</v>
      </c>
      <c r="S365" s="20">
        <v>0</v>
      </c>
      <c r="T365" s="20">
        <v>139892821</v>
      </c>
      <c r="U365" s="20">
        <v>0</v>
      </c>
      <c r="V365" s="20">
        <v>113754523</v>
      </c>
      <c r="W365" s="20">
        <v>26138298</v>
      </c>
      <c r="X365" s="20">
        <v>105464594</v>
      </c>
      <c r="Y365" s="20">
        <v>61838852</v>
      </c>
      <c r="Z365" s="20">
        <v>61838852</v>
      </c>
      <c r="AA365" s="20">
        <v>61838852</v>
      </c>
    </row>
    <row r="366" spans="1:27" ht="22.5" x14ac:dyDescent="0.25">
      <c r="A366" s="17" t="s">
        <v>117</v>
      </c>
      <c r="B366" s="18" t="s">
        <v>118</v>
      </c>
      <c r="C366" s="19" t="s">
        <v>157</v>
      </c>
      <c r="D366" s="17" t="s">
        <v>26</v>
      </c>
      <c r="E366" s="17" t="s">
        <v>207</v>
      </c>
      <c r="F366" s="17" t="s">
        <v>207</v>
      </c>
      <c r="G366" s="17" t="s">
        <v>204</v>
      </c>
      <c r="H366" s="17" t="s">
        <v>208</v>
      </c>
      <c r="I366" s="17"/>
      <c r="J366" s="17"/>
      <c r="K366" s="17"/>
      <c r="L366" s="17"/>
      <c r="M366" s="17" t="s">
        <v>27</v>
      </c>
      <c r="N366" s="17" t="s">
        <v>205</v>
      </c>
      <c r="O366" s="17" t="s">
        <v>28</v>
      </c>
      <c r="P366" s="18" t="s">
        <v>158</v>
      </c>
      <c r="Q366" s="20">
        <v>0</v>
      </c>
      <c r="R366" s="20">
        <v>40240000</v>
      </c>
      <c r="S366" s="20">
        <v>0</v>
      </c>
      <c r="T366" s="20">
        <v>40240000</v>
      </c>
      <c r="U366" s="20">
        <v>0</v>
      </c>
      <c r="V366" s="20">
        <v>40240000</v>
      </c>
      <c r="W366" s="20">
        <v>0</v>
      </c>
      <c r="X366" s="20">
        <v>12918319</v>
      </c>
      <c r="Y366" s="20">
        <v>12809032</v>
      </c>
      <c r="Z366" s="20">
        <v>12809032</v>
      </c>
      <c r="AA366" s="20">
        <v>12809032</v>
      </c>
    </row>
    <row r="367" spans="1:27" ht="22.5" x14ac:dyDescent="0.25">
      <c r="A367" s="17" t="s">
        <v>117</v>
      </c>
      <c r="B367" s="18" t="s">
        <v>118</v>
      </c>
      <c r="C367" s="19" t="s">
        <v>44</v>
      </c>
      <c r="D367" s="17" t="s">
        <v>26</v>
      </c>
      <c r="E367" s="17" t="s">
        <v>215</v>
      </c>
      <c r="F367" s="17" t="s">
        <v>204</v>
      </c>
      <c r="G367" s="17"/>
      <c r="H367" s="17"/>
      <c r="I367" s="17"/>
      <c r="J367" s="17"/>
      <c r="K367" s="17"/>
      <c r="L367" s="17"/>
      <c r="M367" s="17" t="s">
        <v>27</v>
      </c>
      <c r="N367" s="17" t="s">
        <v>205</v>
      </c>
      <c r="O367" s="17" t="s">
        <v>28</v>
      </c>
      <c r="P367" s="18" t="s">
        <v>45</v>
      </c>
      <c r="Q367" s="20">
        <v>0</v>
      </c>
      <c r="R367" s="20">
        <v>164245242</v>
      </c>
      <c r="S367" s="20">
        <v>0</v>
      </c>
      <c r="T367" s="20">
        <v>164245242</v>
      </c>
      <c r="U367" s="20">
        <v>0</v>
      </c>
      <c r="V367" s="20">
        <v>164245242</v>
      </c>
      <c r="W367" s="20">
        <v>0</v>
      </c>
      <c r="X367" s="20">
        <v>145033412</v>
      </c>
      <c r="Y367" s="20">
        <v>125565967.12</v>
      </c>
      <c r="Z367" s="20">
        <v>125565967.12</v>
      </c>
      <c r="AA367" s="20">
        <v>125565967.12</v>
      </c>
    </row>
    <row r="368" spans="1:27" ht="78.75" x14ac:dyDescent="0.25">
      <c r="A368" s="17" t="s">
        <v>117</v>
      </c>
      <c r="B368" s="18" t="s">
        <v>118</v>
      </c>
      <c r="C368" s="19" t="s">
        <v>50</v>
      </c>
      <c r="D368" s="17" t="s">
        <v>51</v>
      </c>
      <c r="E368" s="17" t="s">
        <v>216</v>
      </c>
      <c r="F368" s="17" t="s">
        <v>217</v>
      </c>
      <c r="G368" s="17" t="s">
        <v>218</v>
      </c>
      <c r="H368" s="17" t="s">
        <v>219</v>
      </c>
      <c r="I368" s="17"/>
      <c r="J368" s="17"/>
      <c r="K368" s="17"/>
      <c r="L368" s="17"/>
      <c r="M368" s="17" t="s">
        <v>27</v>
      </c>
      <c r="N368" s="17" t="s">
        <v>205</v>
      </c>
      <c r="O368" s="17" t="s">
        <v>28</v>
      </c>
      <c r="P368" s="18" t="s">
        <v>52</v>
      </c>
      <c r="Q368" s="20">
        <v>9622929543</v>
      </c>
      <c r="R368" s="20">
        <v>0</v>
      </c>
      <c r="S368" s="20">
        <v>653983058</v>
      </c>
      <c r="T368" s="20">
        <v>8968946485</v>
      </c>
      <c r="U368" s="20">
        <v>0</v>
      </c>
      <c r="V368" s="20">
        <v>8944680097</v>
      </c>
      <c r="W368" s="20">
        <v>24266388</v>
      </c>
      <c r="X368" s="20">
        <v>8943223540</v>
      </c>
      <c r="Y368" s="20">
        <v>8906535345.2299995</v>
      </c>
      <c r="Z368" s="20">
        <v>8906535345.2299995</v>
      </c>
      <c r="AA368" s="20">
        <v>8906535345.2299995</v>
      </c>
    </row>
    <row r="369" spans="1:27" ht="78.75" x14ac:dyDescent="0.25">
      <c r="A369" s="17" t="s">
        <v>117</v>
      </c>
      <c r="B369" s="18" t="s">
        <v>118</v>
      </c>
      <c r="C369" s="19" t="s">
        <v>53</v>
      </c>
      <c r="D369" s="17" t="s">
        <v>51</v>
      </c>
      <c r="E369" s="17" t="s">
        <v>216</v>
      </c>
      <c r="F369" s="17" t="s">
        <v>217</v>
      </c>
      <c r="G369" s="17" t="s">
        <v>220</v>
      </c>
      <c r="H369" s="17" t="s">
        <v>219</v>
      </c>
      <c r="I369" s="17"/>
      <c r="J369" s="17"/>
      <c r="K369" s="17"/>
      <c r="L369" s="17"/>
      <c r="M369" s="17" t="s">
        <v>27</v>
      </c>
      <c r="N369" s="17" t="s">
        <v>205</v>
      </c>
      <c r="O369" s="17" t="s">
        <v>28</v>
      </c>
      <c r="P369" s="18" t="s">
        <v>52</v>
      </c>
      <c r="Q369" s="20">
        <v>892794342</v>
      </c>
      <c r="R369" s="20">
        <v>0</v>
      </c>
      <c r="S369" s="20">
        <v>72085911</v>
      </c>
      <c r="T369" s="20">
        <v>820708431</v>
      </c>
      <c r="U369" s="20">
        <v>0</v>
      </c>
      <c r="V369" s="20">
        <v>820708431</v>
      </c>
      <c r="W369" s="20">
        <v>0</v>
      </c>
      <c r="X369" s="20">
        <v>820708431</v>
      </c>
      <c r="Y369" s="20">
        <v>751300878</v>
      </c>
      <c r="Z369" s="20">
        <v>751300878</v>
      </c>
      <c r="AA369" s="20">
        <v>751300878</v>
      </c>
    </row>
    <row r="370" spans="1:27" ht="56.25" x14ac:dyDescent="0.25">
      <c r="A370" s="17" t="s">
        <v>117</v>
      </c>
      <c r="B370" s="18" t="s">
        <v>118</v>
      </c>
      <c r="C370" s="19" t="s">
        <v>54</v>
      </c>
      <c r="D370" s="17" t="s">
        <v>51</v>
      </c>
      <c r="E370" s="17" t="s">
        <v>216</v>
      </c>
      <c r="F370" s="17" t="s">
        <v>217</v>
      </c>
      <c r="G370" s="17" t="s">
        <v>221</v>
      </c>
      <c r="H370" s="17" t="s">
        <v>222</v>
      </c>
      <c r="I370" s="17"/>
      <c r="J370" s="17"/>
      <c r="K370" s="17"/>
      <c r="L370" s="17"/>
      <c r="M370" s="17" t="s">
        <v>27</v>
      </c>
      <c r="N370" s="17" t="s">
        <v>205</v>
      </c>
      <c r="O370" s="17" t="s">
        <v>28</v>
      </c>
      <c r="P370" s="18" t="s">
        <v>55</v>
      </c>
      <c r="Q370" s="20">
        <v>596050000</v>
      </c>
      <c r="R370" s="20">
        <v>27006000</v>
      </c>
      <c r="S370" s="20">
        <v>32767871</v>
      </c>
      <c r="T370" s="20">
        <v>590288129</v>
      </c>
      <c r="U370" s="20">
        <v>0</v>
      </c>
      <c r="V370" s="20">
        <v>590288129</v>
      </c>
      <c r="W370" s="20">
        <v>0</v>
      </c>
      <c r="X370" s="20">
        <v>582951941</v>
      </c>
      <c r="Y370" s="20">
        <v>318594740.5</v>
      </c>
      <c r="Z370" s="20">
        <v>318594740.5</v>
      </c>
      <c r="AA370" s="20">
        <v>318594740.5</v>
      </c>
    </row>
    <row r="371" spans="1:27" ht="56.25" x14ac:dyDescent="0.25">
      <c r="A371" s="17" t="s">
        <v>117</v>
      </c>
      <c r="B371" s="18" t="s">
        <v>118</v>
      </c>
      <c r="C371" s="19" t="s">
        <v>56</v>
      </c>
      <c r="D371" s="17" t="s">
        <v>51</v>
      </c>
      <c r="E371" s="17" t="s">
        <v>216</v>
      </c>
      <c r="F371" s="17" t="s">
        <v>217</v>
      </c>
      <c r="G371" s="17" t="s">
        <v>223</v>
      </c>
      <c r="H371" s="17" t="s">
        <v>57</v>
      </c>
      <c r="I371" s="17"/>
      <c r="J371" s="17"/>
      <c r="K371" s="17"/>
      <c r="L371" s="17"/>
      <c r="M371" s="17" t="s">
        <v>27</v>
      </c>
      <c r="N371" s="17" t="s">
        <v>205</v>
      </c>
      <c r="O371" s="17" t="s">
        <v>28</v>
      </c>
      <c r="P371" s="18" t="s">
        <v>58</v>
      </c>
      <c r="Q371" s="20">
        <v>108243951</v>
      </c>
      <c r="R371" s="20">
        <v>1975682272</v>
      </c>
      <c r="S371" s="20">
        <v>0</v>
      </c>
      <c r="T371" s="20">
        <v>2083926223</v>
      </c>
      <c r="U371" s="20">
        <v>0</v>
      </c>
      <c r="V371" s="20">
        <v>2077685223</v>
      </c>
      <c r="W371" s="20">
        <v>6241000</v>
      </c>
      <c r="X371" s="20">
        <v>2076286306</v>
      </c>
      <c r="Y371" s="20">
        <v>77452043</v>
      </c>
      <c r="Z371" s="20">
        <v>77452043</v>
      </c>
      <c r="AA371" s="20">
        <v>77452043</v>
      </c>
    </row>
    <row r="372" spans="1:27" ht="90" x14ac:dyDescent="0.25">
      <c r="A372" s="17" t="s">
        <v>117</v>
      </c>
      <c r="B372" s="18" t="s">
        <v>118</v>
      </c>
      <c r="C372" s="19" t="s">
        <v>74</v>
      </c>
      <c r="D372" s="17" t="s">
        <v>51</v>
      </c>
      <c r="E372" s="17" t="s">
        <v>216</v>
      </c>
      <c r="F372" s="17" t="s">
        <v>217</v>
      </c>
      <c r="G372" s="17" t="s">
        <v>234</v>
      </c>
      <c r="H372" s="17" t="s">
        <v>227</v>
      </c>
      <c r="I372" s="17"/>
      <c r="J372" s="17"/>
      <c r="K372" s="17"/>
      <c r="L372" s="17"/>
      <c r="M372" s="17" t="s">
        <v>60</v>
      </c>
      <c r="N372" s="17" t="s">
        <v>212</v>
      </c>
      <c r="O372" s="17" t="s">
        <v>28</v>
      </c>
      <c r="P372" s="18" t="s">
        <v>63</v>
      </c>
      <c r="Q372" s="20">
        <v>3408481785</v>
      </c>
      <c r="R372" s="20">
        <v>1495257660</v>
      </c>
      <c r="S372" s="20">
        <v>40901975</v>
      </c>
      <c r="T372" s="20">
        <v>4862837470</v>
      </c>
      <c r="U372" s="20">
        <v>0</v>
      </c>
      <c r="V372" s="20">
        <v>4862837470</v>
      </c>
      <c r="W372" s="20">
        <v>0</v>
      </c>
      <c r="X372" s="20">
        <v>4848475453.21</v>
      </c>
      <c r="Y372" s="20">
        <v>4706243460.21</v>
      </c>
      <c r="Z372" s="20">
        <v>4706243460.21</v>
      </c>
      <c r="AA372" s="20">
        <v>4706243460.21</v>
      </c>
    </row>
    <row r="373" spans="1:27" ht="90" x14ac:dyDescent="0.25">
      <c r="A373" s="17" t="s">
        <v>117</v>
      </c>
      <c r="B373" s="18" t="s">
        <v>118</v>
      </c>
      <c r="C373" s="19" t="s">
        <v>62</v>
      </c>
      <c r="D373" s="17" t="s">
        <v>51</v>
      </c>
      <c r="E373" s="17" t="s">
        <v>216</v>
      </c>
      <c r="F373" s="17" t="s">
        <v>217</v>
      </c>
      <c r="G373" s="17" t="s">
        <v>226</v>
      </c>
      <c r="H373" s="17" t="s">
        <v>227</v>
      </c>
      <c r="I373" s="17"/>
      <c r="J373" s="17"/>
      <c r="K373" s="17"/>
      <c r="L373" s="17"/>
      <c r="M373" s="17" t="s">
        <v>60</v>
      </c>
      <c r="N373" s="17" t="s">
        <v>212</v>
      </c>
      <c r="O373" s="17" t="s">
        <v>28</v>
      </c>
      <c r="P373" s="18" t="s">
        <v>63</v>
      </c>
      <c r="Q373" s="20">
        <v>0</v>
      </c>
      <c r="R373" s="20">
        <v>173034366413</v>
      </c>
      <c r="S373" s="20">
        <v>15199862185</v>
      </c>
      <c r="T373" s="20">
        <v>157834504228</v>
      </c>
      <c r="U373" s="20">
        <v>0</v>
      </c>
      <c r="V373" s="20">
        <v>150301764903</v>
      </c>
      <c r="W373" s="20">
        <v>7532739325</v>
      </c>
      <c r="X373" s="20">
        <v>149765184648</v>
      </c>
      <c r="Y373" s="20">
        <v>89360647360</v>
      </c>
      <c r="Z373" s="20">
        <v>89360647360</v>
      </c>
      <c r="AA373" s="20">
        <v>89360647360</v>
      </c>
    </row>
    <row r="374" spans="1:27" ht="90" x14ac:dyDescent="0.25">
      <c r="A374" s="17" t="s">
        <v>117</v>
      </c>
      <c r="B374" s="18" t="s">
        <v>118</v>
      </c>
      <c r="C374" s="19" t="s">
        <v>62</v>
      </c>
      <c r="D374" s="17" t="s">
        <v>51</v>
      </c>
      <c r="E374" s="17" t="s">
        <v>216</v>
      </c>
      <c r="F374" s="17" t="s">
        <v>217</v>
      </c>
      <c r="G374" s="17" t="s">
        <v>226</v>
      </c>
      <c r="H374" s="17" t="s">
        <v>227</v>
      </c>
      <c r="I374" s="17"/>
      <c r="J374" s="17"/>
      <c r="K374" s="17"/>
      <c r="L374" s="17"/>
      <c r="M374" s="17" t="s">
        <v>27</v>
      </c>
      <c r="N374" s="17" t="s">
        <v>228</v>
      </c>
      <c r="O374" s="17" t="s">
        <v>28</v>
      </c>
      <c r="P374" s="18" t="s">
        <v>63</v>
      </c>
      <c r="Q374" s="20">
        <v>0</v>
      </c>
      <c r="R374" s="20">
        <v>6000000</v>
      </c>
      <c r="S374" s="20">
        <v>6000000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</row>
    <row r="375" spans="1:27" ht="56.25" x14ac:dyDescent="0.25">
      <c r="A375" s="17" t="s">
        <v>117</v>
      </c>
      <c r="B375" s="18" t="s">
        <v>118</v>
      </c>
      <c r="C375" s="19" t="s">
        <v>64</v>
      </c>
      <c r="D375" s="17" t="s">
        <v>51</v>
      </c>
      <c r="E375" s="17" t="s">
        <v>216</v>
      </c>
      <c r="F375" s="17" t="s">
        <v>217</v>
      </c>
      <c r="G375" s="17" t="s">
        <v>226</v>
      </c>
      <c r="H375" s="17" t="s">
        <v>230</v>
      </c>
      <c r="I375" s="17"/>
      <c r="J375" s="17"/>
      <c r="K375" s="17"/>
      <c r="L375" s="17"/>
      <c r="M375" s="17" t="s">
        <v>27</v>
      </c>
      <c r="N375" s="17" t="s">
        <v>205</v>
      </c>
      <c r="O375" s="17" t="s">
        <v>28</v>
      </c>
      <c r="P375" s="18" t="s">
        <v>65</v>
      </c>
      <c r="Q375" s="20">
        <v>2033963985</v>
      </c>
      <c r="R375" s="20">
        <v>7218614471</v>
      </c>
      <c r="S375" s="20">
        <v>3487413348</v>
      </c>
      <c r="T375" s="20">
        <v>5765165108</v>
      </c>
      <c r="U375" s="20">
        <v>0</v>
      </c>
      <c r="V375" s="20">
        <v>5755503790</v>
      </c>
      <c r="W375" s="20">
        <v>9661318</v>
      </c>
      <c r="X375" s="20">
        <v>2728663645</v>
      </c>
      <c r="Y375" s="20">
        <v>1144568359.26</v>
      </c>
      <c r="Z375" s="20">
        <v>1144568359.26</v>
      </c>
      <c r="AA375" s="20">
        <v>1144568359.26</v>
      </c>
    </row>
    <row r="376" spans="1:27" ht="45" x14ac:dyDescent="0.25">
      <c r="A376" s="17" t="s">
        <v>117</v>
      </c>
      <c r="B376" s="18" t="s">
        <v>118</v>
      </c>
      <c r="C376" s="19" t="s">
        <v>66</v>
      </c>
      <c r="D376" s="17" t="s">
        <v>51</v>
      </c>
      <c r="E376" s="17" t="s">
        <v>216</v>
      </c>
      <c r="F376" s="17" t="s">
        <v>217</v>
      </c>
      <c r="G376" s="17" t="s">
        <v>212</v>
      </c>
      <c r="H376" s="17" t="s">
        <v>231</v>
      </c>
      <c r="I376" s="17"/>
      <c r="J376" s="17"/>
      <c r="K376" s="17"/>
      <c r="L376" s="17"/>
      <c r="M376" s="17" t="s">
        <v>60</v>
      </c>
      <c r="N376" s="17" t="s">
        <v>232</v>
      </c>
      <c r="O376" s="17" t="s">
        <v>28</v>
      </c>
      <c r="P376" s="18" t="s">
        <v>67</v>
      </c>
      <c r="Q376" s="20">
        <v>0</v>
      </c>
      <c r="R376" s="20">
        <v>3048867650</v>
      </c>
      <c r="S376" s="20">
        <v>138634068</v>
      </c>
      <c r="T376" s="20">
        <v>2910233582</v>
      </c>
      <c r="U376" s="20">
        <v>0</v>
      </c>
      <c r="V376" s="20">
        <v>2729519106</v>
      </c>
      <c r="W376" s="20">
        <v>180714476</v>
      </c>
      <c r="X376" s="20">
        <v>2671379754</v>
      </c>
      <c r="Y376" s="20">
        <v>1372102067</v>
      </c>
      <c r="Z376" s="20">
        <v>1372102067</v>
      </c>
      <c r="AA376" s="20">
        <v>1372102067</v>
      </c>
    </row>
    <row r="377" spans="1:27" ht="45" x14ac:dyDescent="0.25">
      <c r="A377" s="17" t="s">
        <v>117</v>
      </c>
      <c r="B377" s="18" t="s">
        <v>118</v>
      </c>
      <c r="C377" s="19" t="s">
        <v>66</v>
      </c>
      <c r="D377" s="17" t="s">
        <v>51</v>
      </c>
      <c r="E377" s="17" t="s">
        <v>216</v>
      </c>
      <c r="F377" s="17" t="s">
        <v>217</v>
      </c>
      <c r="G377" s="17" t="s">
        <v>212</v>
      </c>
      <c r="H377" s="17" t="s">
        <v>231</v>
      </c>
      <c r="I377" s="17"/>
      <c r="J377" s="17"/>
      <c r="K377" s="17"/>
      <c r="L377" s="17"/>
      <c r="M377" s="17" t="s">
        <v>27</v>
      </c>
      <c r="N377" s="17" t="s">
        <v>229</v>
      </c>
      <c r="O377" s="17" t="s">
        <v>28</v>
      </c>
      <c r="P377" s="18" t="s">
        <v>67</v>
      </c>
      <c r="Q377" s="20">
        <v>535941697</v>
      </c>
      <c r="R377" s="20">
        <v>27279163193</v>
      </c>
      <c r="S377" s="20">
        <v>781401223</v>
      </c>
      <c r="T377" s="20">
        <v>27033703667</v>
      </c>
      <c r="U377" s="20">
        <v>0</v>
      </c>
      <c r="V377" s="20">
        <v>26702486571</v>
      </c>
      <c r="W377" s="20">
        <v>331217096</v>
      </c>
      <c r="X377" s="20">
        <v>26270374627</v>
      </c>
      <c r="Y377" s="20">
        <v>15478693067</v>
      </c>
      <c r="Z377" s="20">
        <v>15478693067</v>
      </c>
      <c r="AA377" s="20">
        <v>15478693067</v>
      </c>
    </row>
    <row r="378" spans="1:27" ht="45" x14ac:dyDescent="0.25">
      <c r="A378" s="17" t="s">
        <v>117</v>
      </c>
      <c r="B378" s="18" t="s">
        <v>118</v>
      </c>
      <c r="C378" s="19" t="s">
        <v>66</v>
      </c>
      <c r="D378" s="17" t="s">
        <v>51</v>
      </c>
      <c r="E378" s="17" t="s">
        <v>216</v>
      </c>
      <c r="F378" s="17" t="s">
        <v>217</v>
      </c>
      <c r="G378" s="17" t="s">
        <v>212</v>
      </c>
      <c r="H378" s="17" t="s">
        <v>231</v>
      </c>
      <c r="I378" s="17"/>
      <c r="J378" s="17"/>
      <c r="K378" s="17"/>
      <c r="L378" s="17"/>
      <c r="M378" s="17" t="s">
        <v>27</v>
      </c>
      <c r="N378" s="17" t="s">
        <v>205</v>
      </c>
      <c r="O378" s="17" t="s">
        <v>28</v>
      </c>
      <c r="P378" s="18" t="s">
        <v>67</v>
      </c>
      <c r="Q378" s="20">
        <v>4594755334</v>
      </c>
      <c r="R378" s="20">
        <v>1226804198</v>
      </c>
      <c r="S378" s="20">
        <v>88182221</v>
      </c>
      <c r="T378" s="20">
        <v>5733377311</v>
      </c>
      <c r="U378" s="20">
        <v>0</v>
      </c>
      <c r="V378" s="20">
        <v>5660799789</v>
      </c>
      <c r="W378" s="20">
        <v>72577522</v>
      </c>
      <c r="X378" s="20">
        <v>5504335675</v>
      </c>
      <c r="Y378" s="20">
        <v>3055553877.6900001</v>
      </c>
      <c r="Z378" s="20">
        <v>3055553877.6900001</v>
      </c>
      <c r="AA378" s="20">
        <v>3055553877.6900001</v>
      </c>
    </row>
    <row r="379" spans="1:27" ht="56.25" x14ac:dyDescent="0.25">
      <c r="A379" s="17" t="s">
        <v>117</v>
      </c>
      <c r="B379" s="18" t="s">
        <v>118</v>
      </c>
      <c r="C379" s="19" t="s">
        <v>68</v>
      </c>
      <c r="D379" s="17" t="s">
        <v>51</v>
      </c>
      <c r="E379" s="17" t="s">
        <v>233</v>
      </c>
      <c r="F379" s="17" t="s">
        <v>217</v>
      </c>
      <c r="G379" s="17" t="s">
        <v>218</v>
      </c>
      <c r="H379" s="17" t="s">
        <v>230</v>
      </c>
      <c r="I379" s="17"/>
      <c r="J379" s="17"/>
      <c r="K379" s="17"/>
      <c r="L379" s="17"/>
      <c r="M379" s="17" t="s">
        <v>27</v>
      </c>
      <c r="N379" s="17" t="s">
        <v>205</v>
      </c>
      <c r="O379" s="17" t="s">
        <v>28</v>
      </c>
      <c r="P379" s="18" t="s">
        <v>65</v>
      </c>
      <c r="Q379" s="20">
        <v>201322304</v>
      </c>
      <c r="R379" s="20">
        <v>0</v>
      </c>
      <c r="S379" s="20">
        <v>0</v>
      </c>
      <c r="T379" s="20">
        <v>201322304</v>
      </c>
      <c r="U379" s="20">
        <v>0</v>
      </c>
      <c r="V379" s="20">
        <v>187437254</v>
      </c>
      <c r="W379" s="20">
        <v>13885050</v>
      </c>
      <c r="X379" s="20">
        <v>186908967</v>
      </c>
      <c r="Y379" s="20">
        <v>106737397</v>
      </c>
      <c r="Z379" s="20">
        <v>106737397</v>
      </c>
      <c r="AA379" s="20">
        <v>106737397</v>
      </c>
    </row>
    <row r="380" spans="1:27" ht="45" x14ac:dyDescent="0.25">
      <c r="A380" s="17" t="s">
        <v>117</v>
      </c>
      <c r="B380" s="18" t="s">
        <v>118</v>
      </c>
      <c r="C380" s="19" t="s">
        <v>69</v>
      </c>
      <c r="D380" s="17" t="s">
        <v>51</v>
      </c>
      <c r="E380" s="17" t="s">
        <v>233</v>
      </c>
      <c r="F380" s="17" t="s">
        <v>217</v>
      </c>
      <c r="G380" s="17" t="s">
        <v>220</v>
      </c>
      <c r="H380" s="17" t="s">
        <v>70</v>
      </c>
      <c r="I380" s="17"/>
      <c r="J380" s="17"/>
      <c r="K380" s="17"/>
      <c r="L380" s="17"/>
      <c r="M380" s="17" t="s">
        <v>27</v>
      </c>
      <c r="N380" s="17" t="s">
        <v>205</v>
      </c>
      <c r="O380" s="17" t="s">
        <v>28</v>
      </c>
      <c r="P380" s="18" t="s">
        <v>71</v>
      </c>
      <c r="Q380" s="20">
        <v>2861854818</v>
      </c>
      <c r="R380" s="20">
        <v>2856598890</v>
      </c>
      <c r="S380" s="20">
        <v>1219281910</v>
      </c>
      <c r="T380" s="20">
        <v>4499171798</v>
      </c>
      <c r="U380" s="20">
        <v>0</v>
      </c>
      <c r="V380" s="20">
        <v>4437272991</v>
      </c>
      <c r="W380" s="20">
        <v>61898807</v>
      </c>
      <c r="X380" s="20">
        <v>2902151535</v>
      </c>
      <c r="Y380" s="20">
        <v>1872697954.5799999</v>
      </c>
      <c r="Z380" s="20">
        <v>1872697954.5799999</v>
      </c>
      <c r="AA380" s="20">
        <v>1872697954.5799999</v>
      </c>
    </row>
    <row r="381" spans="1:27" ht="22.5" x14ac:dyDescent="0.25">
      <c r="A381" s="17" t="s">
        <v>119</v>
      </c>
      <c r="B381" s="18" t="s">
        <v>120</v>
      </c>
      <c r="C381" s="19" t="s">
        <v>34</v>
      </c>
      <c r="D381" s="17" t="s">
        <v>26</v>
      </c>
      <c r="E381" s="17" t="s">
        <v>206</v>
      </c>
      <c r="F381" s="17"/>
      <c r="G381" s="17"/>
      <c r="H381" s="17"/>
      <c r="I381" s="17"/>
      <c r="J381" s="17"/>
      <c r="K381" s="17"/>
      <c r="L381" s="17"/>
      <c r="M381" s="17" t="s">
        <v>27</v>
      </c>
      <c r="N381" s="17" t="s">
        <v>205</v>
      </c>
      <c r="O381" s="17" t="s">
        <v>28</v>
      </c>
      <c r="P381" s="18" t="s">
        <v>35</v>
      </c>
      <c r="Q381" s="20">
        <v>1474072436</v>
      </c>
      <c r="R381" s="20">
        <v>140327372</v>
      </c>
      <c r="S381" s="20">
        <v>383511163</v>
      </c>
      <c r="T381" s="20">
        <v>1230888645</v>
      </c>
      <c r="U381" s="20">
        <v>0</v>
      </c>
      <c r="V381" s="20">
        <v>1230888645</v>
      </c>
      <c r="W381" s="20">
        <v>0</v>
      </c>
      <c r="X381" s="20">
        <v>1191854219</v>
      </c>
      <c r="Y381" s="20">
        <v>423540875</v>
      </c>
      <c r="Z381" s="20">
        <v>423540875</v>
      </c>
      <c r="AA381" s="20">
        <v>423540875</v>
      </c>
    </row>
    <row r="382" spans="1:27" ht="22.5" x14ac:dyDescent="0.25">
      <c r="A382" s="17" t="s">
        <v>119</v>
      </c>
      <c r="B382" s="18" t="s">
        <v>120</v>
      </c>
      <c r="C382" s="19" t="s">
        <v>157</v>
      </c>
      <c r="D382" s="17" t="s">
        <v>26</v>
      </c>
      <c r="E382" s="17" t="s">
        <v>207</v>
      </c>
      <c r="F382" s="17" t="s">
        <v>207</v>
      </c>
      <c r="G382" s="17" t="s">
        <v>204</v>
      </c>
      <c r="H382" s="17" t="s">
        <v>208</v>
      </c>
      <c r="I382" s="17"/>
      <c r="J382" s="17"/>
      <c r="K382" s="17"/>
      <c r="L382" s="17"/>
      <c r="M382" s="17" t="s">
        <v>27</v>
      </c>
      <c r="N382" s="17" t="s">
        <v>205</v>
      </c>
      <c r="O382" s="17" t="s">
        <v>28</v>
      </c>
      <c r="P382" s="18" t="s">
        <v>158</v>
      </c>
      <c r="Q382" s="20">
        <v>0</v>
      </c>
      <c r="R382" s="20">
        <v>23215700</v>
      </c>
      <c r="S382" s="20">
        <v>323300</v>
      </c>
      <c r="T382" s="20">
        <v>22892400</v>
      </c>
      <c r="U382" s="20">
        <v>0</v>
      </c>
      <c r="V382" s="20">
        <v>22892400</v>
      </c>
      <c r="W382" s="20">
        <v>0</v>
      </c>
      <c r="X382" s="20">
        <v>22892400</v>
      </c>
      <c r="Y382" s="20">
        <v>22892400</v>
      </c>
      <c r="Z382" s="20">
        <v>22892400</v>
      </c>
      <c r="AA382" s="20">
        <v>22892400</v>
      </c>
    </row>
    <row r="383" spans="1:27" ht="22.5" x14ac:dyDescent="0.25">
      <c r="A383" s="17" t="s">
        <v>119</v>
      </c>
      <c r="B383" s="18" t="s">
        <v>120</v>
      </c>
      <c r="C383" s="19" t="s">
        <v>44</v>
      </c>
      <c r="D383" s="17" t="s">
        <v>26</v>
      </c>
      <c r="E383" s="17" t="s">
        <v>215</v>
      </c>
      <c r="F383" s="17" t="s">
        <v>204</v>
      </c>
      <c r="G383" s="17"/>
      <c r="H383" s="17"/>
      <c r="I383" s="17"/>
      <c r="J383" s="17"/>
      <c r="K383" s="17"/>
      <c r="L383" s="17"/>
      <c r="M383" s="17" t="s">
        <v>27</v>
      </c>
      <c r="N383" s="17" t="s">
        <v>205</v>
      </c>
      <c r="O383" s="17" t="s">
        <v>28</v>
      </c>
      <c r="P383" s="18" t="s">
        <v>45</v>
      </c>
      <c r="Q383" s="20">
        <v>0</v>
      </c>
      <c r="R383" s="20">
        <v>442027883</v>
      </c>
      <c r="S383" s="20">
        <v>0</v>
      </c>
      <c r="T383" s="20">
        <v>442027883</v>
      </c>
      <c r="U383" s="20">
        <v>0</v>
      </c>
      <c r="V383" s="20">
        <v>442027883</v>
      </c>
      <c r="W383" s="20">
        <v>0</v>
      </c>
      <c r="X383" s="20">
        <v>314606371</v>
      </c>
      <c r="Y383" s="20">
        <v>314329653.11000001</v>
      </c>
      <c r="Z383" s="20">
        <v>314329653.11000001</v>
      </c>
      <c r="AA383" s="20">
        <v>314329653.11000001</v>
      </c>
    </row>
    <row r="384" spans="1:27" ht="78.75" x14ac:dyDescent="0.25">
      <c r="A384" s="17" t="s">
        <v>119</v>
      </c>
      <c r="B384" s="18" t="s">
        <v>120</v>
      </c>
      <c r="C384" s="19" t="s">
        <v>50</v>
      </c>
      <c r="D384" s="17" t="s">
        <v>51</v>
      </c>
      <c r="E384" s="17" t="s">
        <v>216</v>
      </c>
      <c r="F384" s="17" t="s">
        <v>217</v>
      </c>
      <c r="G384" s="17" t="s">
        <v>218</v>
      </c>
      <c r="H384" s="17" t="s">
        <v>219</v>
      </c>
      <c r="I384" s="17"/>
      <c r="J384" s="17"/>
      <c r="K384" s="17"/>
      <c r="L384" s="17"/>
      <c r="M384" s="17" t="s">
        <v>27</v>
      </c>
      <c r="N384" s="17" t="s">
        <v>205</v>
      </c>
      <c r="O384" s="17" t="s">
        <v>28</v>
      </c>
      <c r="P384" s="18" t="s">
        <v>52</v>
      </c>
      <c r="Q384" s="20">
        <v>28525669938</v>
      </c>
      <c r="R384" s="20">
        <v>0</v>
      </c>
      <c r="S384" s="20">
        <v>39309090</v>
      </c>
      <c r="T384" s="20">
        <v>28486360848</v>
      </c>
      <c r="U384" s="20">
        <v>0</v>
      </c>
      <c r="V384" s="20">
        <v>28483735544</v>
      </c>
      <c r="W384" s="20">
        <v>2625304</v>
      </c>
      <c r="X384" s="20">
        <v>28483735544</v>
      </c>
      <c r="Y384" s="20">
        <v>27309994657</v>
      </c>
      <c r="Z384" s="20">
        <v>27309994657</v>
      </c>
      <c r="AA384" s="20">
        <v>27309994657</v>
      </c>
    </row>
    <row r="385" spans="1:27" ht="78.75" x14ac:dyDescent="0.25">
      <c r="A385" s="17" t="s">
        <v>119</v>
      </c>
      <c r="B385" s="18" t="s">
        <v>120</v>
      </c>
      <c r="C385" s="19" t="s">
        <v>53</v>
      </c>
      <c r="D385" s="17" t="s">
        <v>51</v>
      </c>
      <c r="E385" s="17" t="s">
        <v>216</v>
      </c>
      <c r="F385" s="17" t="s">
        <v>217</v>
      </c>
      <c r="G385" s="17" t="s">
        <v>220</v>
      </c>
      <c r="H385" s="17" t="s">
        <v>219</v>
      </c>
      <c r="I385" s="17"/>
      <c r="J385" s="17"/>
      <c r="K385" s="17"/>
      <c r="L385" s="17"/>
      <c r="M385" s="17" t="s">
        <v>27</v>
      </c>
      <c r="N385" s="17" t="s">
        <v>205</v>
      </c>
      <c r="O385" s="17" t="s">
        <v>28</v>
      </c>
      <c r="P385" s="18" t="s">
        <v>52</v>
      </c>
      <c r="Q385" s="20">
        <v>6676756275</v>
      </c>
      <c r="R385" s="20">
        <v>0</v>
      </c>
      <c r="S385" s="20">
        <v>3048035600</v>
      </c>
      <c r="T385" s="20">
        <v>3628720675</v>
      </c>
      <c r="U385" s="20">
        <v>0</v>
      </c>
      <c r="V385" s="20">
        <v>3628720675</v>
      </c>
      <c r="W385" s="20">
        <v>0</v>
      </c>
      <c r="X385" s="20">
        <v>3628720675</v>
      </c>
      <c r="Y385" s="20">
        <v>3512231593</v>
      </c>
      <c r="Z385" s="20">
        <v>3512231593</v>
      </c>
      <c r="AA385" s="20">
        <v>3512231593</v>
      </c>
    </row>
    <row r="386" spans="1:27" ht="56.25" x14ac:dyDescent="0.25">
      <c r="A386" s="17" t="s">
        <v>119</v>
      </c>
      <c r="B386" s="18" t="s">
        <v>120</v>
      </c>
      <c r="C386" s="19" t="s">
        <v>54</v>
      </c>
      <c r="D386" s="17" t="s">
        <v>51</v>
      </c>
      <c r="E386" s="17" t="s">
        <v>216</v>
      </c>
      <c r="F386" s="17" t="s">
        <v>217</v>
      </c>
      <c r="G386" s="17" t="s">
        <v>221</v>
      </c>
      <c r="H386" s="17" t="s">
        <v>222</v>
      </c>
      <c r="I386" s="17"/>
      <c r="J386" s="17"/>
      <c r="K386" s="17"/>
      <c r="L386" s="17"/>
      <c r="M386" s="17" t="s">
        <v>27</v>
      </c>
      <c r="N386" s="17" t="s">
        <v>205</v>
      </c>
      <c r="O386" s="17" t="s">
        <v>28</v>
      </c>
      <c r="P386" s="18" t="s">
        <v>55</v>
      </c>
      <c r="Q386" s="20">
        <v>538300000</v>
      </c>
      <c r="R386" s="20">
        <v>20000000</v>
      </c>
      <c r="S386" s="20">
        <v>30145000</v>
      </c>
      <c r="T386" s="20">
        <v>528155000</v>
      </c>
      <c r="U386" s="20">
        <v>0</v>
      </c>
      <c r="V386" s="20">
        <v>528155000</v>
      </c>
      <c r="W386" s="20">
        <v>0</v>
      </c>
      <c r="X386" s="20">
        <v>516555881</v>
      </c>
      <c r="Y386" s="20">
        <v>254918081</v>
      </c>
      <c r="Z386" s="20">
        <v>254918081</v>
      </c>
      <c r="AA386" s="20">
        <v>254918081</v>
      </c>
    </row>
    <row r="387" spans="1:27" ht="56.25" x14ac:dyDescent="0.25">
      <c r="A387" s="17" t="s">
        <v>119</v>
      </c>
      <c r="B387" s="18" t="s">
        <v>120</v>
      </c>
      <c r="C387" s="19" t="s">
        <v>56</v>
      </c>
      <c r="D387" s="17" t="s">
        <v>51</v>
      </c>
      <c r="E387" s="17" t="s">
        <v>216</v>
      </c>
      <c r="F387" s="17" t="s">
        <v>217</v>
      </c>
      <c r="G387" s="17" t="s">
        <v>223</v>
      </c>
      <c r="H387" s="17" t="s">
        <v>57</v>
      </c>
      <c r="I387" s="17"/>
      <c r="J387" s="17"/>
      <c r="K387" s="17"/>
      <c r="L387" s="17"/>
      <c r="M387" s="17" t="s">
        <v>27</v>
      </c>
      <c r="N387" s="17" t="s">
        <v>205</v>
      </c>
      <c r="O387" s="17" t="s">
        <v>28</v>
      </c>
      <c r="P387" s="18" t="s">
        <v>58</v>
      </c>
      <c r="Q387" s="20">
        <v>268633544</v>
      </c>
      <c r="R387" s="20">
        <v>3126892741</v>
      </c>
      <c r="S387" s="20">
        <v>601843188</v>
      </c>
      <c r="T387" s="20">
        <v>2793683097</v>
      </c>
      <c r="U387" s="20">
        <v>0</v>
      </c>
      <c r="V387" s="20">
        <v>2233400013</v>
      </c>
      <c r="W387" s="20">
        <v>560283084</v>
      </c>
      <c r="X387" s="20">
        <v>1468031961</v>
      </c>
      <c r="Y387" s="20">
        <v>229599338</v>
      </c>
      <c r="Z387" s="20">
        <v>229599338</v>
      </c>
      <c r="AA387" s="20">
        <v>229599338</v>
      </c>
    </row>
    <row r="388" spans="1:27" ht="90" x14ac:dyDescent="0.25">
      <c r="A388" s="17" t="s">
        <v>119</v>
      </c>
      <c r="B388" s="18" t="s">
        <v>120</v>
      </c>
      <c r="C388" s="19" t="s">
        <v>74</v>
      </c>
      <c r="D388" s="17" t="s">
        <v>51</v>
      </c>
      <c r="E388" s="17" t="s">
        <v>216</v>
      </c>
      <c r="F388" s="17" t="s">
        <v>217</v>
      </c>
      <c r="G388" s="17" t="s">
        <v>234</v>
      </c>
      <c r="H388" s="17" t="s">
        <v>227</v>
      </c>
      <c r="I388" s="17"/>
      <c r="J388" s="17"/>
      <c r="K388" s="17"/>
      <c r="L388" s="17"/>
      <c r="M388" s="17" t="s">
        <v>60</v>
      </c>
      <c r="N388" s="17" t="s">
        <v>212</v>
      </c>
      <c r="O388" s="17" t="s">
        <v>28</v>
      </c>
      <c r="P388" s="18" t="s">
        <v>63</v>
      </c>
      <c r="Q388" s="20">
        <v>29089507398</v>
      </c>
      <c r="R388" s="20">
        <v>0</v>
      </c>
      <c r="S388" s="20">
        <v>29039762430</v>
      </c>
      <c r="T388" s="20">
        <v>49744968</v>
      </c>
      <c r="U388" s="20">
        <v>0</v>
      </c>
      <c r="V388" s="20">
        <v>49744968</v>
      </c>
      <c r="W388" s="20">
        <v>0</v>
      </c>
      <c r="X388" s="20">
        <v>49744968</v>
      </c>
      <c r="Y388" s="20">
        <v>44800653</v>
      </c>
      <c r="Z388" s="20">
        <v>44800653</v>
      </c>
      <c r="AA388" s="20">
        <v>44800653</v>
      </c>
    </row>
    <row r="389" spans="1:27" ht="90" x14ac:dyDescent="0.25">
      <c r="A389" s="17" t="s">
        <v>119</v>
      </c>
      <c r="B389" s="18" t="s">
        <v>120</v>
      </c>
      <c r="C389" s="19" t="s">
        <v>62</v>
      </c>
      <c r="D389" s="17" t="s">
        <v>51</v>
      </c>
      <c r="E389" s="17" t="s">
        <v>216</v>
      </c>
      <c r="F389" s="17" t="s">
        <v>217</v>
      </c>
      <c r="G389" s="17" t="s">
        <v>226</v>
      </c>
      <c r="H389" s="17" t="s">
        <v>227</v>
      </c>
      <c r="I389" s="17"/>
      <c r="J389" s="17"/>
      <c r="K389" s="17"/>
      <c r="L389" s="17"/>
      <c r="M389" s="17" t="s">
        <v>60</v>
      </c>
      <c r="N389" s="17" t="s">
        <v>212</v>
      </c>
      <c r="O389" s="17" t="s">
        <v>28</v>
      </c>
      <c r="P389" s="18" t="s">
        <v>63</v>
      </c>
      <c r="Q389" s="20">
        <v>0</v>
      </c>
      <c r="R389" s="20">
        <v>397876262530</v>
      </c>
      <c r="S389" s="20">
        <v>49656954653</v>
      </c>
      <c r="T389" s="20">
        <v>348219307877</v>
      </c>
      <c r="U389" s="20">
        <v>0</v>
      </c>
      <c r="V389" s="20">
        <v>345638546275</v>
      </c>
      <c r="W389" s="20">
        <v>2580761602</v>
      </c>
      <c r="X389" s="20">
        <v>345267865506</v>
      </c>
      <c r="Y389" s="20">
        <v>217633417739</v>
      </c>
      <c r="Z389" s="20">
        <v>217633417739</v>
      </c>
      <c r="AA389" s="20">
        <v>217633417739</v>
      </c>
    </row>
    <row r="390" spans="1:27" ht="90" x14ac:dyDescent="0.25">
      <c r="A390" s="17" t="s">
        <v>119</v>
      </c>
      <c r="B390" s="18" t="s">
        <v>120</v>
      </c>
      <c r="C390" s="19" t="s">
        <v>62</v>
      </c>
      <c r="D390" s="17" t="s">
        <v>51</v>
      </c>
      <c r="E390" s="17" t="s">
        <v>216</v>
      </c>
      <c r="F390" s="17" t="s">
        <v>217</v>
      </c>
      <c r="G390" s="17" t="s">
        <v>226</v>
      </c>
      <c r="H390" s="17" t="s">
        <v>227</v>
      </c>
      <c r="I390" s="17"/>
      <c r="J390" s="17"/>
      <c r="K390" s="17"/>
      <c r="L390" s="17"/>
      <c r="M390" s="17" t="s">
        <v>27</v>
      </c>
      <c r="N390" s="17" t="s">
        <v>228</v>
      </c>
      <c r="O390" s="17" t="s">
        <v>28</v>
      </c>
      <c r="P390" s="18" t="s">
        <v>63</v>
      </c>
      <c r="Q390" s="20">
        <v>0</v>
      </c>
      <c r="R390" s="20">
        <v>6000000</v>
      </c>
      <c r="S390" s="20">
        <v>6000000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  <c r="Z390" s="20">
        <v>0</v>
      </c>
      <c r="AA390" s="20">
        <v>0</v>
      </c>
    </row>
    <row r="391" spans="1:27" ht="56.25" x14ac:dyDescent="0.25">
      <c r="A391" s="17" t="s">
        <v>119</v>
      </c>
      <c r="B391" s="18" t="s">
        <v>120</v>
      </c>
      <c r="C391" s="19" t="s">
        <v>64</v>
      </c>
      <c r="D391" s="17" t="s">
        <v>51</v>
      </c>
      <c r="E391" s="17" t="s">
        <v>216</v>
      </c>
      <c r="F391" s="17" t="s">
        <v>217</v>
      </c>
      <c r="G391" s="17" t="s">
        <v>226</v>
      </c>
      <c r="H391" s="17" t="s">
        <v>230</v>
      </c>
      <c r="I391" s="17"/>
      <c r="J391" s="17"/>
      <c r="K391" s="17"/>
      <c r="L391" s="17"/>
      <c r="M391" s="17" t="s">
        <v>27</v>
      </c>
      <c r="N391" s="17" t="s">
        <v>205</v>
      </c>
      <c r="O391" s="17" t="s">
        <v>28</v>
      </c>
      <c r="P391" s="18" t="s">
        <v>65</v>
      </c>
      <c r="Q391" s="20">
        <v>17004928254</v>
      </c>
      <c r="R391" s="20">
        <v>10271486620</v>
      </c>
      <c r="S391" s="20">
        <v>11903204830</v>
      </c>
      <c r="T391" s="20">
        <v>15373210044</v>
      </c>
      <c r="U391" s="20">
        <v>0</v>
      </c>
      <c r="V391" s="20">
        <v>14644869717</v>
      </c>
      <c r="W391" s="20">
        <v>728340327</v>
      </c>
      <c r="X391" s="20">
        <v>9574303283</v>
      </c>
      <c r="Y391" s="20">
        <v>2936301609</v>
      </c>
      <c r="Z391" s="20">
        <v>2936301609</v>
      </c>
      <c r="AA391" s="20">
        <v>2936301609</v>
      </c>
    </row>
    <row r="392" spans="1:27" ht="45" x14ac:dyDescent="0.25">
      <c r="A392" s="17" t="s">
        <v>119</v>
      </c>
      <c r="B392" s="18" t="s">
        <v>120</v>
      </c>
      <c r="C392" s="19" t="s">
        <v>66</v>
      </c>
      <c r="D392" s="17" t="s">
        <v>51</v>
      </c>
      <c r="E392" s="17" t="s">
        <v>216</v>
      </c>
      <c r="F392" s="17" t="s">
        <v>217</v>
      </c>
      <c r="G392" s="17" t="s">
        <v>212</v>
      </c>
      <c r="H392" s="17" t="s">
        <v>231</v>
      </c>
      <c r="I392" s="17"/>
      <c r="J392" s="17"/>
      <c r="K392" s="17"/>
      <c r="L392" s="17"/>
      <c r="M392" s="17" t="s">
        <v>60</v>
      </c>
      <c r="N392" s="17" t="s">
        <v>232</v>
      </c>
      <c r="O392" s="17" t="s">
        <v>28</v>
      </c>
      <c r="P392" s="18" t="s">
        <v>67</v>
      </c>
      <c r="Q392" s="20">
        <v>720000000</v>
      </c>
      <c r="R392" s="20">
        <v>24188072539</v>
      </c>
      <c r="S392" s="20">
        <v>0</v>
      </c>
      <c r="T392" s="20">
        <v>24908072539</v>
      </c>
      <c r="U392" s="20">
        <v>0</v>
      </c>
      <c r="V392" s="20">
        <v>24740174164</v>
      </c>
      <c r="W392" s="20">
        <v>167898375</v>
      </c>
      <c r="X392" s="20">
        <v>23835892019</v>
      </c>
      <c r="Y392" s="20">
        <v>14630054764</v>
      </c>
      <c r="Z392" s="20">
        <v>14630054764</v>
      </c>
      <c r="AA392" s="20">
        <v>14630054764</v>
      </c>
    </row>
    <row r="393" spans="1:27" ht="45" x14ac:dyDescent="0.25">
      <c r="A393" s="17" t="s">
        <v>119</v>
      </c>
      <c r="B393" s="18" t="s">
        <v>120</v>
      </c>
      <c r="C393" s="19" t="s">
        <v>66</v>
      </c>
      <c r="D393" s="17" t="s">
        <v>51</v>
      </c>
      <c r="E393" s="17" t="s">
        <v>216</v>
      </c>
      <c r="F393" s="17" t="s">
        <v>217</v>
      </c>
      <c r="G393" s="17" t="s">
        <v>212</v>
      </c>
      <c r="H393" s="17" t="s">
        <v>231</v>
      </c>
      <c r="I393" s="17"/>
      <c r="J393" s="17"/>
      <c r="K393" s="17"/>
      <c r="L393" s="17"/>
      <c r="M393" s="17" t="s">
        <v>27</v>
      </c>
      <c r="N393" s="17" t="s">
        <v>229</v>
      </c>
      <c r="O393" s="17" t="s">
        <v>28</v>
      </c>
      <c r="P393" s="18" t="s">
        <v>67</v>
      </c>
      <c r="Q393" s="20">
        <v>1707940567</v>
      </c>
      <c r="R393" s="20">
        <v>4341577019</v>
      </c>
      <c r="S393" s="20">
        <v>0</v>
      </c>
      <c r="T393" s="20">
        <v>6049517586</v>
      </c>
      <c r="U393" s="20">
        <v>0</v>
      </c>
      <c r="V393" s="20">
        <v>5784382982</v>
      </c>
      <c r="W393" s="20">
        <v>265134604</v>
      </c>
      <c r="X393" s="20">
        <v>4542285789</v>
      </c>
      <c r="Y393" s="20">
        <v>2017821343</v>
      </c>
      <c r="Z393" s="20">
        <v>2015221343</v>
      </c>
      <c r="AA393" s="20">
        <v>2015221343</v>
      </c>
    </row>
    <row r="394" spans="1:27" ht="45" x14ac:dyDescent="0.25">
      <c r="A394" s="17" t="s">
        <v>119</v>
      </c>
      <c r="B394" s="18" t="s">
        <v>120</v>
      </c>
      <c r="C394" s="19" t="s">
        <v>66</v>
      </c>
      <c r="D394" s="17" t="s">
        <v>51</v>
      </c>
      <c r="E394" s="17" t="s">
        <v>216</v>
      </c>
      <c r="F394" s="17" t="s">
        <v>217</v>
      </c>
      <c r="G394" s="17" t="s">
        <v>212</v>
      </c>
      <c r="H394" s="17" t="s">
        <v>231</v>
      </c>
      <c r="I394" s="17"/>
      <c r="J394" s="17"/>
      <c r="K394" s="17"/>
      <c r="L394" s="17"/>
      <c r="M394" s="17" t="s">
        <v>27</v>
      </c>
      <c r="N394" s="17" t="s">
        <v>205</v>
      </c>
      <c r="O394" s="17" t="s">
        <v>28</v>
      </c>
      <c r="P394" s="18" t="s">
        <v>67</v>
      </c>
      <c r="Q394" s="20">
        <v>6338183118</v>
      </c>
      <c r="R394" s="20">
        <v>73824068822</v>
      </c>
      <c r="S394" s="20">
        <v>0</v>
      </c>
      <c r="T394" s="20">
        <v>80162251940</v>
      </c>
      <c r="U394" s="20">
        <v>0</v>
      </c>
      <c r="V394" s="20">
        <v>80066076239.699997</v>
      </c>
      <c r="W394" s="20">
        <v>96175700.299999997</v>
      </c>
      <c r="X394" s="20">
        <v>79699391279.699997</v>
      </c>
      <c r="Y394" s="20">
        <v>47800200253.93</v>
      </c>
      <c r="Z394" s="20">
        <v>47800200253.93</v>
      </c>
      <c r="AA394" s="20">
        <v>47800200253.93</v>
      </c>
    </row>
    <row r="395" spans="1:27" ht="56.25" x14ac:dyDescent="0.25">
      <c r="A395" s="17" t="s">
        <v>119</v>
      </c>
      <c r="B395" s="18" t="s">
        <v>120</v>
      </c>
      <c r="C395" s="19" t="s">
        <v>68</v>
      </c>
      <c r="D395" s="17" t="s">
        <v>51</v>
      </c>
      <c r="E395" s="17" t="s">
        <v>233</v>
      </c>
      <c r="F395" s="17" t="s">
        <v>217</v>
      </c>
      <c r="G395" s="17" t="s">
        <v>218</v>
      </c>
      <c r="H395" s="17" t="s">
        <v>230</v>
      </c>
      <c r="I395" s="17"/>
      <c r="J395" s="17"/>
      <c r="K395" s="17"/>
      <c r="L395" s="17"/>
      <c r="M395" s="17" t="s">
        <v>27</v>
      </c>
      <c r="N395" s="17" t="s">
        <v>205</v>
      </c>
      <c r="O395" s="17" t="s">
        <v>28</v>
      </c>
      <c r="P395" s="18" t="s">
        <v>65</v>
      </c>
      <c r="Q395" s="20">
        <v>201135893</v>
      </c>
      <c r="R395" s="20">
        <v>0</v>
      </c>
      <c r="S395" s="20">
        <v>183152</v>
      </c>
      <c r="T395" s="20">
        <v>200952741</v>
      </c>
      <c r="U395" s="20">
        <v>0</v>
      </c>
      <c r="V395" s="20">
        <v>200952741</v>
      </c>
      <c r="W395" s="20">
        <v>0</v>
      </c>
      <c r="X395" s="20">
        <v>196805485</v>
      </c>
      <c r="Y395" s="20">
        <v>115022095</v>
      </c>
      <c r="Z395" s="20">
        <v>115022095</v>
      </c>
      <c r="AA395" s="20">
        <v>115022095</v>
      </c>
    </row>
    <row r="396" spans="1:27" ht="45" x14ac:dyDescent="0.25">
      <c r="A396" s="17" t="s">
        <v>119</v>
      </c>
      <c r="B396" s="18" t="s">
        <v>120</v>
      </c>
      <c r="C396" s="19" t="s">
        <v>69</v>
      </c>
      <c r="D396" s="17" t="s">
        <v>51</v>
      </c>
      <c r="E396" s="17" t="s">
        <v>233</v>
      </c>
      <c r="F396" s="17" t="s">
        <v>217</v>
      </c>
      <c r="G396" s="17" t="s">
        <v>220</v>
      </c>
      <c r="H396" s="17" t="s">
        <v>70</v>
      </c>
      <c r="I396" s="17"/>
      <c r="J396" s="17"/>
      <c r="K396" s="17"/>
      <c r="L396" s="17"/>
      <c r="M396" s="17" t="s">
        <v>27</v>
      </c>
      <c r="N396" s="17" t="s">
        <v>205</v>
      </c>
      <c r="O396" s="17" t="s">
        <v>28</v>
      </c>
      <c r="P396" s="18" t="s">
        <v>71</v>
      </c>
      <c r="Q396" s="20">
        <v>6097325155</v>
      </c>
      <c r="R396" s="20">
        <v>1161036896</v>
      </c>
      <c r="S396" s="20">
        <v>96454523</v>
      </c>
      <c r="T396" s="20">
        <v>7161907528</v>
      </c>
      <c r="U396" s="20">
        <v>0</v>
      </c>
      <c r="V396" s="20">
        <v>6932735647</v>
      </c>
      <c r="W396" s="20">
        <v>229171881</v>
      </c>
      <c r="X396" s="20">
        <v>5350120706</v>
      </c>
      <c r="Y396" s="20">
        <v>3287445070.2800002</v>
      </c>
      <c r="Z396" s="20">
        <v>3287445070.2800002</v>
      </c>
      <c r="AA396" s="20">
        <v>3287445070.2800002</v>
      </c>
    </row>
    <row r="397" spans="1:27" ht="22.5" x14ac:dyDescent="0.25">
      <c r="A397" s="17" t="s">
        <v>121</v>
      </c>
      <c r="B397" s="18" t="s">
        <v>122</v>
      </c>
      <c r="C397" s="19" t="s">
        <v>34</v>
      </c>
      <c r="D397" s="17" t="s">
        <v>26</v>
      </c>
      <c r="E397" s="17" t="s">
        <v>206</v>
      </c>
      <c r="F397" s="17"/>
      <c r="G397" s="17"/>
      <c r="H397" s="17"/>
      <c r="I397" s="17"/>
      <c r="J397" s="17"/>
      <c r="K397" s="17"/>
      <c r="L397" s="17"/>
      <c r="M397" s="17" t="s">
        <v>27</v>
      </c>
      <c r="N397" s="17" t="s">
        <v>205</v>
      </c>
      <c r="O397" s="17" t="s">
        <v>28</v>
      </c>
      <c r="P397" s="18" t="s">
        <v>35</v>
      </c>
      <c r="Q397" s="20">
        <v>13380071</v>
      </c>
      <c r="R397" s="20">
        <v>18054741</v>
      </c>
      <c r="S397" s="20">
        <v>0</v>
      </c>
      <c r="T397" s="20">
        <v>31434812</v>
      </c>
      <c r="U397" s="20">
        <v>0</v>
      </c>
      <c r="V397" s="20">
        <v>31433744</v>
      </c>
      <c r="W397" s="20">
        <v>1068</v>
      </c>
      <c r="X397" s="20">
        <v>22210472</v>
      </c>
      <c r="Y397" s="20">
        <v>12678539</v>
      </c>
      <c r="Z397" s="20">
        <v>12678539</v>
      </c>
      <c r="AA397" s="20">
        <v>12678539</v>
      </c>
    </row>
    <row r="398" spans="1:27" ht="22.5" x14ac:dyDescent="0.25">
      <c r="A398" s="17" t="s">
        <v>121</v>
      </c>
      <c r="B398" s="18" t="s">
        <v>122</v>
      </c>
      <c r="C398" s="19" t="s">
        <v>44</v>
      </c>
      <c r="D398" s="17" t="s">
        <v>26</v>
      </c>
      <c r="E398" s="17" t="s">
        <v>215</v>
      </c>
      <c r="F398" s="17" t="s">
        <v>204</v>
      </c>
      <c r="G398" s="17"/>
      <c r="H398" s="17"/>
      <c r="I398" s="17"/>
      <c r="J398" s="17"/>
      <c r="K398" s="17"/>
      <c r="L398" s="17"/>
      <c r="M398" s="17" t="s">
        <v>27</v>
      </c>
      <c r="N398" s="17" t="s">
        <v>205</v>
      </c>
      <c r="O398" s="17" t="s">
        <v>28</v>
      </c>
      <c r="P398" s="18" t="s">
        <v>45</v>
      </c>
      <c r="Q398" s="20">
        <v>0</v>
      </c>
      <c r="R398" s="20">
        <v>59432916</v>
      </c>
      <c r="S398" s="20">
        <v>355358</v>
      </c>
      <c r="T398" s="20">
        <v>59077558</v>
      </c>
      <c r="U398" s="20">
        <v>0</v>
      </c>
      <c r="V398" s="20">
        <v>59077558</v>
      </c>
      <c r="W398" s="20">
        <v>0</v>
      </c>
      <c r="X398" s="20">
        <v>59077558</v>
      </c>
      <c r="Y398" s="20">
        <v>33515405</v>
      </c>
      <c r="Z398" s="20">
        <v>33515405</v>
      </c>
      <c r="AA398" s="20">
        <v>33515405</v>
      </c>
    </row>
    <row r="399" spans="1:27" ht="78.75" x14ac:dyDescent="0.25">
      <c r="A399" s="17" t="s">
        <v>121</v>
      </c>
      <c r="B399" s="18" t="s">
        <v>122</v>
      </c>
      <c r="C399" s="19" t="s">
        <v>50</v>
      </c>
      <c r="D399" s="17" t="s">
        <v>51</v>
      </c>
      <c r="E399" s="17" t="s">
        <v>216</v>
      </c>
      <c r="F399" s="17" t="s">
        <v>217</v>
      </c>
      <c r="G399" s="17" t="s">
        <v>218</v>
      </c>
      <c r="H399" s="17" t="s">
        <v>219</v>
      </c>
      <c r="I399" s="17"/>
      <c r="J399" s="17"/>
      <c r="K399" s="17"/>
      <c r="L399" s="17"/>
      <c r="M399" s="17" t="s">
        <v>27</v>
      </c>
      <c r="N399" s="17" t="s">
        <v>205</v>
      </c>
      <c r="O399" s="17" t="s">
        <v>28</v>
      </c>
      <c r="P399" s="18" t="s">
        <v>52</v>
      </c>
      <c r="Q399" s="20">
        <v>1858332798</v>
      </c>
      <c r="R399" s="20">
        <v>6360182</v>
      </c>
      <c r="S399" s="20">
        <v>21162897</v>
      </c>
      <c r="T399" s="20">
        <v>1843530083</v>
      </c>
      <c r="U399" s="20">
        <v>0</v>
      </c>
      <c r="V399" s="20">
        <v>1843530083</v>
      </c>
      <c r="W399" s="20">
        <v>0</v>
      </c>
      <c r="X399" s="20">
        <v>1843530083</v>
      </c>
      <c r="Y399" s="20">
        <v>1754854350</v>
      </c>
      <c r="Z399" s="20">
        <v>1754854350</v>
      </c>
      <c r="AA399" s="20">
        <v>1754854350</v>
      </c>
    </row>
    <row r="400" spans="1:27" ht="56.25" x14ac:dyDescent="0.25">
      <c r="A400" s="17" t="s">
        <v>121</v>
      </c>
      <c r="B400" s="18" t="s">
        <v>122</v>
      </c>
      <c r="C400" s="19" t="s">
        <v>54</v>
      </c>
      <c r="D400" s="17" t="s">
        <v>51</v>
      </c>
      <c r="E400" s="17" t="s">
        <v>216</v>
      </c>
      <c r="F400" s="17" t="s">
        <v>217</v>
      </c>
      <c r="G400" s="17" t="s">
        <v>221</v>
      </c>
      <c r="H400" s="17" t="s">
        <v>222</v>
      </c>
      <c r="I400" s="17"/>
      <c r="J400" s="17"/>
      <c r="K400" s="17"/>
      <c r="L400" s="17"/>
      <c r="M400" s="17" t="s">
        <v>27</v>
      </c>
      <c r="N400" s="17" t="s">
        <v>205</v>
      </c>
      <c r="O400" s="17" t="s">
        <v>28</v>
      </c>
      <c r="P400" s="18" t="s">
        <v>55</v>
      </c>
      <c r="Q400" s="20">
        <v>172050000</v>
      </c>
      <c r="R400" s="20">
        <v>5010000</v>
      </c>
      <c r="S400" s="20">
        <v>13700000</v>
      </c>
      <c r="T400" s="20">
        <v>163360000</v>
      </c>
      <c r="U400" s="20">
        <v>0</v>
      </c>
      <c r="V400" s="20">
        <v>151235000</v>
      </c>
      <c r="W400" s="20">
        <v>12125000</v>
      </c>
      <c r="X400" s="20">
        <v>150362650</v>
      </c>
      <c r="Y400" s="20">
        <v>76520836.519999996</v>
      </c>
      <c r="Z400" s="20">
        <v>76520836.519999996</v>
      </c>
      <c r="AA400" s="20">
        <v>76520836.519999996</v>
      </c>
    </row>
    <row r="401" spans="1:27" ht="56.25" x14ac:dyDescent="0.25">
      <c r="A401" s="17" t="s">
        <v>121</v>
      </c>
      <c r="B401" s="18" t="s">
        <v>122</v>
      </c>
      <c r="C401" s="19" t="s">
        <v>56</v>
      </c>
      <c r="D401" s="17" t="s">
        <v>51</v>
      </c>
      <c r="E401" s="17" t="s">
        <v>216</v>
      </c>
      <c r="F401" s="17" t="s">
        <v>217</v>
      </c>
      <c r="G401" s="17" t="s">
        <v>223</v>
      </c>
      <c r="H401" s="17" t="s">
        <v>57</v>
      </c>
      <c r="I401" s="17"/>
      <c r="J401" s="17"/>
      <c r="K401" s="17"/>
      <c r="L401" s="17"/>
      <c r="M401" s="17" t="s">
        <v>27</v>
      </c>
      <c r="N401" s="17" t="s">
        <v>205</v>
      </c>
      <c r="O401" s="17" t="s">
        <v>28</v>
      </c>
      <c r="P401" s="18" t="s">
        <v>58</v>
      </c>
      <c r="Q401" s="20">
        <v>0</v>
      </c>
      <c r="R401" s="20">
        <v>1900064003</v>
      </c>
      <c r="S401" s="20">
        <v>836006502</v>
      </c>
      <c r="T401" s="20">
        <v>1064057501</v>
      </c>
      <c r="U401" s="20">
        <v>0</v>
      </c>
      <c r="V401" s="20">
        <v>129924387</v>
      </c>
      <c r="W401" s="20">
        <v>934133114</v>
      </c>
      <c r="X401" s="20">
        <v>127461614</v>
      </c>
      <c r="Y401" s="20">
        <v>67234038.409999996</v>
      </c>
      <c r="Z401" s="20">
        <v>67234038.409999996</v>
      </c>
      <c r="AA401" s="20">
        <v>67234038.409999996</v>
      </c>
    </row>
    <row r="402" spans="1:27" ht="90" x14ac:dyDescent="0.25">
      <c r="A402" s="17" t="s">
        <v>121</v>
      </c>
      <c r="B402" s="18" t="s">
        <v>122</v>
      </c>
      <c r="C402" s="19" t="s">
        <v>74</v>
      </c>
      <c r="D402" s="17" t="s">
        <v>51</v>
      </c>
      <c r="E402" s="17" t="s">
        <v>216</v>
      </c>
      <c r="F402" s="17" t="s">
        <v>217</v>
      </c>
      <c r="G402" s="17" t="s">
        <v>234</v>
      </c>
      <c r="H402" s="17" t="s">
        <v>227</v>
      </c>
      <c r="I402" s="17"/>
      <c r="J402" s="17"/>
      <c r="K402" s="17"/>
      <c r="L402" s="17"/>
      <c r="M402" s="17" t="s">
        <v>60</v>
      </c>
      <c r="N402" s="17" t="s">
        <v>212</v>
      </c>
      <c r="O402" s="17" t="s">
        <v>28</v>
      </c>
      <c r="P402" s="18" t="s">
        <v>63</v>
      </c>
      <c r="Q402" s="20">
        <v>513159689</v>
      </c>
      <c r="R402" s="20">
        <v>232984398</v>
      </c>
      <c r="S402" s="20">
        <v>0</v>
      </c>
      <c r="T402" s="20">
        <v>746144087</v>
      </c>
      <c r="U402" s="20">
        <v>0</v>
      </c>
      <c r="V402" s="20">
        <v>746144087</v>
      </c>
      <c r="W402" s="20">
        <v>0</v>
      </c>
      <c r="X402" s="20">
        <v>746144087</v>
      </c>
      <c r="Y402" s="20">
        <v>746144087</v>
      </c>
      <c r="Z402" s="20">
        <v>746144087</v>
      </c>
      <c r="AA402" s="20">
        <v>746144087</v>
      </c>
    </row>
    <row r="403" spans="1:27" ht="90" x14ac:dyDescent="0.25">
      <c r="A403" s="17" t="s">
        <v>121</v>
      </c>
      <c r="B403" s="18" t="s">
        <v>122</v>
      </c>
      <c r="C403" s="19" t="s">
        <v>62</v>
      </c>
      <c r="D403" s="17" t="s">
        <v>51</v>
      </c>
      <c r="E403" s="17" t="s">
        <v>216</v>
      </c>
      <c r="F403" s="17" t="s">
        <v>217</v>
      </c>
      <c r="G403" s="17" t="s">
        <v>226</v>
      </c>
      <c r="H403" s="17" t="s">
        <v>227</v>
      </c>
      <c r="I403" s="17"/>
      <c r="J403" s="17"/>
      <c r="K403" s="17"/>
      <c r="L403" s="17"/>
      <c r="M403" s="17" t="s">
        <v>60</v>
      </c>
      <c r="N403" s="17" t="s">
        <v>212</v>
      </c>
      <c r="O403" s="17" t="s">
        <v>28</v>
      </c>
      <c r="P403" s="18" t="s">
        <v>63</v>
      </c>
      <c r="Q403" s="20">
        <v>0</v>
      </c>
      <c r="R403" s="20">
        <v>59459888180</v>
      </c>
      <c r="S403" s="20">
        <v>5329729380</v>
      </c>
      <c r="T403" s="20">
        <v>54130158800</v>
      </c>
      <c r="U403" s="20">
        <v>0</v>
      </c>
      <c r="V403" s="20">
        <v>52317392371</v>
      </c>
      <c r="W403" s="20">
        <v>1812766429</v>
      </c>
      <c r="X403" s="20">
        <v>52309391765</v>
      </c>
      <c r="Y403" s="20">
        <v>34969325796.739998</v>
      </c>
      <c r="Z403" s="20">
        <v>34969325796.739998</v>
      </c>
      <c r="AA403" s="20">
        <v>34969325796.739998</v>
      </c>
    </row>
    <row r="404" spans="1:27" ht="90" x14ac:dyDescent="0.25">
      <c r="A404" s="17" t="s">
        <v>121</v>
      </c>
      <c r="B404" s="18" t="s">
        <v>122</v>
      </c>
      <c r="C404" s="19" t="s">
        <v>62</v>
      </c>
      <c r="D404" s="17" t="s">
        <v>51</v>
      </c>
      <c r="E404" s="17" t="s">
        <v>216</v>
      </c>
      <c r="F404" s="17" t="s">
        <v>217</v>
      </c>
      <c r="G404" s="17" t="s">
        <v>226</v>
      </c>
      <c r="H404" s="17" t="s">
        <v>227</v>
      </c>
      <c r="I404" s="17"/>
      <c r="J404" s="17"/>
      <c r="K404" s="17"/>
      <c r="L404" s="17"/>
      <c r="M404" s="17" t="s">
        <v>27</v>
      </c>
      <c r="N404" s="17" t="s">
        <v>228</v>
      </c>
      <c r="O404" s="17" t="s">
        <v>28</v>
      </c>
      <c r="P404" s="18" t="s">
        <v>63</v>
      </c>
      <c r="Q404" s="20">
        <v>0</v>
      </c>
      <c r="R404" s="20">
        <v>6000000</v>
      </c>
      <c r="S404" s="20">
        <v>6000000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0">
        <v>0</v>
      </c>
      <c r="AA404" s="20">
        <v>0</v>
      </c>
    </row>
    <row r="405" spans="1:27" ht="56.25" x14ac:dyDescent="0.25">
      <c r="A405" s="17" t="s">
        <v>121</v>
      </c>
      <c r="B405" s="18" t="s">
        <v>122</v>
      </c>
      <c r="C405" s="19" t="s">
        <v>64</v>
      </c>
      <c r="D405" s="17" t="s">
        <v>51</v>
      </c>
      <c r="E405" s="17" t="s">
        <v>216</v>
      </c>
      <c r="F405" s="17" t="s">
        <v>217</v>
      </c>
      <c r="G405" s="17" t="s">
        <v>226</v>
      </c>
      <c r="H405" s="17" t="s">
        <v>230</v>
      </c>
      <c r="I405" s="17"/>
      <c r="J405" s="17"/>
      <c r="K405" s="17"/>
      <c r="L405" s="17"/>
      <c r="M405" s="17" t="s">
        <v>27</v>
      </c>
      <c r="N405" s="17" t="s">
        <v>205</v>
      </c>
      <c r="O405" s="17" t="s">
        <v>28</v>
      </c>
      <c r="P405" s="18" t="s">
        <v>65</v>
      </c>
      <c r="Q405" s="20">
        <v>798529461</v>
      </c>
      <c r="R405" s="20">
        <v>4409292480</v>
      </c>
      <c r="S405" s="20">
        <v>1306728971</v>
      </c>
      <c r="T405" s="20">
        <v>3901092970</v>
      </c>
      <c r="U405" s="20">
        <v>0</v>
      </c>
      <c r="V405" s="20">
        <v>3725789919</v>
      </c>
      <c r="W405" s="20">
        <v>175303051</v>
      </c>
      <c r="X405" s="20">
        <v>1760583080</v>
      </c>
      <c r="Y405" s="20">
        <v>391670611.74000001</v>
      </c>
      <c r="Z405" s="20">
        <v>391670611.74000001</v>
      </c>
      <c r="AA405" s="20">
        <v>391670611.74000001</v>
      </c>
    </row>
    <row r="406" spans="1:27" ht="45" x14ac:dyDescent="0.25">
      <c r="A406" s="17" t="s">
        <v>121</v>
      </c>
      <c r="B406" s="18" t="s">
        <v>122</v>
      </c>
      <c r="C406" s="19" t="s">
        <v>66</v>
      </c>
      <c r="D406" s="17" t="s">
        <v>51</v>
      </c>
      <c r="E406" s="17" t="s">
        <v>216</v>
      </c>
      <c r="F406" s="17" t="s">
        <v>217</v>
      </c>
      <c r="G406" s="17" t="s">
        <v>212</v>
      </c>
      <c r="H406" s="17" t="s">
        <v>231</v>
      </c>
      <c r="I406" s="17"/>
      <c r="J406" s="17"/>
      <c r="K406" s="17"/>
      <c r="L406" s="17"/>
      <c r="M406" s="17" t="s">
        <v>60</v>
      </c>
      <c r="N406" s="17" t="s">
        <v>232</v>
      </c>
      <c r="O406" s="17" t="s">
        <v>28</v>
      </c>
      <c r="P406" s="18" t="s">
        <v>67</v>
      </c>
      <c r="Q406" s="20">
        <v>0</v>
      </c>
      <c r="R406" s="20">
        <v>22671778</v>
      </c>
      <c r="S406" s="20">
        <v>0</v>
      </c>
      <c r="T406" s="20">
        <v>22671778</v>
      </c>
      <c r="U406" s="20">
        <v>0</v>
      </c>
      <c r="V406" s="20">
        <v>22671778</v>
      </c>
      <c r="W406" s="20">
        <v>0</v>
      </c>
      <c r="X406" s="20">
        <v>22671778</v>
      </c>
      <c r="Y406" s="20">
        <v>2951699</v>
      </c>
      <c r="Z406" s="20">
        <v>2951699</v>
      </c>
      <c r="AA406" s="20">
        <v>2951699</v>
      </c>
    </row>
    <row r="407" spans="1:27" ht="45" x14ac:dyDescent="0.25">
      <c r="A407" s="17" t="s">
        <v>121</v>
      </c>
      <c r="B407" s="18" t="s">
        <v>122</v>
      </c>
      <c r="C407" s="19" t="s">
        <v>66</v>
      </c>
      <c r="D407" s="17" t="s">
        <v>51</v>
      </c>
      <c r="E407" s="17" t="s">
        <v>216</v>
      </c>
      <c r="F407" s="17" t="s">
        <v>217</v>
      </c>
      <c r="G407" s="17" t="s">
        <v>212</v>
      </c>
      <c r="H407" s="17" t="s">
        <v>231</v>
      </c>
      <c r="I407" s="17"/>
      <c r="J407" s="17"/>
      <c r="K407" s="17"/>
      <c r="L407" s="17"/>
      <c r="M407" s="17" t="s">
        <v>27</v>
      </c>
      <c r="N407" s="17" t="s">
        <v>229</v>
      </c>
      <c r="O407" s="17" t="s">
        <v>28</v>
      </c>
      <c r="P407" s="18" t="s">
        <v>67</v>
      </c>
      <c r="Q407" s="20">
        <v>26231247</v>
      </c>
      <c r="R407" s="20">
        <v>5450320479</v>
      </c>
      <c r="S407" s="20">
        <v>496194110</v>
      </c>
      <c r="T407" s="20">
        <v>4980357616</v>
      </c>
      <c r="U407" s="20">
        <v>0</v>
      </c>
      <c r="V407" s="20">
        <v>4831681306</v>
      </c>
      <c r="W407" s="20">
        <v>148676310</v>
      </c>
      <c r="X407" s="20">
        <v>3396630745</v>
      </c>
      <c r="Y407" s="20">
        <v>1959590787</v>
      </c>
      <c r="Z407" s="20">
        <v>1959590787</v>
      </c>
      <c r="AA407" s="20">
        <v>1959590787</v>
      </c>
    </row>
    <row r="408" spans="1:27" ht="45" x14ac:dyDescent="0.25">
      <c r="A408" s="17" t="s">
        <v>121</v>
      </c>
      <c r="B408" s="18" t="s">
        <v>122</v>
      </c>
      <c r="C408" s="19" t="s">
        <v>66</v>
      </c>
      <c r="D408" s="17" t="s">
        <v>51</v>
      </c>
      <c r="E408" s="17" t="s">
        <v>216</v>
      </c>
      <c r="F408" s="17" t="s">
        <v>217</v>
      </c>
      <c r="G408" s="17" t="s">
        <v>212</v>
      </c>
      <c r="H408" s="17" t="s">
        <v>231</v>
      </c>
      <c r="I408" s="17"/>
      <c r="J408" s="17"/>
      <c r="K408" s="17"/>
      <c r="L408" s="17"/>
      <c r="M408" s="17" t="s">
        <v>27</v>
      </c>
      <c r="N408" s="17" t="s">
        <v>205</v>
      </c>
      <c r="O408" s="17" t="s">
        <v>28</v>
      </c>
      <c r="P408" s="18" t="s">
        <v>67</v>
      </c>
      <c r="Q408" s="20">
        <v>1448963643</v>
      </c>
      <c r="R408" s="20">
        <v>160000000</v>
      </c>
      <c r="S408" s="20">
        <v>0</v>
      </c>
      <c r="T408" s="20">
        <v>1608963643</v>
      </c>
      <c r="U408" s="20">
        <v>0</v>
      </c>
      <c r="V408" s="20">
        <v>1426202898</v>
      </c>
      <c r="W408" s="20">
        <v>182760745</v>
      </c>
      <c r="X408" s="20">
        <v>1351855370</v>
      </c>
      <c r="Y408" s="20">
        <v>808086591.21000004</v>
      </c>
      <c r="Z408" s="20">
        <v>808086591.21000004</v>
      </c>
      <c r="AA408" s="20">
        <v>808086591.21000004</v>
      </c>
    </row>
    <row r="409" spans="1:27" ht="56.25" x14ac:dyDescent="0.25">
      <c r="A409" s="17" t="s">
        <v>121</v>
      </c>
      <c r="B409" s="18" t="s">
        <v>122</v>
      </c>
      <c r="C409" s="19" t="s">
        <v>68</v>
      </c>
      <c r="D409" s="17" t="s">
        <v>51</v>
      </c>
      <c r="E409" s="17" t="s">
        <v>233</v>
      </c>
      <c r="F409" s="17" t="s">
        <v>217</v>
      </c>
      <c r="G409" s="17" t="s">
        <v>218</v>
      </c>
      <c r="H409" s="17" t="s">
        <v>230</v>
      </c>
      <c r="I409" s="17"/>
      <c r="J409" s="17"/>
      <c r="K409" s="17"/>
      <c r="L409" s="17"/>
      <c r="M409" s="17" t="s">
        <v>27</v>
      </c>
      <c r="N409" s="17" t="s">
        <v>205</v>
      </c>
      <c r="O409" s="17" t="s">
        <v>28</v>
      </c>
      <c r="P409" s="18" t="s">
        <v>65</v>
      </c>
      <c r="Q409" s="20">
        <v>67282101</v>
      </c>
      <c r="R409" s="20">
        <v>6729</v>
      </c>
      <c r="S409" s="20">
        <v>0</v>
      </c>
      <c r="T409" s="20">
        <v>67288830</v>
      </c>
      <c r="U409" s="20">
        <v>0</v>
      </c>
      <c r="V409" s="20">
        <v>63533161</v>
      </c>
      <c r="W409" s="20">
        <v>3755669</v>
      </c>
      <c r="X409" s="20">
        <v>63191212</v>
      </c>
      <c r="Y409" s="20">
        <v>37005069.399999999</v>
      </c>
      <c r="Z409" s="20">
        <v>37005069.399999999</v>
      </c>
      <c r="AA409" s="20">
        <v>37005069.399999999</v>
      </c>
    </row>
    <row r="410" spans="1:27" ht="45" x14ac:dyDescent="0.25">
      <c r="A410" s="17" t="s">
        <v>121</v>
      </c>
      <c r="B410" s="18" t="s">
        <v>122</v>
      </c>
      <c r="C410" s="19" t="s">
        <v>69</v>
      </c>
      <c r="D410" s="17" t="s">
        <v>51</v>
      </c>
      <c r="E410" s="17" t="s">
        <v>233</v>
      </c>
      <c r="F410" s="17" t="s">
        <v>217</v>
      </c>
      <c r="G410" s="17" t="s">
        <v>220</v>
      </c>
      <c r="H410" s="17" t="s">
        <v>70</v>
      </c>
      <c r="I410" s="17"/>
      <c r="J410" s="17"/>
      <c r="K410" s="17"/>
      <c r="L410" s="17"/>
      <c r="M410" s="17" t="s">
        <v>27</v>
      </c>
      <c r="N410" s="17" t="s">
        <v>205</v>
      </c>
      <c r="O410" s="17" t="s">
        <v>28</v>
      </c>
      <c r="P410" s="18" t="s">
        <v>71</v>
      </c>
      <c r="Q410" s="20">
        <v>1341605839</v>
      </c>
      <c r="R410" s="20">
        <v>264374693</v>
      </c>
      <c r="S410" s="20">
        <v>148765968</v>
      </c>
      <c r="T410" s="20">
        <v>1457214564</v>
      </c>
      <c r="U410" s="20">
        <v>0</v>
      </c>
      <c r="V410" s="20">
        <v>1412048580</v>
      </c>
      <c r="W410" s="20">
        <v>45165984</v>
      </c>
      <c r="X410" s="20">
        <v>1204253182</v>
      </c>
      <c r="Y410" s="20">
        <v>542185453.49000001</v>
      </c>
      <c r="Z410" s="20">
        <v>542185453.49000001</v>
      </c>
      <c r="AA410" s="20">
        <v>542185453.49000001</v>
      </c>
    </row>
    <row r="411" spans="1:27" ht="22.5" x14ac:dyDescent="0.25">
      <c r="A411" s="17" t="s">
        <v>123</v>
      </c>
      <c r="B411" s="18" t="s">
        <v>124</v>
      </c>
      <c r="C411" s="19" t="s">
        <v>34</v>
      </c>
      <c r="D411" s="17" t="s">
        <v>26</v>
      </c>
      <c r="E411" s="17" t="s">
        <v>206</v>
      </c>
      <c r="F411" s="17"/>
      <c r="G411" s="17"/>
      <c r="H411" s="17"/>
      <c r="I411" s="17"/>
      <c r="J411" s="17"/>
      <c r="K411" s="17"/>
      <c r="L411" s="17"/>
      <c r="M411" s="17" t="s">
        <v>27</v>
      </c>
      <c r="N411" s="17" t="s">
        <v>205</v>
      </c>
      <c r="O411" s="17" t="s">
        <v>28</v>
      </c>
      <c r="P411" s="18" t="s">
        <v>35</v>
      </c>
      <c r="Q411" s="20">
        <v>210083531</v>
      </c>
      <c r="R411" s="20">
        <v>22574819</v>
      </c>
      <c r="S411" s="20">
        <v>0</v>
      </c>
      <c r="T411" s="20">
        <v>232658350</v>
      </c>
      <c r="U411" s="20">
        <v>0</v>
      </c>
      <c r="V411" s="20">
        <v>205397875</v>
      </c>
      <c r="W411" s="20">
        <v>27260475</v>
      </c>
      <c r="X411" s="20">
        <v>162447022</v>
      </c>
      <c r="Y411" s="20">
        <v>81515963.120000005</v>
      </c>
      <c r="Z411" s="20">
        <v>81515963.120000005</v>
      </c>
      <c r="AA411" s="20">
        <v>81515963.120000005</v>
      </c>
    </row>
    <row r="412" spans="1:27" ht="22.5" x14ac:dyDescent="0.25">
      <c r="A412" s="17" t="s">
        <v>123</v>
      </c>
      <c r="B412" s="18" t="s">
        <v>124</v>
      </c>
      <c r="C412" s="19" t="s">
        <v>44</v>
      </c>
      <c r="D412" s="17" t="s">
        <v>26</v>
      </c>
      <c r="E412" s="17" t="s">
        <v>215</v>
      </c>
      <c r="F412" s="17" t="s">
        <v>204</v>
      </c>
      <c r="G412" s="17"/>
      <c r="H412" s="17"/>
      <c r="I412" s="17"/>
      <c r="J412" s="17"/>
      <c r="K412" s="17"/>
      <c r="L412" s="17"/>
      <c r="M412" s="17" t="s">
        <v>27</v>
      </c>
      <c r="N412" s="17" t="s">
        <v>205</v>
      </c>
      <c r="O412" s="17" t="s">
        <v>28</v>
      </c>
      <c r="P412" s="18" t="s">
        <v>45</v>
      </c>
      <c r="Q412" s="20">
        <v>0</v>
      </c>
      <c r="R412" s="20">
        <v>36843188</v>
      </c>
      <c r="S412" s="20">
        <v>2483959</v>
      </c>
      <c r="T412" s="20">
        <v>34359229</v>
      </c>
      <c r="U412" s="20">
        <v>0</v>
      </c>
      <c r="V412" s="20">
        <v>34359229</v>
      </c>
      <c r="W412" s="20">
        <v>0</v>
      </c>
      <c r="X412" s="20">
        <v>34359229</v>
      </c>
      <c r="Y412" s="20">
        <v>34359229</v>
      </c>
      <c r="Z412" s="20">
        <v>34359229</v>
      </c>
      <c r="AA412" s="20">
        <v>34359229</v>
      </c>
    </row>
    <row r="413" spans="1:27" ht="78.75" x14ac:dyDescent="0.25">
      <c r="A413" s="17" t="s">
        <v>123</v>
      </c>
      <c r="B413" s="18" t="s">
        <v>124</v>
      </c>
      <c r="C413" s="19" t="s">
        <v>50</v>
      </c>
      <c r="D413" s="17" t="s">
        <v>51</v>
      </c>
      <c r="E413" s="17" t="s">
        <v>216</v>
      </c>
      <c r="F413" s="17" t="s">
        <v>217</v>
      </c>
      <c r="G413" s="17" t="s">
        <v>218</v>
      </c>
      <c r="H413" s="17" t="s">
        <v>219</v>
      </c>
      <c r="I413" s="17"/>
      <c r="J413" s="17"/>
      <c r="K413" s="17"/>
      <c r="L413" s="17"/>
      <c r="M413" s="17" t="s">
        <v>27</v>
      </c>
      <c r="N413" s="17" t="s">
        <v>205</v>
      </c>
      <c r="O413" s="17" t="s">
        <v>28</v>
      </c>
      <c r="P413" s="18" t="s">
        <v>52</v>
      </c>
      <c r="Q413" s="20">
        <v>1859163369</v>
      </c>
      <c r="R413" s="20">
        <v>0</v>
      </c>
      <c r="S413" s="20">
        <v>587768646</v>
      </c>
      <c r="T413" s="20">
        <v>1271394723</v>
      </c>
      <c r="U413" s="20">
        <v>0</v>
      </c>
      <c r="V413" s="20">
        <v>1246171647</v>
      </c>
      <c r="W413" s="20">
        <v>25223076</v>
      </c>
      <c r="X413" s="20">
        <v>1246171647</v>
      </c>
      <c r="Y413" s="20">
        <v>1245091103</v>
      </c>
      <c r="Z413" s="20">
        <v>1245091103</v>
      </c>
      <c r="AA413" s="20">
        <v>1245091103</v>
      </c>
    </row>
    <row r="414" spans="1:27" ht="78.75" x14ac:dyDescent="0.25">
      <c r="A414" s="17" t="s">
        <v>123</v>
      </c>
      <c r="B414" s="18" t="s">
        <v>124</v>
      </c>
      <c r="C414" s="19" t="s">
        <v>53</v>
      </c>
      <c r="D414" s="17" t="s">
        <v>51</v>
      </c>
      <c r="E414" s="17" t="s">
        <v>216</v>
      </c>
      <c r="F414" s="17" t="s">
        <v>217</v>
      </c>
      <c r="G414" s="17" t="s">
        <v>220</v>
      </c>
      <c r="H414" s="17" t="s">
        <v>219</v>
      </c>
      <c r="I414" s="17"/>
      <c r="J414" s="17"/>
      <c r="K414" s="17"/>
      <c r="L414" s="17"/>
      <c r="M414" s="17" t="s">
        <v>27</v>
      </c>
      <c r="N414" s="17" t="s">
        <v>205</v>
      </c>
      <c r="O414" s="17" t="s">
        <v>28</v>
      </c>
      <c r="P414" s="18" t="s">
        <v>52</v>
      </c>
      <c r="Q414" s="20">
        <v>483076548</v>
      </c>
      <c r="R414" s="20">
        <v>0</v>
      </c>
      <c r="S414" s="20">
        <v>0</v>
      </c>
      <c r="T414" s="20">
        <v>483076548</v>
      </c>
      <c r="U414" s="20">
        <v>0</v>
      </c>
      <c r="V414" s="20">
        <v>377200844.73000002</v>
      </c>
      <c r="W414" s="20">
        <v>105875703.27</v>
      </c>
      <c r="X414" s="20">
        <v>377200844.73000002</v>
      </c>
      <c r="Y414" s="20">
        <v>377200844.73000002</v>
      </c>
      <c r="Z414" s="20">
        <v>377200844.73000002</v>
      </c>
      <c r="AA414" s="20">
        <v>377200844.73000002</v>
      </c>
    </row>
    <row r="415" spans="1:27" ht="56.25" x14ac:dyDescent="0.25">
      <c r="A415" s="17" t="s">
        <v>123</v>
      </c>
      <c r="B415" s="18" t="s">
        <v>124</v>
      </c>
      <c r="C415" s="19" t="s">
        <v>54</v>
      </c>
      <c r="D415" s="17" t="s">
        <v>51</v>
      </c>
      <c r="E415" s="17" t="s">
        <v>216</v>
      </c>
      <c r="F415" s="17" t="s">
        <v>217</v>
      </c>
      <c r="G415" s="17" t="s">
        <v>221</v>
      </c>
      <c r="H415" s="17" t="s">
        <v>222</v>
      </c>
      <c r="I415" s="17"/>
      <c r="J415" s="17"/>
      <c r="K415" s="17"/>
      <c r="L415" s="17"/>
      <c r="M415" s="17" t="s">
        <v>27</v>
      </c>
      <c r="N415" s="17" t="s">
        <v>205</v>
      </c>
      <c r="O415" s="17" t="s">
        <v>28</v>
      </c>
      <c r="P415" s="18" t="s">
        <v>55</v>
      </c>
      <c r="Q415" s="20">
        <v>229800000</v>
      </c>
      <c r="R415" s="20">
        <v>20005000</v>
      </c>
      <c r="S415" s="20">
        <v>20100000</v>
      </c>
      <c r="T415" s="20">
        <v>229705000</v>
      </c>
      <c r="U415" s="20">
        <v>0</v>
      </c>
      <c r="V415" s="20">
        <v>229705000</v>
      </c>
      <c r="W415" s="20">
        <v>0</v>
      </c>
      <c r="X415" s="20">
        <v>221064110</v>
      </c>
      <c r="Y415" s="20">
        <v>115451164.59999999</v>
      </c>
      <c r="Z415" s="20">
        <v>115451164.59999999</v>
      </c>
      <c r="AA415" s="20">
        <v>115451164.59999999</v>
      </c>
    </row>
    <row r="416" spans="1:27" ht="56.25" x14ac:dyDescent="0.25">
      <c r="A416" s="17" t="s">
        <v>123</v>
      </c>
      <c r="B416" s="18" t="s">
        <v>124</v>
      </c>
      <c r="C416" s="19" t="s">
        <v>56</v>
      </c>
      <c r="D416" s="17" t="s">
        <v>51</v>
      </c>
      <c r="E416" s="17" t="s">
        <v>216</v>
      </c>
      <c r="F416" s="17" t="s">
        <v>217</v>
      </c>
      <c r="G416" s="17" t="s">
        <v>223</v>
      </c>
      <c r="H416" s="17" t="s">
        <v>57</v>
      </c>
      <c r="I416" s="17"/>
      <c r="J416" s="17"/>
      <c r="K416" s="17"/>
      <c r="L416" s="17"/>
      <c r="M416" s="17" t="s">
        <v>27</v>
      </c>
      <c r="N416" s="17" t="s">
        <v>205</v>
      </c>
      <c r="O416" s="17" t="s">
        <v>28</v>
      </c>
      <c r="P416" s="18" t="s">
        <v>58</v>
      </c>
      <c r="Q416" s="20">
        <v>210501451</v>
      </c>
      <c r="R416" s="20">
        <v>819499666</v>
      </c>
      <c r="S416" s="20">
        <v>238720100</v>
      </c>
      <c r="T416" s="20">
        <v>791281017</v>
      </c>
      <c r="U416" s="20">
        <v>0</v>
      </c>
      <c r="V416" s="20">
        <v>197271328</v>
      </c>
      <c r="W416" s="20">
        <v>594009689</v>
      </c>
      <c r="X416" s="20">
        <v>194305639</v>
      </c>
      <c r="Y416" s="20">
        <v>99983823.040000007</v>
      </c>
      <c r="Z416" s="20">
        <v>99983823.040000007</v>
      </c>
      <c r="AA416" s="20">
        <v>99983823.040000007</v>
      </c>
    </row>
    <row r="417" spans="1:27" ht="90" x14ac:dyDescent="0.25">
      <c r="A417" s="17" t="s">
        <v>123</v>
      </c>
      <c r="B417" s="18" t="s">
        <v>124</v>
      </c>
      <c r="C417" s="19" t="s">
        <v>62</v>
      </c>
      <c r="D417" s="17" t="s">
        <v>51</v>
      </c>
      <c r="E417" s="17" t="s">
        <v>216</v>
      </c>
      <c r="F417" s="17" t="s">
        <v>217</v>
      </c>
      <c r="G417" s="17" t="s">
        <v>226</v>
      </c>
      <c r="H417" s="17" t="s">
        <v>227</v>
      </c>
      <c r="I417" s="17"/>
      <c r="J417" s="17"/>
      <c r="K417" s="17"/>
      <c r="L417" s="17"/>
      <c r="M417" s="17" t="s">
        <v>60</v>
      </c>
      <c r="N417" s="17" t="s">
        <v>212</v>
      </c>
      <c r="O417" s="17" t="s">
        <v>28</v>
      </c>
      <c r="P417" s="18" t="s">
        <v>63</v>
      </c>
      <c r="Q417" s="20">
        <v>0</v>
      </c>
      <c r="R417" s="20">
        <v>55910557321</v>
      </c>
      <c r="S417" s="20">
        <v>2092895820</v>
      </c>
      <c r="T417" s="20">
        <v>53817661501</v>
      </c>
      <c r="U417" s="20">
        <v>0</v>
      </c>
      <c r="V417" s="20">
        <v>52045062227</v>
      </c>
      <c r="W417" s="20">
        <v>1772599274</v>
      </c>
      <c r="X417" s="20">
        <v>51368585171</v>
      </c>
      <c r="Y417" s="20">
        <v>31994465104.810001</v>
      </c>
      <c r="Z417" s="20">
        <v>31994465104.810001</v>
      </c>
      <c r="AA417" s="20">
        <v>31994465104.810001</v>
      </c>
    </row>
    <row r="418" spans="1:27" ht="90" x14ac:dyDescent="0.25">
      <c r="A418" s="17" t="s">
        <v>123</v>
      </c>
      <c r="B418" s="18" t="s">
        <v>124</v>
      </c>
      <c r="C418" s="19" t="s">
        <v>62</v>
      </c>
      <c r="D418" s="17" t="s">
        <v>51</v>
      </c>
      <c r="E418" s="17" t="s">
        <v>216</v>
      </c>
      <c r="F418" s="17" t="s">
        <v>217</v>
      </c>
      <c r="G418" s="17" t="s">
        <v>226</v>
      </c>
      <c r="H418" s="17" t="s">
        <v>227</v>
      </c>
      <c r="I418" s="17"/>
      <c r="J418" s="17"/>
      <c r="K418" s="17"/>
      <c r="L418" s="17"/>
      <c r="M418" s="17" t="s">
        <v>27</v>
      </c>
      <c r="N418" s="17" t="s">
        <v>228</v>
      </c>
      <c r="O418" s="17" t="s">
        <v>28</v>
      </c>
      <c r="P418" s="18" t="s">
        <v>63</v>
      </c>
      <c r="Q418" s="20">
        <v>0</v>
      </c>
      <c r="R418" s="20">
        <v>6000000</v>
      </c>
      <c r="S418" s="20">
        <v>6000000</v>
      </c>
      <c r="T418" s="20">
        <v>0</v>
      </c>
      <c r="U418" s="20">
        <v>0</v>
      </c>
      <c r="V418" s="20">
        <v>0</v>
      </c>
      <c r="W418" s="20">
        <v>0</v>
      </c>
      <c r="X418" s="20">
        <v>0</v>
      </c>
      <c r="Y418" s="20">
        <v>0</v>
      </c>
      <c r="Z418" s="20">
        <v>0</v>
      </c>
      <c r="AA418" s="20">
        <v>0</v>
      </c>
    </row>
    <row r="419" spans="1:27" ht="56.25" x14ac:dyDescent="0.25">
      <c r="A419" s="17" t="s">
        <v>123</v>
      </c>
      <c r="B419" s="18" t="s">
        <v>124</v>
      </c>
      <c r="C419" s="19" t="s">
        <v>64</v>
      </c>
      <c r="D419" s="17" t="s">
        <v>51</v>
      </c>
      <c r="E419" s="17" t="s">
        <v>216</v>
      </c>
      <c r="F419" s="17" t="s">
        <v>217</v>
      </c>
      <c r="G419" s="17" t="s">
        <v>226</v>
      </c>
      <c r="H419" s="17" t="s">
        <v>230</v>
      </c>
      <c r="I419" s="17"/>
      <c r="J419" s="17"/>
      <c r="K419" s="17"/>
      <c r="L419" s="17"/>
      <c r="M419" s="17" t="s">
        <v>27</v>
      </c>
      <c r="N419" s="17" t="s">
        <v>205</v>
      </c>
      <c r="O419" s="17" t="s">
        <v>28</v>
      </c>
      <c r="P419" s="18" t="s">
        <v>65</v>
      </c>
      <c r="Q419" s="20">
        <v>926329760</v>
      </c>
      <c r="R419" s="20">
        <v>2730736036</v>
      </c>
      <c r="S419" s="20">
        <v>1098938389</v>
      </c>
      <c r="T419" s="20">
        <v>2558127407</v>
      </c>
      <c r="U419" s="20">
        <v>0</v>
      </c>
      <c r="V419" s="20">
        <v>2536112692</v>
      </c>
      <c r="W419" s="20">
        <v>22014715</v>
      </c>
      <c r="X419" s="20">
        <v>1653749245</v>
      </c>
      <c r="Y419" s="20">
        <v>507503229.31</v>
      </c>
      <c r="Z419" s="20">
        <v>507503229.31</v>
      </c>
      <c r="AA419" s="20">
        <v>507503229.31</v>
      </c>
    </row>
    <row r="420" spans="1:27" ht="45" x14ac:dyDescent="0.25">
      <c r="A420" s="17" t="s">
        <v>123</v>
      </c>
      <c r="B420" s="18" t="s">
        <v>124</v>
      </c>
      <c r="C420" s="19" t="s">
        <v>66</v>
      </c>
      <c r="D420" s="17" t="s">
        <v>51</v>
      </c>
      <c r="E420" s="17" t="s">
        <v>216</v>
      </c>
      <c r="F420" s="17" t="s">
        <v>217</v>
      </c>
      <c r="G420" s="17" t="s">
        <v>212</v>
      </c>
      <c r="H420" s="17" t="s">
        <v>231</v>
      </c>
      <c r="I420" s="17"/>
      <c r="J420" s="17"/>
      <c r="K420" s="17"/>
      <c r="L420" s="17"/>
      <c r="M420" s="17" t="s">
        <v>60</v>
      </c>
      <c r="N420" s="17" t="s">
        <v>232</v>
      </c>
      <c r="O420" s="17" t="s">
        <v>28</v>
      </c>
      <c r="P420" s="18" t="s">
        <v>67</v>
      </c>
      <c r="Q420" s="20">
        <v>0</v>
      </c>
      <c r="R420" s="20">
        <v>2117068672</v>
      </c>
      <c r="S420" s="20">
        <v>0</v>
      </c>
      <c r="T420" s="20">
        <v>2117068672</v>
      </c>
      <c r="U420" s="20">
        <v>0</v>
      </c>
      <c r="V420" s="20">
        <v>2117068672</v>
      </c>
      <c r="W420" s="20">
        <v>0</v>
      </c>
      <c r="X420" s="20">
        <v>1711503812</v>
      </c>
      <c r="Y420" s="20">
        <v>719175378.42999995</v>
      </c>
      <c r="Z420" s="20">
        <v>719175378.42999995</v>
      </c>
      <c r="AA420" s="20">
        <v>719175378.42999995</v>
      </c>
    </row>
    <row r="421" spans="1:27" ht="45" x14ac:dyDescent="0.25">
      <c r="A421" s="17" t="s">
        <v>123</v>
      </c>
      <c r="B421" s="18" t="s">
        <v>124</v>
      </c>
      <c r="C421" s="19" t="s">
        <v>66</v>
      </c>
      <c r="D421" s="17" t="s">
        <v>51</v>
      </c>
      <c r="E421" s="17" t="s">
        <v>216</v>
      </c>
      <c r="F421" s="17" t="s">
        <v>217</v>
      </c>
      <c r="G421" s="17" t="s">
        <v>212</v>
      </c>
      <c r="H421" s="17" t="s">
        <v>231</v>
      </c>
      <c r="I421" s="17"/>
      <c r="J421" s="17"/>
      <c r="K421" s="17"/>
      <c r="L421" s="17"/>
      <c r="M421" s="17" t="s">
        <v>27</v>
      </c>
      <c r="N421" s="17" t="s">
        <v>229</v>
      </c>
      <c r="O421" s="17" t="s">
        <v>28</v>
      </c>
      <c r="P421" s="18" t="s">
        <v>67</v>
      </c>
      <c r="Q421" s="20">
        <v>170786604</v>
      </c>
      <c r="R421" s="20">
        <v>6016801259</v>
      </c>
      <c r="S421" s="20">
        <v>0</v>
      </c>
      <c r="T421" s="20">
        <v>6187587863</v>
      </c>
      <c r="U421" s="20">
        <v>0</v>
      </c>
      <c r="V421" s="20">
        <v>5957511786.8400002</v>
      </c>
      <c r="W421" s="20">
        <v>230076076.16</v>
      </c>
      <c r="X421" s="20">
        <v>5437790976.8400002</v>
      </c>
      <c r="Y421" s="20">
        <v>1991597147</v>
      </c>
      <c r="Z421" s="20">
        <v>1991597147</v>
      </c>
      <c r="AA421" s="20">
        <v>1991597147</v>
      </c>
    </row>
    <row r="422" spans="1:27" ht="45" x14ac:dyDescent="0.25">
      <c r="A422" s="17" t="s">
        <v>123</v>
      </c>
      <c r="B422" s="18" t="s">
        <v>124</v>
      </c>
      <c r="C422" s="19" t="s">
        <v>66</v>
      </c>
      <c r="D422" s="17" t="s">
        <v>51</v>
      </c>
      <c r="E422" s="17" t="s">
        <v>216</v>
      </c>
      <c r="F422" s="17" t="s">
        <v>217</v>
      </c>
      <c r="G422" s="17" t="s">
        <v>212</v>
      </c>
      <c r="H422" s="17" t="s">
        <v>231</v>
      </c>
      <c r="I422" s="17"/>
      <c r="J422" s="17"/>
      <c r="K422" s="17"/>
      <c r="L422" s="17"/>
      <c r="M422" s="17" t="s">
        <v>27</v>
      </c>
      <c r="N422" s="17" t="s">
        <v>205</v>
      </c>
      <c r="O422" s="17" t="s">
        <v>28</v>
      </c>
      <c r="P422" s="18" t="s">
        <v>67</v>
      </c>
      <c r="Q422" s="20">
        <v>1408337751</v>
      </c>
      <c r="R422" s="20">
        <v>401515622</v>
      </c>
      <c r="S422" s="20">
        <v>0</v>
      </c>
      <c r="T422" s="20">
        <v>1809853373</v>
      </c>
      <c r="U422" s="20">
        <v>0</v>
      </c>
      <c r="V422" s="20">
        <v>1789184329</v>
      </c>
      <c r="W422" s="20">
        <v>20669044</v>
      </c>
      <c r="X422" s="20">
        <v>1495537509</v>
      </c>
      <c r="Y422" s="20">
        <v>1055099097.8099999</v>
      </c>
      <c r="Z422" s="20">
        <v>1055099097.8099999</v>
      </c>
      <c r="AA422" s="20">
        <v>1055099097.8099999</v>
      </c>
    </row>
    <row r="423" spans="1:27" ht="56.25" x14ac:dyDescent="0.25">
      <c r="A423" s="17" t="s">
        <v>123</v>
      </c>
      <c r="B423" s="18" t="s">
        <v>124</v>
      </c>
      <c r="C423" s="19" t="s">
        <v>68</v>
      </c>
      <c r="D423" s="17" t="s">
        <v>51</v>
      </c>
      <c r="E423" s="17" t="s">
        <v>233</v>
      </c>
      <c r="F423" s="17" t="s">
        <v>217</v>
      </c>
      <c r="G423" s="17" t="s">
        <v>218</v>
      </c>
      <c r="H423" s="17" t="s">
        <v>230</v>
      </c>
      <c r="I423" s="17"/>
      <c r="J423" s="17"/>
      <c r="K423" s="17"/>
      <c r="L423" s="17"/>
      <c r="M423" s="17" t="s">
        <v>27</v>
      </c>
      <c r="N423" s="17" t="s">
        <v>205</v>
      </c>
      <c r="O423" s="17" t="s">
        <v>28</v>
      </c>
      <c r="P423" s="18" t="s">
        <v>65</v>
      </c>
      <c r="Q423" s="20">
        <v>131031473</v>
      </c>
      <c r="R423" s="20">
        <v>0</v>
      </c>
      <c r="S423" s="20">
        <v>0</v>
      </c>
      <c r="T423" s="20">
        <v>131031473</v>
      </c>
      <c r="U423" s="20">
        <v>0</v>
      </c>
      <c r="V423" s="20">
        <v>125963638</v>
      </c>
      <c r="W423" s="20">
        <v>5067835</v>
      </c>
      <c r="X423" s="20">
        <v>121836561</v>
      </c>
      <c r="Y423" s="20">
        <v>69475741</v>
      </c>
      <c r="Z423" s="20">
        <v>69475741</v>
      </c>
      <c r="AA423" s="20">
        <v>69475741</v>
      </c>
    </row>
    <row r="424" spans="1:27" ht="45" x14ac:dyDescent="0.25">
      <c r="A424" s="17" t="s">
        <v>123</v>
      </c>
      <c r="B424" s="18" t="s">
        <v>124</v>
      </c>
      <c r="C424" s="19" t="s">
        <v>69</v>
      </c>
      <c r="D424" s="17" t="s">
        <v>51</v>
      </c>
      <c r="E424" s="17" t="s">
        <v>233</v>
      </c>
      <c r="F424" s="17" t="s">
        <v>217</v>
      </c>
      <c r="G424" s="17" t="s">
        <v>220</v>
      </c>
      <c r="H424" s="17" t="s">
        <v>70</v>
      </c>
      <c r="I424" s="17"/>
      <c r="J424" s="17"/>
      <c r="K424" s="17"/>
      <c r="L424" s="17"/>
      <c r="M424" s="17" t="s">
        <v>27</v>
      </c>
      <c r="N424" s="17" t="s">
        <v>205</v>
      </c>
      <c r="O424" s="17" t="s">
        <v>28</v>
      </c>
      <c r="P424" s="18" t="s">
        <v>71</v>
      </c>
      <c r="Q424" s="20">
        <v>1878710196</v>
      </c>
      <c r="R424" s="20">
        <v>974732173</v>
      </c>
      <c r="S424" s="20">
        <v>791202211</v>
      </c>
      <c r="T424" s="20">
        <v>2062240158</v>
      </c>
      <c r="U424" s="20">
        <v>0</v>
      </c>
      <c r="V424" s="20">
        <v>1844814804</v>
      </c>
      <c r="W424" s="20">
        <v>217425354</v>
      </c>
      <c r="X424" s="20">
        <v>1297597432.4000001</v>
      </c>
      <c r="Y424" s="20">
        <v>731333311.05999994</v>
      </c>
      <c r="Z424" s="20">
        <v>731333311.05999994</v>
      </c>
      <c r="AA424" s="20">
        <v>731333311.05999994</v>
      </c>
    </row>
    <row r="425" spans="1:27" ht="22.5" x14ac:dyDescent="0.25">
      <c r="A425" s="17" t="s">
        <v>125</v>
      </c>
      <c r="B425" s="18" t="s">
        <v>126</v>
      </c>
      <c r="C425" s="19" t="s">
        <v>34</v>
      </c>
      <c r="D425" s="17" t="s">
        <v>26</v>
      </c>
      <c r="E425" s="17" t="s">
        <v>206</v>
      </c>
      <c r="F425" s="17"/>
      <c r="G425" s="17"/>
      <c r="H425" s="17"/>
      <c r="I425" s="17"/>
      <c r="J425" s="17"/>
      <c r="K425" s="17"/>
      <c r="L425" s="17"/>
      <c r="M425" s="17" t="s">
        <v>27</v>
      </c>
      <c r="N425" s="17" t="s">
        <v>205</v>
      </c>
      <c r="O425" s="17" t="s">
        <v>28</v>
      </c>
      <c r="P425" s="18" t="s">
        <v>35</v>
      </c>
      <c r="Q425" s="20">
        <v>20070106</v>
      </c>
      <c r="R425" s="20">
        <v>66509601</v>
      </c>
      <c r="S425" s="20">
        <v>7697731</v>
      </c>
      <c r="T425" s="20">
        <v>78881976</v>
      </c>
      <c r="U425" s="20">
        <v>0</v>
      </c>
      <c r="V425" s="20">
        <v>74289976</v>
      </c>
      <c r="W425" s="20">
        <v>4592000</v>
      </c>
      <c r="X425" s="20">
        <v>43937532</v>
      </c>
      <c r="Y425" s="20">
        <v>7222775</v>
      </c>
      <c r="Z425" s="20">
        <v>7222775</v>
      </c>
      <c r="AA425" s="20">
        <v>7222775</v>
      </c>
    </row>
    <row r="426" spans="1:27" ht="22.5" x14ac:dyDescent="0.25">
      <c r="A426" s="17" t="s">
        <v>125</v>
      </c>
      <c r="B426" s="18" t="s">
        <v>126</v>
      </c>
      <c r="C426" s="19" t="s">
        <v>44</v>
      </c>
      <c r="D426" s="17" t="s">
        <v>26</v>
      </c>
      <c r="E426" s="17" t="s">
        <v>215</v>
      </c>
      <c r="F426" s="17" t="s">
        <v>204</v>
      </c>
      <c r="G426" s="17"/>
      <c r="H426" s="17"/>
      <c r="I426" s="17"/>
      <c r="J426" s="17"/>
      <c r="K426" s="17"/>
      <c r="L426" s="17"/>
      <c r="M426" s="17" t="s">
        <v>27</v>
      </c>
      <c r="N426" s="17" t="s">
        <v>205</v>
      </c>
      <c r="O426" s="17" t="s">
        <v>28</v>
      </c>
      <c r="P426" s="18" t="s">
        <v>45</v>
      </c>
      <c r="Q426" s="20">
        <v>0</v>
      </c>
      <c r="R426" s="20">
        <v>19236595</v>
      </c>
      <c r="S426" s="20">
        <v>1693261</v>
      </c>
      <c r="T426" s="20">
        <v>17543334</v>
      </c>
      <c r="U426" s="20">
        <v>0</v>
      </c>
      <c r="V426" s="20">
        <v>17543334</v>
      </c>
      <c r="W426" s="20">
        <v>0</v>
      </c>
      <c r="X426" s="20">
        <v>16161496</v>
      </c>
      <c r="Y426" s="20">
        <v>16161496</v>
      </c>
      <c r="Z426" s="20">
        <v>16161496</v>
      </c>
      <c r="AA426" s="20">
        <v>16161496</v>
      </c>
    </row>
    <row r="427" spans="1:27" ht="78.75" x14ac:dyDescent="0.25">
      <c r="A427" s="17" t="s">
        <v>125</v>
      </c>
      <c r="B427" s="18" t="s">
        <v>126</v>
      </c>
      <c r="C427" s="19" t="s">
        <v>50</v>
      </c>
      <c r="D427" s="17" t="s">
        <v>51</v>
      </c>
      <c r="E427" s="17" t="s">
        <v>216</v>
      </c>
      <c r="F427" s="17" t="s">
        <v>217</v>
      </c>
      <c r="G427" s="17" t="s">
        <v>218</v>
      </c>
      <c r="H427" s="17" t="s">
        <v>219</v>
      </c>
      <c r="I427" s="17"/>
      <c r="J427" s="17"/>
      <c r="K427" s="17"/>
      <c r="L427" s="17"/>
      <c r="M427" s="17" t="s">
        <v>27</v>
      </c>
      <c r="N427" s="17" t="s">
        <v>205</v>
      </c>
      <c r="O427" s="17" t="s">
        <v>28</v>
      </c>
      <c r="P427" s="18" t="s">
        <v>52</v>
      </c>
      <c r="Q427" s="20">
        <v>1136463621</v>
      </c>
      <c r="R427" s="20">
        <v>0</v>
      </c>
      <c r="S427" s="20">
        <v>279458372</v>
      </c>
      <c r="T427" s="20">
        <v>857005249</v>
      </c>
      <c r="U427" s="20">
        <v>0</v>
      </c>
      <c r="V427" s="20">
        <v>857005249</v>
      </c>
      <c r="W427" s="20">
        <v>0</v>
      </c>
      <c r="X427" s="20">
        <v>857005249</v>
      </c>
      <c r="Y427" s="20">
        <v>846843623</v>
      </c>
      <c r="Z427" s="20">
        <v>846843623</v>
      </c>
      <c r="AA427" s="20">
        <v>846843623</v>
      </c>
    </row>
    <row r="428" spans="1:27" ht="78.75" x14ac:dyDescent="0.25">
      <c r="A428" s="17" t="s">
        <v>125</v>
      </c>
      <c r="B428" s="18" t="s">
        <v>126</v>
      </c>
      <c r="C428" s="19" t="s">
        <v>53</v>
      </c>
      <c r="D428" s="17" t="s">
        <v>51</v>
      </c>
      <c r="E428" s="17" t="s">
        <v>216</v>
      </c>
      <c r="F428" s="17" t="s">
        <v>217</v>
      </c>
      <c r="G428" s="17" t="s">
        <v>220</v>
      </c>
      <c r="H428" s="17" t="s">
        <v>219</v>
      </c>
      <c r="I428" s="17"/>
      <c r="J428" s="17"/>
      <c r="K428" s="17"/>
      <c r="L428" s="17"/>
      <c r="M428" s="17" t="s">
        <v>27</v>
      </c>
      <c r="N428" s="17" t="s">
        <v>205</v>
      </c>
      <c r="O428" s="17" t="s">
        <v>28</v>
      </c>
      <c r="P428" s="18" t="s">
        <v>52</v>
      </c>
      <c r="Q428" s="20">
        <v>113367066</v>
      </c>
      <c r="R428" s="20">
        <v>0</v>
      </c>
      <c r="S428" s="20">
        <v>0</v>
      </c>
      <c r="T428" s="20">
        <v>113367066</v>
      </c>
      <c r="U428" s="20">
        <v>0</v>
      </c>
      <c r="V428" s="20">
        <v>113367066</v>
      </c>
      <c r="W428" s="20">
        <v>0</v>
      </c>
      <c r="X428" s="20">
        <v>113367066</v>
      </c>
      <c r="Y428" s="20">
        <v>100935888</v>
      </c>
      <c r="Z428" s="20">
        <v>100935888</v>
      </c>
      <c r="AA428" s="20">
        <v>100935888</v>
      </c>
    </row>
    <row r="429" spans="1:27" ht="56.25" x14ac:dyDescent="0.25">
      <c r="A429" s="17" t="s">
        <v>125</v>
      </c>
      <c r="B429" s="18" t="s">
        <v>126</v>
      </c>
      <c r="C429" s="19" t="s">
        <v>54</v>
      </c>
      <c r="D429" s="17" t="s">
        <v>51</v>
      </c>
      <c r="E429" s="17" t="s">
        <v>216</v>
      </c>
      <c r="F429" s="17" t="s">
        <v>217</v>
      </c>
      <c r="G429" s="17" t="s">
        <v>221</v>
      </c>
      <c r="H429" s="17" t="s">
        <v>222</v>
      </c>
      <c r="I429" s="17"/>
      <c r="J429" s="17"/>
      <c r="K429" s="17"/>
      <c r="L429" s="17"/>
      <c r="M429" s="17" t="s">
        <v>27</v>
      </c>
      <c r="N429" s="17" t="s">
        <v>205</v>
      </c>
      <c r="O429" s="17" t="s">
        <v>28</v>
      </c>
      <c r="P429" s="18" t="s">
        <v>55</v>
      </c>
      <c r="Q429" s="20">
        <v>280550000</v>
      </c>
      <c r="R429" s="20">
        <v>10010500</v>
      </c>
      <c r="S429" s="20">
        <v>6025000</v>
      </c>
      <c r="T429" s="20">
        <v>284535500</v>
      </c>
      <c r="U429" s="20">
        <v>0</v>
      </c>
      <c r="V429" s="20">
        <v>279935500</v>
      </c>
      <c r="W429" s="20">
        <v>4600000</v>
      </c>
      <c r="X429" s="20">
        <v>275875184</v>
      </c>
      <c r="Y429" s="20">
        <v>153461940</v>
      </c>
      <c r="Z429" s="20">
        <v>153461940</v>
      </c>
      <c r="AA429" s="20">
        <v>153461940</v>
      </c>
    </row>
    <row r="430" spans="1:27" ht="56.25" x14ac:dyDescent="0.25">
      <c r="A430" s="17" t="s">
        <v>125</v>
      </c>
      <c r="B430" s="18" t="s">
        <v>126</v>
      </c>
      <c r="C430" s="19" t="s">
        <v>56</v>
      </c>
      <c r="D430" s="17" t="s">
        <v>51</v>
      </c>
      <c r="E430" s="17" t="s">
        <v>216</v>
      </c>
      <c r="F430" s="17" t="s">
        <v>217</v>
      </c>
      <c r="G430" s="17" t="s">
        <v>223</v>
      </c>
      <c r="H430" s="17" t="s">
        <v>57</v>
      </c>
      <c r="I430" s="17"/>
      <c r="J430" s="17"/>
      <c r="K430" s="17"/>
      <c r="L430" s="17"/>
      <c r="M430" s="17" t="s">
        <v>27</v>
      </c>
      <c r="N430" s="17" t="s">
        <v>205</v>
      </c>
      <c r="O430" s="17" t="s">
        <v>28</v>
      </c>
      <c r="P430" s="18" t="s">
        <v>58</v>
      </c>
      <c r="Q430" s="20">
        <v>217594688</v>
      </c>
      <c r="R430" s="20">
        <v>2571048343</v>
      </c>
      <c r="S430" s="20">
        <v>460884573</v>
      </c>
      <c r="T430" s="20">
        <v>2327758458</v>
      </c>
      <c r="U430" s="20">
        <v>0</v>
      </c>
      <c r="V430" s="20">
        <v>1255125816</v>
      </c>
      <c r="W430" s="20">
        <v>1072632642</v>
      </c>
      <c r="X430" s="20">
        <v>1242907506</v>
      </c>
      <c r="Y430" s="20">
        <v>413401146</v>
      </c>
      <c r="Z430" s="20">
        <v>413401146</v>
      </c>
      <c r="AA430" s="20">
        <v>413401146</v>
      </c>
    </row>
    <row r="431" spans="1:27" ht="90" x14ac:dyDescent="0.25">
      <c r="A431" s="17" t="s">
        <v>125</v>
      </c>
      <c r="B431" s="18" t="s">
        <v>126</v>
      </c>
      <c r="C431" s="19" t="s">
        <v>74</v>
      </c>
      <c r="D431" s="17" t="s">
        <v>51</v>
      </c>
      <c r="E431" s="17" t="s">
        <v>216</v>
      </c>
      <c r="F431" s="17" t="s">
        <v>217</v>
      </c>
      <c r="G431" s="17" t="s">
        <v>234</v>
      </c>
      <c r="H431" s="17" t="s">
        <v>227</v>
      </c>
      <c r="I431" s="17"/>
      <c r="J431" s="17"/>
      <c r="K431" s="17"/>
      <c r="L431" s="17"/>
      <c r="M431" s="17" t="s">
        <v>60</v>
      </c>
      <c r="N431" s="17" t="s">
        <v>212</v>
      </c>
      <c r="O431" s="17" t="s">
        <v>28</v>
      </c>
      <c r="P431" s="18" t="s">
        <v>63</v>
      </c>
      <c r="Q431" s="20">
        <v>303665986</v>
      </c>
      <c r="R431" s="20">
        <v>150457797</v>
      </c>
      <c r="S431" s="20">
        <v>0</v>
      </c>
      <c r="T431" s="20">
        <v>454123783</v>
      </c>
      <c r="U431" s="20">
        <v>0</v>
      </c>
      <c r="V431" s="20">
        <v>454123783</v>
      </c>
      <c r="W431" s="20">
        <v>0</v>
      </c>
      <c r="X431" s="20">
        <v>454123783</v>
      </c>
      <c r="Y431" s="20">
        <v>454123783</v>
      </c>
      <c r="Z431" s="20">
        <v>454123783</v>
      </c>
      <c r="AA431" s="20">
        <v>454123783</v>
      </c>
    </row>
    <row r="432" spans="1:27" ht="90" x14ac:dyDescent="0.25">
      <c r="A432" s="17" t="s">
        <v>125</v>
      </c>
      <c r="B432" s="18" t="s">
        <v>126</v>
      </c>
      <c r="C432" s="19" t="s">
        <v>62</v>
      </c>
      <c r="D432" s="17" t="s">
        <v>51</v>
      </c>
      <c r="E432" s="17" t="s">
        <v>216</v>
      </c>
      <c r="F432" s="17" t="s">
        <v>217</v>
      </c>
      <c r="G432" s="17" t="s">
        <v>226</v>
      </c>
      <c r="H432" s="17" t="s">
        <v>227</v>
      </c>
      <c r="I432" s="17"/>
      <c r="J432" s="17"/>
      <c r="K432" s="17"/>
      <c r="L432" s="17"/>
      <c r="M432" s="17" t="s">
        <v>60</v>
      </c>
      <c r="N432" s="17" t="s">
        <v>212</v>
      </c>
      <c r="O432" s="17" t="s">
        <v>28</v>
      </c>
      <c r="P432" s="18" t="s">
        <v>63</v>
      </c>
      <c r="Q432" s="20">
        <v>0</v>
      </c>
      <c r="R432" s="20">
        <v>58437319684</v>
      </c>
      <c r="S432" s="20">
        <v>2346482793</v>
      </c>
      <c r="T432" s="20">
        <v>56090836891</v>
      </c>
      <c r="U432" s="20">
        <v>0</v>
      </c>
      <c r="V432" s="20">
        <v>49877796431</v>
      </c>
      <c r="W432" s="20">
        <v>6213040460</v>
      </c>
      <c r="X432" s="20">
        <v>49195198849</v>
      </c>
      <c r="Y432" s="20">
        <v>30212302087</v>
      </c>
      <c r="Z432" s="20">
        <v>30212302087</v>
      </c>
      <c r="AA432" s="20">
        <v>30212302087</v>
      </c>
    </row>
    <row r="433" spans="1:27" ht="90" x14ac:dyDescent="0.25">
      <c r="A433" s="17" t="s">
        <v>125</v>
      </c>
      <c r="B433" s="18" t="s">
        <v>126</v>
      </c>
      <c r="C433" s="19" t="s">
        <v>62</v>
      </c>
      <c r="D433" s="17" t="s">
        <v>51</v>
      </c>
      <c r="E433" s="17" t="s">
        <v>216</v>
      </c>
      <c r="F433" s="17" t="s">
        <v>217</v>
      </c>
      <c r="G433" s="17" t="s">
        <v>226</v>
      </c>
      <c r="H433" s="17" t="s">
        <v>227</v>
      </c>
      <c r="I433" s="17"/>
      <c r="J433" s="17"/>
      <c r="K433" s="17"/>
      <c r="L433" s="17"/>
      <c r="M433" s="17" t="s">
        <v>27</v>
      </c>
      <c r="N433" s="17" t="s">
        <v>228</v>
      </c>
      <c r="O433" s="17" t="s">
        <v>28</v>
      </c>
      <c r="P433" s="18" t="s">
        <v>63</v>
      </c>
      <c r="Q433" s="20">
        <v>0</v>
      </c>
      <c r="R433" s="20">
        <v>6000000</v>
      </c>
      <c r="S433" s="20">
        <v>6000000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0">
        <v>0</v>
      </c>
      <c r="AA433" s="20">
        <v>0</v>
      </c>
    </row>
    <row r="434" spans="1:27" ht="56.25" x14ac:dyDescent="0.25">
      <c r="A434" s="17" t="s">
        <v>125</v>
      </c>
      <c r="B434" s="18" t="s">
        <v>126</v>
      </c>
      <c r="C434" s="19" t="s">
        <v>64</v>
      </c>
      <c r="D434" s="17" t="s">
        <v>51</v>
      </c>
      <c r="E434" s="17" t="s">
        <v>216</v>
      </c>
      <c r="F434" s="17" t="s">
        <v>217</v>
      </c>
      <c r="G434" s="17" t="s">
        <v>226</v>
      </c>
      <c r="H434" s="17" t="s">
        <v>230</v>
      </c>
      <c r="I434" s="17"/>
      <c r="J434" s="17"/>
      <c r="K434" s="17"/>
      <c r="L434" s="17"/>
      <c r="M434" s="17" t="s">
        <v>27</v>
      </c>
      <c r="N434" s="17" t="s">
        <v>205</v>
      </c>
      <c r="O434" s="17" t="s">
        <v>28</v>
      </c>
      <c r="P434" s="18" t="s">
        <v>65</v>
      </c>
      <c r="Q434" s="20">
        <v>887824727</v>
      </c>
      <c r="R434" s="20">
        <v>7482668201</v>
      </c>
      <c r="S434" s="20">
        <v>1433234499</v>
      </c>
      <c r="T434" s="20">
        <v>6937258429</v>
      </c>
      <c r="U434" s="20">
        <v>0</v>
      </c>
      <c r="V434" s="20">
        <v>6489743173</v>
      </c>
      <c r="W434" s="20">
        <v>447515256</v>
      </c>
      <c r="X434" s="20">
        <v>5168770242</v>
      </c>
      <c r="Y434" s="20">
        <v>618324203</v>
      </c>
      <c r="Z434" s="20">
        <v>618324203</v>
      </c>
      <c r="AA434" s="20">
        <v>618324203</v>
      </c>
    </row>
    <row r="435" spans="1:27" ht="45" x14ac:dyDescent="0.25">
      <c r="A435" s="17" t="s">
        <v>125</v>
      </c>
      <c r="B435" s="18" t="s">
        <v>126</v>
      </c>
      <c r="C435" s="19" t="s">
        <v>66</v>
      </c>
      <c r="D435" s="17" t="s">
        <v>51</v>
      </c>
      <c r="E435" s="17" t="s">
        <v>216</v>
      </c>
      <c r="F435" s="17" t="s">
        <v>217</v>
      </c>
      <c r="G435" s="17" t="s">
        <v>212</v>
      </c>
      <c r="H435" s="17" t="s">
        <v>231</v>
      </c>
      <c r="I435" s="17"/>
      <c r="J435" s="17"/>
      <c r="K435" s="17"/>
      <c r="L435" s="17"/>
      <c r="M435" s="17" t="s">
        <v>60</v>
      </c>
      <c r="N435" s="17" t="s">
        <v>232</v>
      </c>
      <c r="O435" s="17" t="s">
        <v>28</v>
      </c>
      <c r="P435" s="18" t="s">
        <v>67</v>
      </c>
      <c r="Q435" s="20">
        <v>0</v>
      </c>
      <c r="R435" s="20">
        <v>337783713</v>
      </c>
      <c r="S435" s="20">
        <v>0</v>
      </c>
      <c r="T435" s="20">
        <v>337783713</v>
      </c>
      <c r="U435" s="20">
        <v>0</v>
      </c>
      <c r="V435" s="20">
        <v>336793216</v>
      </c>
      <c r="W435" s="20">
        <v>990497</v>
      </c>
      <c r="X435" s="20">
        <v>336793216</v>
      </c>
      <c r="Y435" s="20">
        <v>175206827</v>
      </c>
      <c r="Z435" s="20">
        <v>175206827</v>
      </c>
      <c r="AA435" s="20">
        <v>175206827</v>
      </c>
    </row>
    <row r="436" spans="1:27" ht="45" x14ac:dyDescent="0.25">
      <c r="A436" s="17" t="s">
        <v>125</v>
      </c>
      <c r="B436" s="18" t="s">
        <v>126</v>
      </c>
      <c r="C436" s="19" t="s">
        <v>66</v>
      </c>
      <c r="D436" s="17" t="s">
        <v>51</v>
      </c>
      <c r="E436" s="17" t="s">
        <v>216</v>
      </c>
      <c r="F436" s="17" t="s">
        <v>217</v>
      </c>
      <c r="G436" s="17" t="s">
        <v>212</v>
      </c>
      <c r="H436" s="17" t="s">
        <v>231</v>
      </c>
      <c r="I436" s="17"/>
      <c r="J436" s="17"/>
      <c r="K436" s="17"/>
      <c r="L436" s="17"/>
      <c r="M436" s="17" t="s">
        <v>27</v>
      </c>
      <c r="N436" s="17" t="s">
        <v>229</v>
      </c>
      <c r="O436" s="17" t="s">
        <v>28</v>
      </c>
      <c r="P436" s="18" t="s">
        <v>67</v>
      </c>
      <c r="Q436" s="20">
        <v>25149703</v>
      </c>
      <c r="R436" s="20">
        <v>3810538144</v>
      </c>
      <c r="S436" s="20">
        <v>0</v>
      </c>
      <c r="T436" s="20">
        <v>3835687847</v>
      </c>
      <c r="U436" s="20">
        <v>0</v>
      </c>
      <c r="V436" s="20">
        <v>3738467828</v>
      </c>
      <c r="W436" s="20">
        <v>97220019</v>
      </c>
      <c r="X436" s="20">
        <v>3568388535</v>
      </c>
      <c r="Y436" s="20">
        <v>1486222169</v>
      </c>
      <c r="Z436" s="20">
        <v>1486222169</v>
      </c>
      <c r="AA436" s="20">
        <v>1486222169</v>
      </c>
    </row>
    <row r="437" spans="1:27" ht="45" x14ac:dyDescent="0.25">
      <c r="A437" s="17" t="s">
        <v>125</v>
      </c>
      <c r="B437" s="18" t="s">
        <v>126</v>
      </c>
      <c r="C437" s="19" t="s">
        <v>66</v>
      </c>
      <c r="D437" s="17" t="s">
        <v>51</v>
      </c>
      <c r="E437" s="17" t="s">
        <v>216</v>
      </c>
      <c r="F437" s="17" t="s">
        <v>217</v>
      </c>
      <c r="G437" s="17" t="s">
        <v>212</v>
      </c>
      <c r="H437" s="17" t="s">
        <v>231</v>
      </c>
      <c r="I437" s="17"/>
      <c r="J437" s="17"/>
      <c r="K437" s="17"/>
      <c r="L437" s="17"/>
      <c r="M437" s="17" t="s">
        <v>27</v>
      </c>
      <c r="N437" s="17" t="s">
        <v>205</v>
      </c>
      <c r="O437" s="17" t="s">
        <v>28</v>
      </c>
      <c r="P437" s="18" t="s">
        <v>67</v>
      </c>
      <c r="Q437" s="20">
        <v>1452265003</v>
      </c>
      <c r="R437" s="20">
        <v>357441000</v>
      </c>
      <c r="S437" s="20">
        <v>0</v>
      </c>
      <c r="T437" s="20">
        <v>1809706003</v>
      </c>
      <c r="U437" s="20">
        <v>0</v>
      </c>
      <c r="V437" s="20">
        <v>1803019109</v>
      </c>
      <c r="W437" s="20">
        <v>6686894</v>
      </c>
      <c r="X437" s="20">
        <v>1708599584</v>
      </c>
      <c r="Y437" s="20">
        <v>1071730510</v>
      </c>
      <c r="Z437" s="20">
        <v>1071730510</v>
      </c>
      <c r="AA437" s="20">
        <v>1071730510</v>
      </c>
    </row>
    <row r="438" spans="1:27" ht="56.25" x14ac:dyDescent="0.25">
      <c r="A438" s="17" t="s">
        <v>125</v>
      </c>
      <c r="B438" s="18" t="s">
        <v>126</v>
      </c>
      <c r="C438" s="19" t="s">
        <v>68</v>
      </c>
      <c r="D438" s="17" t="s">
        <v>51</v>
      </c>
      <c r="E438" s="17" t="s">
        <v>233</v>
      </c>
      <c r="F438" s="17" t="s">
        <v>217</v>
      </c>
      <c r="G438" s="17" t="s">
        <v>218</v>
      </c>
      <c r="H438" s="17" t="s">
        <v>230</v>
      </c>
      <c r="I438" s="17"/>
      <c r="J438" s="17"/>
      <c r="K438" s="17"/>
      <c r="L438" s="17"/>
      <c r="M438" s="17" t="s">
        <v>27</v>
      </c>
      <c r="N438" s="17" t="s">
        <v>205</v>
      </c>
      <c r="O438" s="17" t="s">
        <v>28</v>
      </c>
      <c r="P438" s="18" t="s">
        <v>65</v>
      </c>
      <c r="Q438" s="20">
        <v>133042219</v>
      </c>
      <c r="R438" s="20">
        <v>5848917</v>
      </c>
      <c r="S438" s="20">
        <v>3586184</v>
      </c>
      <c r="T438" s="20">
        <v>135304952</v>
      </c>
      <c r="U438" s="20">
        <v>0</v>
      </c>
      <c r="V438" s="20">
        <v>135304952</v>
      </c>
      <c r="W438" s="20">
        <v>0</v>
      </c>
      <c r="X438" s="20">
        <v>130659596</v>
      </c>
      <c r="Y438" s="20">
        <v>78171021</v>
      </c>
      <c r="Z438" s="20">
        <v>78171021</v>
      </c>
      <c r="AA438" s="20">
        <v>78171021</v>
      </c>
    </row>
    <row r="439" spans="1:27" ht="45" x14ac:dyDescent="0.25">
      <c r="A439" s="17" t="s">
        <v>125</v>
      </c>
      <c r="B439" s="18" t="s">
        <v>126</v>
      </c>
      <c r="C439" s="19" t="s">
        <v>69</v>
      </c>
      <c r="D439" s="17" t="s">
        <v>51</v>
      </c>
      <c r="E439" s="17" t="s">
        <v>233</v>
      </c>
      <c r="F439" s="17" t="s">
        <v>217</v>
      </c>
      <c r="G439" s="17" t="s">
        <v>220</v>
      </c>
      <c r="H439" s="17" t="s">
        <v>70</v>
      </c>
      <c r="I439" s="17"/>
      <c r="J439" s="17"/>
      <c r="K439" s="17"/>
      <c r="L439" s="17"/>
      <c r="M439" s="17" t="s">
        <v>27</v>
      </c>
      <c r="N439" s="17" t="s">
        <v>205</v>
      </c>
      <c r="O439" s="17" t="s">
        <v>28</v>
      </c>
      <c r="P439" s="18" t="s">
        <v>71</v>
      </c>
      <c r="Q439" s="20">
        <v>1389826644</v>
      </c>
      <c r="R439" s="20">
        <v>1204122827</v>
      </c>
      <c r="S439" s="20">
        <v>13727688</v>
      </c>
      <c r="T439" s="20">
        <v>2580221783</v>
      </c>
      <c r="U439" s="20">
        <v>0</v>
      </c>
      <c r="V439" s="20">
        <v>2580221783</v>
      </c>
      <c r="W439" s="20">
        <v>0</v>
      </c>
      <c r="X439" s="20">
        <v>1434921882.54</v>
      </c>
      <c r="Y439" s="20">
        <v>768951512.08000004</v>
      </c>
      <c r="Z439" s="20">
        <v>768951512.08000004</v>
      </c>
      <c r="AA439" s="20">
        <v>768951512.08000004</v>
      </c>
    </row>
    <row r="440" spans="1:27" ht="22.5" x14ac:dyDescent="0.25">
      <c r="A440" s="17" t="s">
        <v>127</v>
      </c>
      <c r="B440" s="18" t="s">
        <v>128</v>
      </c>
      <c r="C440" s="19" t="s">
        <v>34</v>
      </c>
      <c r="D440" s="17" t="s">
        <v>26</v>
      </c>
      <c r="E440" s="17" t="s">
        <v>206</v>
      </c>
      <c r="F440" s="17"/>
      <c r="G440" s="17"/>
      <c r="H440" s="17"/>
      <c r="I440" s="17"/>
      <c r="J440" s="17"/>
      <c r="K440" s="17"/>
      <c r="L440" s="17"/>
      <c r="M440" s="17" t="s">
        <v>27</v>
      </c>
      <c r="N440" s="17" t="s">
        <v>205</v>
      </c>
      <c r="O440" s="17" t="s">
        <v>28</v>
      </c>
      <c r="P440" s="18" t="s">
        <v>35</v>
      </c>
      <c r="Q440" s="20">
        <v>6690035</v>
      </c>
      <c r="R440" s="20">
        <v>10417212</v>
      </c>
      <c r="S440" s="20">
        <v>0</v>
      </c>
      <c r="T440" s="20">
        <v>17107247</v>
      </c>
      <c r="U440" s="20">
        <v>0</v>
      </c>
      <c r="V440" s="20">
        <v>15230035</v>
      </c>
      <c r="W440" s="20">
        <v>1877212</v>
      </c>
      <c r="X440" s="20">
        <v>13624148</v>
      </c>
      <c r="Y440" s="20">
        <v>5084148</v>
      </c>
      <c r="Z440" s="20">
        <v>5084148</v>
      </c>
      <c r="AA440" s="20">
        <v>5084148</v>
      </c>
    </row>
    <row r="441" spans="1:27" ht="22.5" x14ac:dyDescent="0.25">
      <c r="A441" s="17" t="s">
        <v>127</v>
      </c>
      <c r="B441" s="18" t="s">
        <v>128</v>
      </c>
      <c r="C441" s="19" t="s">
        <v>44</v>
      </c>
      <c r="D441" s="17" t="s">
        <v>26</v>
      </c>
      <c r="E441" s="17" t="s">
        <v>215</v>
      </c>
      <c r="F441" s="17" t="s">
        <v>204</v>
      </c>
      <c r="G441" s="17"/>
      <c r="H441" s="17"/>
      <c r="I441" s="17"/>
      <c r="J441" s="17"/>
      <c r="K441" s="17"/>
      <c r="L441" s="17"/>
      <c r="M441" s="17" t="s">
        <v>27</v>
      </c>
      <c r="N441" s="17" t="s">
        <v>205</v>
      </c>
      <c r="O441" s="17" t="s">
        <v>28</v>
      </c>
      <c r="P441" s="18" t="s">
        <v>45</v>
      </c>
      <c r="Q441" s="20">
        <v>0</v>
      </c>
      <c r="R441" s="20">
        <v>9360453</v>
      </c>
      <c r="S441" s="20">
        <v>401770</v>
      </c>
      <c r="T441" s="20">
        <v>8958683</v>
      </c>
      <c r="U441" s="20">
        <v>0</v>
      </c>
      <c r="V441" s="20">
        <v>8958683</v>
      </c>
      <c r="W441" s="20">
        <v>0</v>
      </c>
      <c r="X441" s="20">
        <v>8958683</v>
      </c>
      <c r="Y441" s="20">
        <v>8958683</v>
      </c>
      <c r="Z441" s="20">
        <v>8958683</v>
      </c>
      <c r="AA441" s="20">
        <v>8958683</v>
      </c>
    </row>
    <row r="442" spans="1:27" ht="78.75" x14ac:dyDescent="0.25">
      <c r="A442" s="17" t="s">
        <v>127</v>
      </c>
      <c r="B442" s="18" t="s">
        <v>128</v>
      </c>
      <c r="C442" s="19" t="s">
        <v>50</v>
      </c>
      <c r="D442" s="17" t="s">
        <v>51</v>
      </c>
      <c r="E442" s="17" t="s">
        <v>216</v>
      </c>
      <c r="F442" s="17" t="s">
        <v>217</v>
      </c>
      <c r="G442" s="17" t="s">
        <v>218</v>
      </c>
      <c r="H442" s="17" t="s">
        <v>219</v>
      </c>
      <c r="I442" s="17"/>
      <c r="J442" s="17"/>
      <c r="K442" s="17"/>
      <c r="L442" s="17"/>
      <c r="M442" s="17" t="s">
        <v>27</v>
      </c>
      <c r="N442" s="17" t="s">
        <v>205</v>
      </c>
      <c r="O442" s="17" t="s">
        <v>28</v>
      </c>
      <c r="P442" s="18" t="s">
        <v>52</v>
      </c>
      <c r="Q442" s="20">
        <v>144160233</v>
      </c>
      <c r="R442" s="20">
        <v>0</v>
      </c>
      <c r="S442" s="20">
        <v>27766088</v>
      </c>
      <c r="T442" s="20">
        <v>116394145</v>
      </c>
      <c r="U442" s="20">
        <v>0</v>
      </c>
      <c r="V442" s="20">
        <v>110371297</v>
      </c>
      <c r="W442" s="20">
        <v>6022848</v>
      </c>
      <c r="X442" s="20">
        <v>110371297</v>
      </c>
      <c r="Y442" s="20">
        <v>110371297</v>
      </c>
      <c r="Z442" s="20">
        <v>110371297</v>
      </c>
      <c r="AA442" s="20">
        <v>110371297</v>
      </c>
    </row>
    <row r="443" spans="1:27" ht="78.75" x14ac:dyDescent="0.25">
      <c r="A443" s="17" t="s">
        <v>127</v>
      </c>
      <c r="B443" s="18" t="s">
        <v>128</v>
      </c>
      <c r="C443" s="19" t="s">
        <v>53</v>
      </c>
      <c r="D443" s="17" t="s">
        <v>51</v>
      </c>
      <c r="E443" s="17" t="s">
        <v>216</v>
      </c>
      <c r="F443" s="17" t="s">
        <v>217</v>
      </c>
      <c r="G443" s="17" t="s">
        <v>220</v>
      </c>
      <c r="H443" s="17" t="s">
        <v>219</v>
      </c>
      <c r="I443" s="17"/>
      <c r="J443" s="17"/>
      <c r="K443" s="17"/>
      <c r="L443" s="17"/>
      <c r="M443" s="17" t="s">
        <v>27</v>
      </c>
      <c r="N443" s="17" t="s">
        <v>205</v>
      </c>
      <c r="O443" s="17" t="s">
        <v>28</v>
      </c>
      <c r="P443" s="18" t="s">
        <v>52</v>
      </c>
      <c r="Q443" s="20">
        <v>162172557</v>
      </c>
      <c r="R443" s="20">
        <v>0</v>
      </c>
      <c r="S443" s="20">
        <v>0</v>
      </c>
      <c r="T443" s="20">
        <v>162172557</v>
      </c>
      <c r="U443" s="20">
        <v>0</v>
      </c>
      <c r="V443" s="20">
        <v>162172557</v>
      </c>
      <c r="W443" s="20">
        <v>0</v>
      </c>
      <c r="X443" s="20">
        <v>162172557</v>
      </c>
      <c r="Y443" s="20">
        <v>134370784</v>
      </c>
      <c r="Z443" s="20">
        <v>134370784</v>
      </c>
      <c r="AA443" s="20">
        <v>134370784</v>
      </c>
    </row>
    <row r="444" spans="1:27" ht="56.25" x14ac:dyDescent="0.25">
      <c r="A444" s="17" t="s">
        <v>127</v>
      </c>
      <c r="B444" s="18" t="s">
        <v>128</v>
      </c>
      <c r="C444" s="19" t="s">
        <v>54</v>
      </c>
      <c r="D444" s="17" t="s">
        <v>51</v>
      </c>
      <c r="E444" s="17" t="s">
        <v>216</v>
      </c>
      <c r="F444" s="17" t="s">
        <v>217</v>
      </c>
      <c r="G444" s="17" t="s">
        <v>221</v>
      </c>
      <c r="H444" s="17" t="s">
        <v>222</v>
      </c>
      <c r="I444" s="17"/>
      <c r="J444" s="17"/>
      <c r="K444" s="17"/>
      <c r="L444" s="17"/>
      <c r="M444" s="17" t="s">
        <v>27</v>
      </c>
      <c r="N444" s="17" t="s">
        <v>205</v>
      </c>
      <c r="O444" s="17" t="s">
        <v>28</v>
      </c>
      <c r="P444" s="18" t="s">
        <v>55</v>
      </c>
      <c r="Q444" s="20">
        <v>68550000</v>
      </c>
      <c r="R444" s="20">
        <v>3000000</v>
      </c>
      <c r="S444" s="20">
        <v>7125000</v>
      </c>
      <c r="T444" s="20">
        <v>64425000</v>
      </c>
      <c r="U444" s="20">
        <v>0</v>
      </c>
      <c r="V444" s="20">
        <v>64425000</v>
      </c>
      <c r="W444" s="20">
        <v>0</v>
      </c>
      <c r="X444" s="20">
        <v>61620215</v>
      </c>
      <c r="Y444" s="20">
        <v>32570735</v>
      </c>
      <c r="Z444" s="20">
        <v>32570735</v>
      </c>
      <c r="AA444" s="20">
        <v>32570735</v>
      </c>
    </row>
    <row r="445" spans="1:27" ht="56.25" x14ac:dyDescent="0.25">
      <c r="A445" s="17" t="s">
        <v>127</v>
      </c>
      <c r="B445" s="18" t="s">
        <v>128</v>
      </c>
      <c r="C445" s="19" t="s">
        <v>56</v>
      </c>
      <c r="D445" s="17" t="s">
        <v>51</v>
      </c>
      <c r="E445" s="17" t="s">
        <v>216</v>
      </c>
      <c r="F445" s="17" t="s">
        <v>217</v>
      </c>
      <c r="G445" s="17" t="s">
        <v>223</v>
      </c>
      <c r="H445" s="17" t="s">
        <v>57</v>
      </c>
      <c r="I445" s="17"/>
      <c r="J445" s="17"/>
      <c r="K445" s="17"/>
      <c r="L445" s="17"/>
      <c r="M445" s="17" t="s">
        <v>27</v>
      </c>
      <c r="N445" s="17" t="s">
        <v>205</v>
      </c>
      <c r="O445" s="17" t="s">
        <v>28</v>
      </c>
      <c r="P445" s="18" t="s">
        <v>58</v>
      </c>
      <c r="Q445" s="20">
        <v>56160572</v>
      </c>
      <c r="R445" s="20">
        <v>1200000</v>
      </c>
      <c r="S445" s="20">
        <v>0</v>
      </c>
      <c r="T445" s="20">
        <v>57360572</v>
      </c>
      <c r="U445" s="20">
        <v>0</v>
      </c>
      <c r="V445" s="20">
        <v>53813447</v>
      </c>
      <c r="W445" s="20">
        <v>3547125</v>
      </c>
      <c r="X445" s="20">
        <v>52403085</v>
      </c>
      <c r="Y445" s="20">
        <v>28755585</v>
      </c>
      <c r="Z445" s="20">
        <v>28755585</v>
      </c>
      <c r="AA445" s="20">
        <v>28755585</v>
      </c>
    </row>
    <row r="446" spans="1:27" ht="90" x14ac:dyDescent="0.25">
      <c r="A446" s="17" t="s">
        <v>127</v>
      </c>
      <c r="B446" s="18" t="s">
        <v>128</v>
      </c>
      <c r="C446" s="19" t="s">
        <v>74</v>
      </c>
      <c r="D446" s="17" t="s">
        <v>51</v>
      </c>
      <c r="E446" s="17" t="s">
        <v>216</v>
      </c>
      <c r="F446" s="17" t="s">
        <v>217</v>
      </c>
      <c r="G446" s="17" t="s">
        <v>234</v>
      </c>
      <c r="H446" s="17" t="s">
        <v>227</v>
      </c>
      <c r="I446" s="17"/>
      <c r="J446" s="17"/>
      <c r="K446" s="17"/>
      <c r="L446" s="17"/>
      <c r="M446" s="17" t="s">
        <v>60</v>
      </c>
      <c r="N446" s="17" t="s">
        <v>212</v>
      </c>
      <c r="O446" s="17" t="s">
        <v>28</v>
      </c>
      <c r="P446" s="18" t="s">
        <v>63</v>
      </c>
      <c r="Q446" s="20">
        <v>241010750</v>
      </c>
      <c r="R446" s="20">
        <v>448521</v>
      </c>
      <c r="S446" s="20">
        <v>7233648</v>
      </c>
      <c r="T446" s="20">
        <v>234225623</v>
      </c>
      <c r="U446" s="20">
        <v>0</v>
      </c>
      <c r="V446" s="20">
        <v>234225623</v>
      </c>
      <c r="W446" s="20">
        <v>0</v>
      </c>
      <c r="X446" s="20">
        <v>234225623</v>
      </c>
      <c r="Y446" s="20">
        <v>234225623</v>
      </c>
      <c r="Z446" s="20">
        <v>234225623</v>
      </c>
      <c r="AA446" s="20">
        <v>234225623</v>
      </c>
    </row>
    <row r="447" spans="1:27" ht="78.75" x14ac:dyDescent="0.25">
      <c r="A447" s="17" t="s">
        <v>127</v>
      </c>
      <c r="B447" s="18" t="s">
        <v>128</v>
      </c>
      <c r="C447" s="19" t="s">
        <v>59</v>
      </c>
      <c r="D447" s="17" t="s">
        <v>51</v>
      </c>
      <c r="E447" s="17" t="s">
        <v>216</v>
      </c>
      <c r="F447" s="17" t="s">
        <v>217</v>
      </c>
      <c r="G447" s="17" t="s">
        <v>224</v>
      </c>
      <c r="H447" s="17" t="s">
        <v>225</v>
      </c>
      <c r="I447" s="17"/>
      <c r="J447" s="17"/>
      <c r="K447" s="17"/>
      <c r="L447" s="17"/>
      <c r="M447" s="17" t="s">
        <v>60</v>
      </c>
      <c r="N447" s="17" t="s">
        <v>212</v>
      </c>
      <c r="O447" s="17" t="s">
        <v>28</v>
      </c>
      <c r="P447" s="18" t="s">
        <v>61</v>
      </c>
      <c r="Q447" s="20">
        <v>0</v>
      </c>
      <c r="R447" s="20">
        <v>22217030</v>
      </c>
      <c r="S447" s="20">
        <v>0</v>
      </c>
      <c r="T447" s="20">
        <v>22217030</v>
      </c>
      <c r="U447" s="20">
        <v>0</v>
      </c>
      <c r="V447" s="20">
        <v>0</v>
      </c>
      <c r="W447" s="20">
        <v>22217030</v>
      </c>
      <c r="X447" s="20">
        <v>0</v>
      </c>
      <c r="Y447" s="20">
        <v>0</v>
      </c>
      <c r="Z447" s="20">
        <v>0</v>
      </c>
      <c r="AA447" s="20">
        <v>0</v>
      </c>
    </row>
    <row r="448" spans="1:27" ht="90" x14ac:dyDescent="0.25">
      <c r="A448" s="17" t="s">
        <v>127</v>
      </c>
      <c r="B448" s="18" t="s">
        <v>128</v>
      </c>
      <c r="C448" s="19" t="s">
        <v>62</v>
      </c>
      <c r="D448" s="17" t="s">
        <v>51</v>
      </c>
      <c r="E448" s="17" t="s">
        <v>216</v>
      </c>
      <c r="F448" s="17" t="s">
        <v>217</v>
      </c>
      <c r="G448" s="17" t="s">
        <v>226</v>
      </c>
      <c r="H448" s="17" t="s">
        <v>227</v>
      </c>
      <c r="I448" s="17"/>
      <c r="J448" s="17"/>
      <c r="K448" s="17"/>
      <c r="L448" s="17"/>
      <c r="M448" s="17" t="s">
        <v>60</v>
      </c>
      <c r="N448" s="17" t="s">
        <v>212</v>
      </c>
      <c r="O448" s="17" t="s">
        <v>28</v>
      </c>
      <c r="P448" s="18" t="s">
        <v>63</v>
      </c>
      <c r="Q448" s="20">
        <v>0</v>
      </c>
      <c r="R448" s="20">
        <v>9384627865</v>
      </c>
      <c r="S448" s="20">
        <v>693591408</v>
      </c>
      <c r="T448" s="20">
        <v>8691036457</v>
      </c>
      <c r="U448" s="20">
        <v>0</v>
      </c>
      <c r="V448" s="20">
        <v>8668118463</v>
      </c>
      <c r="W448" s="20">
        <v>22917994</v>
      </c>
      <c r="X448" s="20">
        <v>8363134829</v>
      </c>
      <c r="Y448" s="20">
        <v>4720889617</v>
      </c>
      <c r="Z448" s="20">
        <v>4720889617</v>
      </c>
      <c r="AA448" s="20">
        <v>4720889617</v>
      </c>
    </row>
    <row r="449" spans="1:27" ht="90" x14ac:dyDescent="0.25">
      <c r="A449" s="17" t="s">
        <v>127</v>
      </c>
      <c r="B449" s="18" t="s">
        <v>128</v>
      </c>
      <c r="C449" s="19" t="s">
        <v>62</v>
      </c>
      <c r="D449" s="17" t="s">
        <v>51</v>
      </c>
      <c r="E449" s="17" t="s">
        <v>216</v>
      </c>
      <c r="F449" s="17" t="s">
        <v>217</v>
      </c>
      <c r="G449" s="17" t="s">
        <v>226</v>
      </c>
      <c r="H449" s="17" t="s">
        <v>227</v>
      </c>
      <c r="I449" s="17"/>
      <c r="J449" s="17"/>
      <c r="K449" s="17"/>
      <c r="L449" s="17"/>
      <c r="M449" s="17" t="s">
        <v>27</v>
      </c>
      <c r="N449" s="17" t="s">
        <v>228</v>
      </c>
      <c r="O449" s="17" t="s">
        <v>28</v>
      </c>
      <c r="P449" s="18" t="s">
        <v>63</v>
      </c>
      <c r="Q449" s="20">
        <v>0</v>
      </c>
      <c r="R449" s="20">
        <v>6000000</v>
      </c>
      <c r="S449" s="20">
        <v>6000000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0">
        <v>0</v>
      </c>
      <c r="AA449" s="20">
        <v>0</v>
      </c>
    </row>
    <row r="450" spans="1:27" ht="56.25" x14ac:dyDescent="0.25">
      <c r="A450" s="17" t="s">
        <v>127</v>
      </c>
      <c r="B450" s="18" t="s">
        <v>128</v>
      </c>
      <c r="C450" s="19" t="s">
        <v>64</v>
      </c>
      <c r="D450" s="17" t="s">
        <v>51</v>
      </c>
      <c r="E450" s="17" t="s">
        <v>216</v>
      </c>
      <c r="F450" s="17" t="s">
        <v>217</v>
      </c>
      <c r="G450" s="17" t="s">
        <v>226</v>
      </c>
      <c r="H450" s="17" t="s">
        <v>230</v>
      </c>
      <c r="I450" s="17"/>
      <c r="J450" s="17"/>
      <c r="K450" s="17"/>
      <c r="L450" s="17"/>
      <c r="M450" s="17" t="s">
        <v>27</v>
      </c>
      <c r="N450" s="17" t="s">
        <v>205</v>
      </c>
      <c r="O450" s="17" t="s">
        <v>28</v>
      </c>
      <c r="P450" s="18" t="s">
        <v>65</v>
      </c>
      <c r="Q450" s="20">
        <v>557517098</v>
      </c>
      <c r="R450" s="20">
        <v>1313053595</v>
      </c>
      <c r="S450" s="20">
        <v>128125822</v>
      </c>
      <c r="T450" s="20">
        <v>1742444871</v>
      </c>
      <c r="U450" s="20">
        <v>0</v>
      </c>
      <c r="V450" s="20">
        <v>1629770789</v>
      </c>
      <c r="W450" s="20">
        <v>112674082</v>
      </c>
      <c r="X450" s="20">
        <v>1283095495</v>
      </c>
      <c r="Y450" s="20">
        <v>263942970</v>
      </c>
      <c r="Z450" s="20">
        <v>263942970</v>
      </c>
      <c r="AA450" s="20">
        <v>263942970</v>
      </c>
    </row>
    <row r="451" spans="1:27" ht="45" x14ac:dyDescent="0.25">
      <c r="A451" s="17" t="s">
        <v>127</v>
      </c>
      <c r="B451" s="18" t="s">
        <v>128</v>
      </c>
      <c r="C451" s="19" t="s">
        <v>66</v>
      </c>
      <c r="D451" s="17" t="s">
        <v>51</v>
      </c>
      <c r="E451" s="17" t="s">
        <v>216</v>
      </c>
      <c r="F451" s="17" t="s">
        <v>217</v>
      </c>
      <c r="G451" s="17" t="s">
        <v>212</v>
      </c>
      <c r="H451" s="17" t="s">
        <v>231</v>
      </c>
      <c r="I451" s="17"/>
      <c r="J451" s="17"/>
      <c r="K451" s="17"/>
      <c r="L451" s="17"/>
      <c r="M451" s="17" t="s">
        <v>60</v>
      </c>
      <c r="N451" s="17" t="s">
        <v>232</v>
      </c>
      <c r="O451" s="17" t="s">
        <v>28</v>
      </c>
      <c r="P451" s="18" t="s">
        <v>67</v>
      </c>
      <c r="Q451" s="20">
        <v>0</v>
      </c>
      <c r="R451" s="20">
        <v>1001289483</v>
      </c>
      <c r="S451" s="20">
        <v>71689500</v>
      </c>
      <c r="T451" s="20">
        <v>929599983</v>
      </c>
      <c r="U451" s="20">
        <v>0</v>
      </c>
      <c r="V451" s="20">
        <v>915477483</v>
      </c>
      <c r="W451" s="20">
        <v>14122500</v>
      </c>
      <c r="X451" s="20">
        <v>619433319</v>
      </c>
      <c r="Y451" s="20">
        <v>265667324</v>
      </c>
      <c r="Z451" s="20">
        <v>265667324</v>
      </c>
      <c r="AA451" s="20">
        <v>265667324</v>
      </c>
    </row>
    <row r="452" spans="1:27" ht="45" x14ac:dyDescent="0.25">
      <c r="A452" s="17" t="s">
        <v>127</v>
      </c>
      <c r="B452" s="18" t="s">
        <v>128</v>
      </c>
      <c r="C452" s="19" t="s">
        <v>66</v>
      </c>
      <c r="D452" s="17" t="s">
        <v>51</v>
      </c>
      <c r="E452" s="17" t="s">
        <v>216</v>
      </c>
      <c r="F452" s="17" t="s">
        <v>217</v>
      </c>
      <c r="G452" s="17" t="s">
        <v>212</v>
      </c>
      <c r="H452" s="17" t="s">
        <v>231</v>
      </c>
      <c r="I452" s="17"/>
      <c r="J452" s="17"/>
      <c r="K452" s="17"/>
      <c r="L452" s="17"/>
      <c r="M452" s="17" t="s">
        <v>27</v>
      </c>
      <c r="N452" s="17" t="s">
        <v>229</v>
      </c>
      <c r="O452" s="17" t="s">
        <v>28</v>
      </c>
      <c r="P452" s="18" t="s">
        <v>67</v>
      </c>
      <c r="Q452" s="20">
        <v>6910124</v>
      </c>
      <c r="R452" s="20">
        <v>429560829</v>
      </c>
      <c r="S452" s="20">
        <v>2625344</v>
      </c>
      <c r="T452" s="20">
        <v>433845609</v>
      </c>
      <c r="U452" s="20">
        <v>0</v>
      </c>
      <c r="V452" s="20">
        <v>420068624</v>
      </c>
      <c r="W452" s="20">
        <v>13776985</v>
      </c>
      <c r="X452" s="20">
        <v>373694300</v>
      </c>
      <c r="Y452" s="20">
        <v>185415289.80000001</v>
      </c>
      <c r="Z452" s="20">
        <v>185415289.80000001</v>
      </c>
      <c r="AA452" s="20">
        <v>185415289.80000001</v>
      </c>
    </row>
    <row r="453" spans="1:27" ht="45" x14ac:dyDescent="0.25">
      <c r="A453" s="17" t="s">
        <v>127</v>
      </c>
      <c r="B453" s="18" t="s">
        <v>128</v>
      </c>
      <c r="C453" s="19" t="s">
        <v>66</v>
      </c>
      <c r="D453" s="17" t="s">
        <v>51</v>
      </c>
      <c r="E453" s="17" t="s">
        <v>216</v>
      </c>
      <c r="F453" s="17" t="s">
        <v>217</v>
      </c>
      <c r="G453" s="17" t="s">
        <v>212</v>
      </c>
      <c r="H453" s="17" t="s">
        <v>231</v>
      </c>
      <c r="I453" s="17"/>
      <c r="J453" s="17"/>
      <c r="K453" s="17"/>
      <c r="L453" s="17"/>
      <c r="M453" s="17" t="s">
        <v>27</v>
      </c>
      <c r="N453" s="17" t="s">
        <v>205</v>
      </c>
      <c r="O453" s="17" t="s">
        <v>28</v>
      </c>
      <c r="P453" s="18" t="s">
        <v>67</v>
      </c>
      <c r="Q453" s="20">
        <v>751175148</v>
      </c>
      <c r="R453" s="20">
        <v>0</v>
      </c>
      <c r="S453" s="20">
        <v>23531867</v>
      </c>
      <c r="T453" s="20">
        <v>727643281</v>
      </c>
      <c r="U453" s="20">
        <v>0</v>
      </c>
      <c r="V453" s="20">
        <v>719646801</v>
      </c>
      <c r="W453" s="20">
        <v>7996480</v>
      </c>
      <c r="X453" s="20">
        <v>716044481</v>
      </c>
      <c r="Y453" s="20">
        <v>395413960</v>
      </c>
      <c r="Z453" s="20">
        <v>395413960</v>
      </c>
      <c r="AA453" s="20">
        <v>395413960</v>
      </c>
    </row>
    <row r="454" spans="1:27" ht="56.25" x14ac:dyDescent="0.25">
      <c r="A454" s="17" t="s">
        <v>127</v>
      </c>
      <c r="B454" s="18" t="s">
        <v>128</v>
      </c>
      <c r="C454" s="19" t="s">
        <v>68</v>
      </c>
      <c r="D454" s="17" t="s">
        <v>51</v>
      </c>
      <c r="E454" s="17" t="s">
        <v>233</v>
      </c>
      <c r="F454" s="17" t="s">
        <v>217</v>
      </c>
      <c r="G454" s="17" t="s">
        <v>218</v>
      </c>
      <c r="H454" s="17" t="s">
        <v>230</v>
      </c>
      <c r="I454" s="17"/>
      <c r="J454" s="17"/>
      <c r="K454" s="17"/>
      <c r="L454" s="17"/>
      <c r="M454" s="17" t="s">
        <v>27</v>
      </c>
      <c r="N454" s="17" t="s">
        <v>205</v>
      </c>
      <c r="O454" s="17" t="s">
        <v>28</v>
      </c>
      <c r="P454" s="18" t="s">
        <v>65</v>
      </c>
      <c r="Q454" s="20">
        <v>66500082</v>
      </c>
      <c r="R454" s="20">
        <v>44574000</v>
      </c>
      <c r="S454" s="20">
        <v>1327787</v>
      </c>
      <c r="T454" s="20">
        <v>109746295</v>
      </c>
      <c r="U454" s="20">
        <v>0</v>
      </c>
      <c r="V454" s="20">
        <v>106835139</v>
      </c>
      <c r="W454" s="20">
        <v>2911156</v>
      </c>
      <c r="X454" s="20">
        <v>97183699</v>
      </c>
      <c r="Y454" s="20">
        <v>32497874</v>
      </c>
      <c r="Z454" s="20">
        <v>32497874</v>
      </c>
      <c r="AA454" s="20">
        <v>32497874</v>
      </c>
    </row>
    <row r="455" spans="1:27" ht="45" x14ac:dyDescent="0.25">
      <c r="A455" s="17" t="s">
        <v>127</v>
      </c>
      <c r="B455" s="18" t="s">
        <v>128</v>
      </c>
      <c r="C455" s="19" t="s">
        <v>69</v>
      </c>
      <c r="D455" s="17" t="s">
        <v>51</v>
      </c>
      <c r="E455" s="17" t="s">
        <v>233</v>
      </c>
      <c r="F455" s="17" t="s">
        <v>217</v>
      </c>
      <c r="G455" s="17" t="s">
        <v>220</v>
      </c>
      <c r="H455" s="17" t="s">
        <v>70</v>
      </c>
      <c r="I455" s="17"/>
      <c r="J455" s="17"/>
      <c r="K455" s="17"/>
      <c r="L455" s="17"/>
      <c r="M455" s="17" t="s">
        <v>27</v>
      </c>
      <c r="N455" s="17" t="s">
        <v>205</v>
      </c>
      <c r="O455" s="17" t="s">
        <v>28</v>
      </c>
      <c r="P455" s="18" t="s">
        <v>71</v>
      </c>
      <c r="Q455" s="20">
        <v>837703080</v>
      </c>
      <c r="R455" s="20">
        <v>238953327</v>
      </c>
      <c r="S455" s="20">
        <v>119151989</v>
      </c>
      <c r="T455" s="20">
        <v>957504418</v>
      </c>
      <c r="U455" s="20">
        <v>0</v>
      </c>
      <c r="V455" s="20">
        <v>931482943</v>
      </c>
      <c r="W455" s="20">
        <v>26021475</v>
      </c>
      <c r="X455" s="20">
        <v>898939008</v>
      </c>
      <c r="Y455" s="20">
        <v>450530269.5</v>
      </c>
      <c r="Z455" s="20">
        <v>450530269.5</v>
      </c>
      <c r="AA455" s="20">
        <v>450530269.5</v>
      </c>
    </row>
    <row r="456" spans="1:27" ht="22.5" x14ac:dyDescent="0.25">
      <c r="A456" s="17" t="s">
        <v>129</v>
      </c>
      <c r="B456" s="18" t="s">
        <v>130</v>
      </c>
      <c r="C456" s="19" t="s">
        <v>34</v>
      </c>
      <c r="D456" s="17" t="s">
        <v>26</v>
      </c>
      <c r="E456" s="17" t="s">
        <v>206</v>
      </c>
      <c r="F456" s="17"/>
      <c r="G456" s="17"/>
      <c r="H456" s="17"/>
      <c r="I456" s="17"/>
      <c r="J456" s="17"/>
      <c r="K456" s="17"/>
      <c r="L456" s="17"/>
      <c r="M456" s="17" t="s">
        <v>27</v>
      </c>
      <c r="N456" s="17" t="s">
        <v>205</v>
      </c>
      <c r="O456" s="17" t="s">
        <v>28</v>
      </c>
      <c r="P456" s="18" t="s">
        <v>35</v>
      </c>
      <c r="Q456" s="20">
        <v>6690035</v>
      </c>
      <c r="R456" s="20">
        <v>249942690</v>
      </c>
      <c r="S456" s="20">
        <v>73948960</v>
      </c>
      <c r="T456" s="20">
        <v>182683765</v>
      </c>
      <c r="U456" s="20">
        <v>0</v>
      </c>
      <c r="V456" s="20">
        <v>180682587</v>
      </c>
      <c r="W456" s="20">
        <v>2001178</v>
      </c>
      <c r="X456" s="20">
        <v>72732407</v>
      </c>
      <c r="Y456" s="20">
        <v>39102101</v>
      </c>
      <c r="Z456" s="20">
        <v>39102101</v>
      </c>
      <c r="AA456" s="20">
        <v>39102101</v>
      </c>
    </row>
    <row r="457" spans="1:27" ht="22.5" x14ac:dyDescent="0.25">
      <c r="A457" s="17" t="s">
        <v>129</v>
      </c>
      <c r="B457" s="18" t="s">
        <v>130</v>
      </c>
      <c r="C457" s="19" t="s">
        <v>44</v>
      </c>
      <c r="D457" s="17" t="s">
        <v>26</v>
      </c>
      <c r="E457" s="17" t="s">
        <v>215</v>
      </c>
      <c r="F457" s="17" t="s">
        <v>204</v>
      </c>
      <c r="G457" s="17"/>
      <c r="H457" s="17"/>
      <c r="I457" s="17"/>
      <c r="J457" s="17"/>
      <c r="K457" s="17"/>
      <c r="L457" s="17"/>
      <c r="M457" s="17" t="s">
        <v>27</v>
      </c>
      <c r="N457" s="17" t="s">
        <v>205</v>
      </c>
      <c r="O457" s="17" t="s">
        <v>28</v>
      </c>
      <c r="P457" s="18" t="s">
        <v>45</v>
      </c>
      <c r="Q457" s="20">
        <v>0</v>
      </c>
      <c r="R457" s="20">
        <v>11920200</v>
      </c>
      <c r="S457" s="20">
        <v>947680</v>
      </c>
      <c r="T457" s="20">
        <v>10972520</v>
      </c>
      <c r="U457" s="20">
        <v>0</v>
      </c>
      <c r="V457" s="20">
        <v>10972520</v>
      </c>
      <c r="W457" s="20">
        <v>0</v>
      </c>
      <c r="X457" s="20">
        <v>10972520</v>
      </c>
      <c r="Y457" s="20">
        <v>10972520</v>
      </c>
      <c r="Z457" s="20">
        <v>10972520</v>
      </c>
      <c r="AA457" s="20">
        <v>10972520</v>
      </c>
    </row>
    <row r="458" spans="1:27" ht="78.75" x14ac:dyDescent="0.25">
      <c r="A458" s="17" t="s">
        <v>129</v>
      </c>
      <c r="B458" s="18" t="s">
        <v>130</v>
      </c>
      <c r="C458" s="19" t="s">
        <v>50</v>
      </c>
      <c r="D458" s="17" t="s">
        <v>51</v>
      </c>
      <c r="E458" s="17" t="s">
        <v>216</v>
      </c>
      <c r="F458" s="17" t="s">
        <v>217</v>
      </c>
      <c r="G458" s="17" t="s">
        <v>218</v>
      </c>
      <c r="H458" s="17" t="s">
        <v>219</v>
      </c>
      <c r="I458" s="17"/>
      <c r="J458" s="17"/>
      <c r="K458" s="17"/>
      <c r="L458" s="17"/>
      <c r="M458" s="17" t="s">
        <v>27</v>
      </c>
      <c r="N458" s="17" t="s">
        <v>205</v>
      </c>
      <c r="O458" s="17" t="s">
        <v>28</v>
      </c>
      <c r="P458" s="18" t="s">
        <v>52</v>
      </c>
      <c r="Q458" s="20">
        <v>314373336</v>
      </c>
      <c r="R458" s="20">
        <v>0</v>
      </c>
      <c r="S458" s="20">
        <v>55331589</v>
      </c>
      <c r="T458" s="20">
        <v>259041747</v>
      </c>
      <c r="U458" s="20">
        <v>0</v>
      </c>
      <c r="V458" s="20">
        <v>259041747</v>
      </c>
      <c r="W458" s="20">
        <v>0</v>
      </c>
      <c r="X458" s="20">
        <v>259041747</v>
      </c>
      <c r="Y458" s="20">
        <v>259041747</v>
      </c>
      <c r="Z458" s="20">
        <v>259041747</v>
      </c>
      <c r="AA458" s="20">
        <v>259041747</v>
      </c>
    </row>
    <row r="459" spans="1:27" ht="78.75" x14ac:dyDescent="0.25">
      <c r="A459" s="17" t="s">
        <v>129</v>
      </c>
      <c r="B459" s="18" t="s">
        <v>130</v>
      </c>
      <c r="C459" s="19" t="s">
        <v>53</v>
      </c>
      <c r="D459" s="17" t="s">
        <v>51</v>
      </c>
      <c r="E459" s="17" t="s">
        <v>216</v>
      </c>
      <c r="F459" s="17" t="s">
        <v>217</v>
      </c>
      <c r="G459" s="17" t="s">
        <v>220</v>
      </c>
      <c r="H459" s="17" t="s">
        <v>219</v>
      </c>
      <c r="I459" s="17"/>
      <c r="J459" s="17"/>
      <c r="K459" s="17"/>
      <c r="L459" s="17"/>
      <c r="M459" s="17" t="s">
        <v>27</v>
      </c>
      <c r="N459" s="17" t="s">
        <v>205</v>
      </c>
      <c r="O459" s="17" t="s">
        <v>28</v>
      </c>
      <c r="P459" s="18" t="s">
        <v>52</v>
      </c>
      <c r="Q459" s="20">
        <v>381643248</v>
      </c>
      <c r="R459" s="20">
        <v>0</v>
      </c>
      <c r="S459" s="20">
        <v>58395940</v>
      </c>
      <c r="T459" s="20">
        <v>323247308</v>
      </c>
      <c r="U459" s="20">
        <v>0</v>
      </c>
      <c r="V459" s="20">
        <v>323247308</v>
      </c>
      <c r="W459" s="20">
        <v>0</v>
      </c>
      <c r="X459" s="20">
        <v>323247308</v>
      </c>
      <c r="Y459" s="20">
        <v>216603454</v>
      </c>
      <c r="Z459" s="20">
        <v>216603454</v>
      </c>
      <c r="AA459" s="20">
        <v>216603454</v>
      </c>
    </row>
    <row r="460" spans="1:27" ht="56.25" x14ac:dyDescent="0.25">
      <c r="A460" s="17" t="s">
        <v>129</v>
      </c>
      <c r="B460" s="18" t="s">
        <v>130</v>
      </c>
      <c r="C460" s="19" t="s">
        <v>54</v>
      </c>
      <c r="D460" s="17" t="s">
        <v>51</v>
      </c>
      <c r="E460" s="17" t="s">
        <v>216</v>
      </c>
      <c r="F460" s="17" t="s">
        <v>217</v>
      </c>
      <c r="G460" s="17" t="s">
        <v>221</v>
      </c>
      <c r="H460" s="17" t="s">
        <v>222</v>
      </c>
      <c r="I460" s="17"/>
      <c r="J460" s="17"/>
      <c r="K460" s="17"/>
      <c r="L460" s="17"/>
      <c r="M460" s="17" t="s">
        <v>27</v>
      </c>
      <c r="N460" s="17" t="s">
        <v>205</v>
      </c>
      <c r="O460" s="17" t="s">
        <v>28</v>
      </c>
      <c r="P460" s="18" t="s">
        <v>55</v>
      </c>
      <c r="Q460" s="20">
        <v>68550000</v>
      </c>
      <c r="R460" s="20">
        <v>5003500</v>
      </c>
      <c r="S460" s="20">
        <v>2850000</v>
      </c>
      <c r="T460" s="20">
        <v>70703500</v>
      </c>
      <c r="U460" s="20">
        <v>0</v>
      </c>
      <c r="V460" s="20">
        <v>70703500</v>
      </c>
      <c r="W460" s="20">
        <v>0</v>
      </c>
      <c r="X460" s="20">
        <v>65868759.600000001</v>
      </c>
      <c r="Y460" s="20">
        <v>37368759.600000001</v>
      </c>
      <c r="Z460" s="20">
        <v>37368759.600000001</v>
      </c>
      <c r="AA460" s="20">
        <v>37368759.600000001</v>
      </c>
    </row>
    <row r="461" spans="1:27" ht="56.25" x14ac:dyDescent="0.25">
      <c r="A461" s="17" t="s">
        <v>129</v>
      </c>
      <c r="B461" s="18" t="s">
        <v>130</v>
      </c>
      <c r="C461" s="19" t="s">
        <v>56</v>
      </c>
      <c r="D461" s="17" t="s">
        <v>51</v>
      </c>
      <c r="E461" s="17" t="s">
        <v>216</v>
      </c>
      <c r="F461" s="17" t="s">
        <v>217</v>
      </c>
      <c r="G461" s="17" t="s">
        <v>223</v>
      </c>
      <c r="H461" s="17" t="s">
        <v>57</v>
      </c>
      <c r="I461" s="17"/>
      <c r="J461" s="17"/>
      <c r="K461" s="17"/>
      <c r="L461" s="17"/>
      <c r="M461" s="17" t="s">
        <v>27</v>
      </c>
      <c r="N461" s="17" t="s">
        <v>205</v>
      </c>
      <c r="O461" s="17" t="s">
        <v>28</v>
      </c>
      <c r="P461" s="18" t="s">
        <v>58</v>
      </c>
      <c r="Q461" s="20">
        <v>82052482</v>
      </c>
      <c r="R461" s="20">
        <v>2725211314</v>
      </c>
      <c r="S461" s="20">
        <v>840872108</v>
      </c>
      <c r="T461" s="20">
        <v>1966391688</v>
      </c>
      <c r="U461" s="20">
        <v>0</v>
      </c>
      <c r="V461" s="20">
        <v>88499498</v>
      </c>
      <c r="W461" s="20">
        <v>1877892190</v>
      </c>
      <c r="X461" s="20">
        <v>86598920</v>
      </c>
      <c r="Y461" s="20">
        <v>47253920</v>
      </c>
      <c r="Z461" s="20">
        <v>47253920</v>
      </c>
      <c r="AA461" s="20">
        <v>47253920</v>
      </c>
    </row>
    <row r="462" spans="1:27" ht="90" x14ac:dyDescent="0.25">
      <c r="A462" s="17" t="s">
        <v>129</v>
      </c>
      <c r="B462" s="18" t="s">
        <v>130</v>
      </c>
      <c r="C462" s="19" t="s">
        <v>62</v>
      </c>
      <c r="D462" s="17" t="s">
        <v>51</v>
      </c>
      <c r="E462" s="17" t="s">
        <v>216</v>
      </c>
      <c r="F462" s="17" t="s">
        <v>217</v>
      </c>
      <c r="G462" s="17" t="s">
        <v>226</v>
      </c>
      <c r="H462" s="17" t="s">
        <v>227</v>
      </c>
      <c r="I462" s="17"/>
      <c r="J462" s="17"/>
      <c r="K462" s="17"/>
      <c r="L462" s="17"/>
      <c r="M462" s="17" t="s">
        <v>60</v>
      </c>
      <c r="N462" s="17" t="s">
        <v>212</v>
      </c>
      <c r="O462" s="17" t="s">
        <v>28</v>
      </c>
      <c r="P462" s="18" t="s">
        <v>63</v>
      </c>
      <c r="Q462" s="20">
        <v>0</v>
      </c>
      <c r="R462" s="20">
        <v>22098977232</v>
      </c>
      <c r="S462" s="20">
        <v>3434851283</v>
      </c>
      <c r="T462" s="20">
        <v>18664125949</v>
      </c>
      <c r="U462" s="20">
        <v>0</v>
      </c>
      <c r="V462" s="20">
        <v>18055666503</v>
      </c>
      <c r="W462" s="20">
        <v>608459446</v>
      </c>
      <c r="X462" s="20">
        <v>17953591413</v>
      </c>
      <c r="Y462" s="20">
        <v>10242275243</v>
      </c>
      <c r="Z462" s="20">
        <v>10242275243</v>
      </c>
      <c r="AA462" s="20">
        <v>10242275243</v>
      </c>
    </row>
    <row r="463" spans="1:27" ht="90" x14ac:dyDescent="0.25">
      <c r="A463" s="17" t="s">
        <v>129</v>
      </c>
      <c r="B463" s="18" t="s">
        <v>130</v>
      </c>
      <c r="C463" s="19" t="s">
        <v>62</v>
      </c>
      <c r="D463" s="17" t="s">
        <v>51</v>
      </c>
      <c r="E463" s="17" t="s">
        <v>216</v>
      </c>
      <c r="F463" s="17" t="s">
        <v>217</v>
      </c>
      <c r="G463" s="17" t="s">
        <v>226</v>
      </c>
      <c r="H463" s="17" t="s">
        <v>227</v>
      </c>
      <c r="I463" s="17"/>
      <c r="J463" s="17"/>
      <c r="K463" s="17"/>
      <c r="L463" s="17"/>
      <c r="M463" s="17" t="s">
        <v>27</v>
      </c>
      <c r="N463" s="17" t="s">
        <v>228</v>
      </c>
      <c r="O463" s="17" t="s">
        <v>28</v>
      </c>
      <c r="P463" s="18" t="s">
        <v>63</v>
      </c>
      <c r="Q463" s="20">
        <v>0</v>
      </c>
      <c r="R463" s="20">
        <v>6000000</v>
      </c>
      <c r="S463" s="20">
        <v>6000000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0">
        <v>0</v>
      </c>
      <c r="AA463" s="20">
        <v>0</v>
      </c>
    </row>
    <row r="464" spans="1:27" ht="56.25" x14ac:dyDescent="0.25">
      <c r="A464" s="17" t="s">
        <v>129</v>
      </c>
      <c r="B464" s="18" t="s">
        <v>130</v>
      </c>
      <c r="C464" s="19" t="s">
        <v>64</v>
      </c>
      <c r="D464" s="17" t="s">
        <v>51</v>
      </c>
      <c r="E464" s="17" t="s">
        <v>216</v>
      </c>
      <c r="F464" s="17" t="s">
        <v>217</v>
      </c>
      <c r="G464" s="17" t="s">
        <v>226</v>
      </c>
      <c r="H464" s="17" t="s">
        <v>230</v>
      </c>
      <c r="I464" s="17"/>
      <c r="J464" s="17"/>
      <c r="K464" s="17"/>
      <c r="L464" s="17"/>
      <c r="M464" s="17" t="s">
        <v>27</v>
      </c>
      <c r="N464" s="17" t="s">
        <v>205</v>
      </c>
      <c r="O464" s="17" t="s">
        <v>28</v>
      </c>
      <c r="P464" s="18" t="s">
        <v>65</v>
      </c>
      <c r="Q464" s="20">
        <v>745841098</v>
      </c>
      <c r="R464" s="20">
        <v>1800052989</v>
      </c>
      <c r="S464" s="20">
        <v>128125822</v>
      </c>
      <c r="T464" s="20">
        <v>2417768265</v>
      </c>
      <c r="U464" s="20">
        <v>0</v>
      </c>
      <c r="V464" s="20">
        <v>2037777381</v>
      </c>
      <c r="W464" s="20">
        <v>379990884</v>
      </c>
      <c r="X464" s="20">
        <v>896841160</v>
      </c>
      <c r="Y464" s="20">
        <v>369242343</v>
      </c>
      <c r="Z464" s="20">
        <v>369242343</v>
      </c>
      <c r="AA464" s="20">
        <v>369242343</v>
      </c>
    </row>
    <row r="465" spans="1:27" ht="45" x14ac:dyDescent="0.25">
      <c r="A465" s="17" t="s">
        <v>129</v>
      </c>
      <c r="B465" s="18" t="s">
        <v>130</v>
      </c>
      <c r="C465" s="19" t="s">
        <v>66</v>
      </c>
      <c r="D465" s="17" t="s">
        <v>51</v>
      </c>
      <c r="E465" s="17" t="s">
        <v>216</v>
      </c>
      <c r="F465" s="17" t="s">
        <v>217</v>
      </c>
      <c r="G465" s="17" t="s">
        <v>212</v>
      </c>
      <c r="H465" s="17" t="s">
        <v>231</v>
      </c>
      <c r="I465" s="17"/>
      <c r="J465" s="17"/>
      <c r="K465" s="17"/>
      <c r="L465" s="17"/>
      <c r="M465" s="17" t="s">
        <v>60</v>
      </c>
      <c r="N465" s="17" t="s">
        <v>232</v>
      </c>
      <c r="O465" s="17" t="s">
        <v>28</v>
      </c>
      <c r="P465" s="18" t="s">
        <v>67</v>
      </c>
      <c r="Q465" s="20">
        <v>0</v>
      </c>
      <c r="R465" s="20">
        <v>1346838435</v>
      </c>
      <c r="S465" s="20">
        <v>0</v>
      </c>
      <c r="T465" s="20">
        <v>1346838435</v>
      </c>
      <c r="U465" s="20">
        <v>0</v>
      </c>
      <c r="V465" s="20">
        <v>1294826887</v>
      </c>
      <c r="W465" s="20">
        <v>52011548</v>
      </c>
      <c r="X465" s="20">
        <v>1053366432</v>
      </c>
      <c r="Y465" s="20">
        <v>347654868</v>
      </c>
      <c r="Z465" s="20">
        <v>347654868</v>
      </c>
      <c r="AA465" s="20">
        <v>347654868</v>
      </c>
    </row>
    <row r="466" spans="1:27" ht="45" x14ac:dyDescent="0.25">
      <c r="A466" s="17" t="s">
        <v>129</v>
      </c>
      <c r="B466" s="18" t="s">
        <v>130</v>
      </c>
      <c r="C466" s="19" t="s">
        <v>66</v>
      </c>
      <c r="D466" s="17" t="s">
        <v>51</v>
      </c>
      <c r="E466" s="17" t="s">
        <v>216</v>
      </c>
      <c r="F466" s="17" t="s">
        <v>217</v>
      </c>
      <c r="G466" s="17" t="s">
        <v>212</v>
      </c>
      <c r="H466" s="17" t="s">
        <v>231</v>
      </c>
      <c r="I466" s="17"/>
      <c r="J466" s="17"/>
      <c r="K466" s="17"/>
      <c r="L466" s="17"/>
      <c r="M466" s="17" t="s">
        <v>27</v>
      </c>
      <c r="N466" s="17" t="s">
        <v>229</v>
      </c>
      <c r="O466" s="17" t="s">
        <v>28</v>
      </c>
      <c r="P466" s="18" t="s">
        <v>67</v>
      </c>
      <c r="Q466" s="20">
        <v>359665</v>
      </c>
      <c r="R466" s="20">
        <v>367331362</v>
      </c>
      <c r="S466" s="20">
        <v>0</v>
      </c>
      <c r="T466" s="20">
        <v>367691027</v>
      </c>
      <c r="U466" s="20">
        <v>0</v>
      </c>
      <c r="V466" s="20">
        <v>328830803</v>
      </c>
      <c r="W466" s="20">
        <v>38860224</v>
      </c>
      <c r="X466" s="20">
        <v>264568244</v>
      </c>
      <c r="Y466" s="20">
        <v>27131371</v>
      </c>
      <c r="Z466" s="20">
        <v>27131371</v>
      </c>
      <c r="AA466" s="20">
        <v>27131371</v>
      </c>
    </row>
    <row r="467" spans="1:27" ht="45" x14ac:dyDescent="0.25">
      <c r="A467" s="17" t="s">
        <v>129</v>
      </c>
      <c r="B467" s="18" t="s">
        <v>130</v>
      </c>
      <c r="C467" s="19" t="s">
        <v>66</v>
      </c>
      <c r="D467" s="17" t="s">
        <v>51</v>
      </c>
      <c r="E467" s="17" t="s">
        <v>216</v>
      </c>
      <c r="F467" s="17" t="s">
        <v>217</v>
      </c>
      <c r="G467" s="17" t="s">
        <v>212</v>
      </c>
      <c r="H467" s="17" t="s">
        <v>231</v>
      </c>
      <c r="I467" s="17"/>
      <c r="J467" s="17"/>
      <c r="K467" s="17"/>
      <c r="L467" s="17"/>
      <c r="M467" s="17" t="s">
        <v>27</v>
      </c>
      <c r="N467" s="17" t="s">
        <v>205</v>
      </c>
      <c r="O467" s="17" t="s">
        <v>28</v>
      </c>
      <c r="P467" s="18" t="s">
        <v>67</v>
      </c>
      <c r="Q467" s="20">
        <v>1420288214</v>
      </c>
      <c r="R467" s="20">
        <v>1083803229</v>
      </c>
      <c r="S467" s="20">
        <v>0</v>
      </c>
      <c r="T467" s="20">
        <v>2504091443</v>
      </c>
      <c r="U467" s="20">
        <v>0</v>
      </c>
      <c r="V467" s="20">
        <v>2384506357</v>
      </c>
      <c r="W467" s="20">
        <v>119585086</v>
      </c>
      <c r="X467" s="20">
        <v>2319892734.25</v>
      </c>
      <c r="Y467" s="20">
        <v>1145279735.25</v>
      </c>
      <c r="Z467" s="20">
        <v>1145279735.25</v>
      </c>
      <c r="AA467" s="20">
        <v>1145279735.25</v>
      </c>
    </row>
    <row r="468" spans="1:27" ht="56.25" x14ac:dyDescent="0.25">
      <c r="A468" s="17" t="s">
        <v>129</v>
      </c>
      <c r="B468" s="18" t="s">
        <v>130</v>
      </c>
      <c r="C468" s="19" t="s">
        <v>68</v>
      </c>
      <c r="D468" s="17" t="s">
        <v>51</v>
      </c>
      <c r="E468" s="17" t="s">
        <v>233</v>
      </c>
      <c r="F468" s="17" t="s">
        <v>217</v>
      </c>
      <c r="G468" s="17" t="s">
        <v>218</v>
      </c>
      <c r="H468" s="17" t="s">
        <v>230</v>
      </c>
      <c r="I468" s="17"/>
      <c r="J468" s="17"/>
      <c r="K468" s="17"/>
      <c r="L468" s="17"/>
      <c r="M468" s="17" t="s">
        <v>27</v>
      </c>
      <c r="N468" s="17" t="s">
        <v>205</v>
      </c>
      <c r="O468" s="17" t="s">
        <v>28</v>
      </c>
      <c r="P468" s="18" t="s">
        <v>65</v>
      </c>
      <c r="Q468" s="20">
        <v>65074714</v>
      </c>
      <c r="R468" s="20">
        <v>1833</v>
      </c>
      <c r="S468" s="20">
        <v>0</v>
      </c>
      <c r="T468" s="20">
        <v>65076547</v>
      </c>
      <c r="U468" s="20">
        <v>0</v>
      </c>
      <c r="V468" s="20">
        <v>64007234</v>
      </c>
      <c r="W468" s="20">
        <v>1069313</v>
      </c>
      <c r="X468" s="20">
        <v>63096579.659999996</v>
      </c>
      <c r="Y468" s="20">
        <v>33885361.659999996</v>
      </c>
      <c r="Z468" s="20">
        <v>33885361.659999996</v>
      </c>
      <c r="AA468" s="20">
        <v>33885361.659999996</v>
      </c>
    </row>
    <row r="469" spans="1:27" ht="45" x14ac:dyDescent="0.25">
      <c r="A469" s="17" t="s">
        <v>129</v>
      </c>
      <c r="B469" s="18" t="s">
        <v>130</v>
      </c>
      <c r="C469" s="19" t="s">
        <v>69</v>
      </c>
      <c r="D469" s="17" t="s">
        <v>51</v>
      </c>
      <c r="E469" s="17" t="s">
        <v>233</v>
      </c>
      <c r="F469" s="17" t="s">
        <v>217</v>
      </c>
      <c r="G469" s="17" t="s">
        <v>220</v>
      </c>
      <c r="H469" s="17" t="s">
        <v>70</v>
      </c>
      <c r="I469" s="17"/>
      <c r="J469" s="17"/>
      <c r="K469" s="17"/>
      <c r="L469" s="17"/>
      <c r="M469" s="17" t="s">
        <v>27</v>
      </c>
      <c r="N469" s="17" t="s">
        <v>205</v>
      </c>
      <c r="O469" s="17" t="s">
        <v>28</v>
      </c>
      <c r="P469" s="18" t="s">
        <v>71</v>
      </c>
      <c r="Q469" s="20">
        <v>1235960668</v>
      </c>
      <c r="R469" s="20">
        <v>289465255</v>
      </c>
      <c r="S469" s="20">
        <v>67327580</v>
      </c>
      <c r="T469" s="20">
        <v>1458098343</v>
      </c>
      <c r="U469" s="20">
        <v>0</v>
      </c>
      <c r="V469" s="20">
        <v>1431335415</v>
      </c>
      <c r="W469" s="20">
        <v>26762928</v>
      </c>
      <c r="X469" s="20">
        <v>1104822046.95</v>
      </c>
      <c r="Y469" s="20">
        <v>608353087.45000005</v>
      </c>
      <c r="Z469" s="20">
        <v>608353087.45000005</v>
      </c>
      <c r="AA469" s="20">
        <v>608353087.45000005</v>
      </c>
    </row>
    <row r="470" spans="1:27" ht="22.5" x14ac:dyDescent="0.25">
      <c r="A470" s="17" t="s">
        <v>131</v>
      </c>
      <c r="B470" s="18" t="s">
        <v>132</v>
      </c>
      <c r="C470" s="19" t="s">
        <v>34</v>
      </c>
      <c r="D470" s="17" t="s">
        <v>26</v>
      </c>
      <c r="E470" s="17" t="s">
        <v>206</v>
      </c>
      <c r="F470" s="17"/>
      <c r="G470" s="17"/>
      <c r="H470" s="17"/>
      <c r="I470" s="17"/>
      <c r="J470" s="17"/>
      <c r="K470" s="17"/>
      <c r="L470" s="17"/>
      <c r="M470" s="17" t="s">
        <v>27</v>
      </c>
      <c r="N470" s="17" t="s">
        <v>205</v>
      </c>
      <c r="O470" s="17" t="s">
        <v>28</v>
      </c>
      <c r="P470" s="18" t="s">
        <v>35</v>
      </c>
      <c r="Q470" s="20">
        <v>77989035</v>
      </c>
      <c r="R470" s="20">
        <v>73542575</v>
      </c>
      <c r="S470" s="20">
        <v>578481</v>
      </c>
      <c r="T470" s="20">
        <v>150953129</v>
      </c>
      <c r="U470" s="20">
        <v>0</v>
      </c>
      <c r="V470" s="20">
        <v>146656010</v>
      </c>
      <c r="W470" s="20">
        <v>4297119</v>
      </c>
      <c r="X470" s="20">
        <v>142298552</v>
      </c>
      <c r="Y470" s="20">
        <v>61637594</v>
      </c>
      <c r="Z470" s="20">
        <v>61637594</v>
      </c>
      <c r="AA470" s="20">
        <v>61637594</v>
      </c>
    </row>
    <row r="471" spans="1:27" ht="22.5" x14ac:dyDescent="0.25">
      <c r="A471" s="17" t="s">
        <v>131</v>
      </c>
      <c r="B471" s="18" t="s">
        <v>132</v>
      </c>
      <c r="C471" s="19" t="s">
        <v>44</v>
      </c>
      <c r="D471" s="17" t="s">
        <v>26</v>
      </c>
      <c r="E471" s="17" t="s">
        <v>215</v>
      </c>
      <c r="F471" s="17" t="s">
        <v>204</v>
      </c>
      <c r="G471" s="17"/>
      <c r="H471" s="17"/>
      <c r="I471" s="17"/>
      <c r="J471" s="17"/>
      <c r="K471" s="17"/>
      <c r="L471" s="17"/>
      <c r="M471" s="17" t="s">
        <v>27</v>
      </c>
      <c r="N471" s="17" t="s">
        <v>205</v>
      </c>
      <c r="O471" s="17" t="s">
        <v>28</v>
      </c>
      <c r="P471" s="18" t="s">
        <v>45</v>
      </c>
      <c r="Q471" s="20">
        <v>0</v>
      </c>
      <c r="R471" s="20">
        <v>2288883</v>
      </c>
      <c r="S471" s="20">
        <v>271138</v>
      </c>
      <c r="T471" s="20">
        <v>2017745</v>
      </c>
      <c r="U471" s="20">
        <v>0</v>
      </c>
      <c r="V471" s="20">
        <v>2017745</v>
      </c>
      <c r="W471" s="20">
        <v>0</v>
      </c>
      <c r="X471" s="20">
        <v>2017745</v>
      </c>
      <c r="Y471" s="20">
        <v>2017745</v>
      </c>
      <c r="Z471" s="20">
        <v>2017745</v>
      </c>
      <c r="AA471" s="20">
        <v>2017745</v>
      </c>
    </row>
    <row r="472" spans="1:27" ht="78.75" x14ac:dyDescent="0.25">
      <c r="A472" s="17" t="s">
        <v>131</v>
      </c>
      <c r="B472" s="18" t="s">
        <v>132</v>
      </c>
      <c r="C472" s="19" t="s">
        <v>50</v>
      </c>
      <c r="D472" s="17" t="s">
        <v>51</v>
      </c>
      <c r="E472" s="17" t="s">
        <v>216</v>
      </c>
      <c r="F472" s="17" t="s">
        <v>217</v>
      </c>
      <c r="G472" s="17" t="s">
        <v>218</v>
      </c>
      <c r="H472" s="17" t="s">
        <v>219</v>
      </c>
      <c r="I472" s="17"/>
      <c r="J472" s="17"/>
      <c r="K472" s="17"/>
      <c r="L472" s="17"/>
      <c r="M472" s="17" t="s">
        <v>27</v>
      </c>
      <c r="N472" s="17" t="s">
        <v>205</v>
      </c>
      <c r="O472" s="17" t="s">
        <v>28</v>
      </c>
      <c r="P472" s="18" t="s">
        <v>52</v>
      </c>
      <c r="Q472" s="20">
        <v>100595664</v>
      </c>
      <c r="R472" s="20">
        <v>0</v>
      </c>
      <c r="S472" s="20">
        <v>21255795</v>
      </c>
      <c r="T472" s="20">
        <v>79339869</v>
      </c>
      <c r="U472" s="20">
        <v>0</v>
      </c>
      <c r="V472" s="20">
        <v>79339869</v>
      </c>
      <c r="W472" s="20">
        <v>0</v>
      </c>
      <c r="X472" s="20">
        <v>79339869</v>
      </c>
      <c r="Y472" s="20">
        <v>79339869</v>
      </c>
      <c r="Z472" s="20">
        <v>79339869</v>
      </c>
      <c r="AA472" s="20">
        <v>79339869</v>
      </c>
    </row>
    <row r="473" spans="1:27" ht="56.25" x14ac:dyDescent="0.25">
      <c r="A473" s="17" t="s">
        <v>131</v>
      </c>
      <c r="B473" s="18" t="s">
        <v>132</v>
      </c>
      <c r="C473" s="19" t="s">
        <v>54</v>
      </c>
      <c r="D473" s="17" t="s">
        <v>51</v>
      </c>
      <c r="E473" s="17" t="s">
        <v>216</v>
      </c>
      <c r="F473" s="17" t="s">
        <v>217</v>
      </c>
      <c r="G473" s="17" t="s">
        <v>221</v>
      </c>
      <c r="H473" s="17" t="s">
        <v>222</v>
      </c>
      <c r="I473" s="17"/>
      <c r="J473" s="17"/>
      <c r="K473" s="17"/>
      <c r="L473" s="17"/>
      <c r="M473" s="17" t="s">
        <v>27</v>
      </c>
      <c r="N473" s="17" t="s">
        <v>205</v>
      </c>
      <c r="O473" s="17" t="s">
        <v>28</v>
      </c>
      <c r="P473" s="18" t="s">
        <v>55</v>
      </c>
      <c r="Q473" s="20">
        <v>68550000</v>
      </c>
      <c r="R473" s="20">
        <v>5000000</v>
      </c>
      <c r="S473" s="20">
        <v>2850000</v>
      </c>
      <c r="T473" s="20">
        <v>70700000</v>
      </c>
      <c r="U473" s="20">
        <v>0</v>
      </c>
      <c r="V473" s="20">
        <v>65293840</v>
      </c>
      <c r="W473" s="20">
        <v>5406160</v>
      </c>
      <c r="X473" s="20">
        <v>65293840</v>
      </c>
      <c r="Y473" s="20">
        <v>36793840</v>
      </c>
      <c r="Z473" s="20">
        <v>36793840</v>
      </c>
      <c r="AA473" s="20">
        <v>36793840</v>
      </c>
    </row>
    <row r="474" spans="1:27" ht="56.25" x14ac:dyDescent="0.25">
      <c r="A474" s="17" t="s">
        <v>131</v>
      </c>
      <c r="B474" s="18" t="s">
        <v>132</v>
      </c>
      <c r="C474" s="19" t="s">
        <v>56</v>
      </c>
      <c r="D474" s="17" t="s">
        <v>51</v>
      </c>
      <c r="E474" s="17" t="s">
        <v>216</v>
      </c>
      <c r="F474" s="17" t="s">
        <v>217</v>
      </c>
      <c r="G474" s="17" t="s">
        <v>223</v>
      </c>
      <c r="H474" s="17" t="s">
        <v>57</v>
      </c>
      <c r="I474" s="17"/>
      <c r="J474" s="17"/>
      <c r="K474" s="17"/>
      <c r="L474" s="17"/>
      <c r="M474" s="17" t="s">
        <v>27</v>
      </c>
      <c r="N474" s="17" t="s">
        <v>205</v>
      </c>
      <c r="O474" s="17" t="s">
        <v>28</v>
      </c>
      <c r="P474" s="18" t="s">
        <v>58</v>
      </c>
      <c r="Q474" s="20">
        <v>56786719</v>
      </c>
      <c r="R474" s="20">
        <v>1836202296</v>
      </c>
      <c r="S474" s="20">
        <v>0</v>
      </c>
      <c r="T474" s="20">
        <v>1892989015</v>
      </c>
      <c r="U474" s="20">
        <v>0</v>
      </c>
      <c r="V474" s="20">
        <v>1736409525</v>
      </c>
      <c r="W474" s="20">
        <v>156579490</v>
      </c>
      <c r="X474" s="20">
        <v>1736409525</v>
      </c>
      <c r="Y474" s="20">
        <v>28600000</v>
      </c>
      <c r="Z474" s="20">
        <v>28600000</v>
      </c>
      <c r="AA474" s="20">
        <v>28600000</v>
      </c>
    </row>
    <row r="475" spans="1:27" ht="90" x14ac:dyDescent="0.25">
      <c r="A475" s="17" t="s">
        <v>131</v>
      </c>
      <c r="B475" s="18" t="s">
        <v>132</v>
      </c>
      <c r="C475" s="19" t="s">
        <v>62</v>
      </c>
      <c r="D475" s="17" t="s">
        <v>51</v>
      </c>
      <c r="E475" s="17" t="s">
        <v>216</v>
      </c>
      <c r="F475" s="17" t="s">
        <v>217</v>
      </c>
      <c r="G475" s="17" t="s">
        <v>226</v>
      </c>
      <c r="H475" s="17" t="s">
        <v>227</v>
      </c>
      <c r="I475" s="17"/>
      <c r="J475" s="17"/>
      <c r="K475" s="17"/>
      <c r="L475" s="17"/>
      <c r="M475" s="17" t="s">
        <v>60</v>
      </c>
      <c r="N475" s="17" t="s">
        <v>212</v>
      </c>
      <c r="O475" s="17" t="s">
        <v>28</v>
      </c>
      <c r="P475" s="18" t="s">
        <v>63</v>
      </c>
      <c r="Q475" s="20">
        <v>0</v>
      </c>
      <c r="R475" s="20">
        <v>15131435348</v>
      </c>
      <c r="S475" s="20">
        <v>629409164</v>
      </c>
      <c r="T475" s="20">
        <v>14502026184</v>
      </c>
      <c r="U475" s="20">
        <v>0</v>
      </c>
      <c r="V475" s="20">
        <v>14480725158</v>
      </c>
      <c r="W475" s="20">
        <v>21301026</v>
      </c>
      <c r="X475" s="20">
        <v>14480275158</v>
      </c>
      <c r="Y475" s="20">
        <v>10395921453</v>
      </c>
      <c r="Z475" s="20">
        <v>10395921453</v>
      </c>
      <c r="AA475" s="20">
        <v>10395921453</v>
      </c>
    </row>
    <row r="476" spans="1:27" ht="90" x14ac:dyDescent="0.25">
      <c r="A476" s="17" t="s">
        <v>131</v>
      </c>
      <c r="B476" s="18" t="s">
        <v>132</v>
      </c>
      <c r="C476" s="19" t="s">
        <v>62</v>
      </c>
      <c r="D476" s="17" t="s">
        <v>51</v>
      </c>
      <c r="E476" s="17" t="s">
        <v>216</v>
      </c>
      <c r="F476" s="17" t="s">
        <v>217</v>
      </c>
      <c r="G476" s="17" t="s">
        <v>226</v>
      </c>
      <c r="H476" s="17" t="s">
        <v>227</v>
      </c>
      <c r="I476" s="17"/>
      <c r="J476" s="17"/>
      <c r="K476" s="17"/>
      <c r="L476" s="17"/>
      <c r="M476" s="17" t="s">
        <v>27</v>
      </c>
      <c r="N476" s="17" t="s">
        <v>228</v>
      </c>
      <c r="O476" s="17" t="s">
        <v>28</v>
      </c>
      <c r="P476" s="18" t="s">
        <v>63</v>
      </c>
      <c r="Q476" s="20">
        <v>0</v>
      </c>
      <c r="R476" s="20">
        <v>6000000</v>
      </c>
      <c r="S476" s="20">
        <v>6000000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  <c r="Z476" s="20">
        <v>0</v>
      </c>
      <c r="AA476" s="20">
        <v>0</v>
      </c>
    </row>
    <row r="477" spans="1:27" ht="56.25" x14ac:dyDescent="0.25">
      <c r="A477" s="17" t="s">
        <v>131</v>
      </c>
      <c r="B477" s="18" t="s">
        <v>132</v>
      </c>
      <c r="C477" s="19" t="s">
        <v>64</v>
      </c>
      <c r="D477" s="17" t="s">
        <v>51</v>
      </c>
      <c r="E477" s="17" t="s">
        <v>216</v>
      </c>
      <c r="F477" s="17" t="s">
        <v>217</v>
      </c>
      <c r="G477" s="17" t="s">
        <v>226</v>
      </c>
      <c r="H477" s="17" t="s">
        <v>230</v>
      </c>
      <c r="I477" s="17"/>
      <c r="J477" s="17"/>
      <c r="K477" s="17"/>
      <c r="L477" s="17"/>
      <c r="M477" s="17" t="s">
        <v>27</v>
      </c>
      <c r="N477" s="17" t="s">
        <v>205</v>
      </c>
      <c r="O477" s="17" t="s">
        <v>28</v>
      </c>
      <c r="P477" s="18" t="s">
        <v>65</v>
      </c>
      <c r="Q477" s="20">
        <v>604283265</v>
      </c>
      <c r="R477" s="20">
        <v>1625683242</v>
      </c>
      <c r="S477" s="20">
        <v>195178559</v>
      </c>
      <c r="T477" s="20">
        <v>2034787948</v>
      </c>
      <c r="U477" s="20">
        <v>0</v>
      </c>
      <c r="V477" s="20">
        <v>1991648610</v>
      </c>
      <c r="W477" s="20">
        <v>43139338</v>
      </c>
      <c r="X477" s="20">
        <v>1262959859</v>
      </c>
      <c r="Y477" s="20">
        <v>396154988</v>
      </c>
      <c r="Z477" s="20">
        <v>396154988</v>
      </c>
      <c r="AA477" s="20">
        <v>396154988</v>
      </c>
    </row>
    <row r="478" spans="1:27" ht="45" x14ac:dyDescent="0.25">
      <c r="A478" s="17" t="s">
        <v>131</v>
      </c>
      <c r="B478" s="18" t="s">
        <v>132</v>
      </c>
      <c r="C478" s="19" t="s">
        <v>66</v>
      </c>
      <c r="D478" s="17" t="s">
        <v>51</v>
      </c>
      <c r="E478" s="17" t="s">
        <v>216</v>
      </c>
      <c r="F478" s="17" t="s">
        <v>217</v>
      </c>
      <c r="G478" s="17" t="s">
        <v>212</v>
      </c>
      <c r="H478" s="17" t="s">
        <v>231</v>
      </c>
      <c r="I478" s="17"/>
      <c r="J478" s="17"/>
      <c r="K478" s="17"/>
      <c r="L478" s="17"/>
      <c r="M478" s="17" t="s">
        <v>27</v>
      </c>
      <c r="N478" s="17" t="s">
        <v>229</v>
      </c>
      <c r="O478" s="17" t="s">
        <v>28</v>
      </c>
      <c r="P478" s="18" t="s">
        <v>67</v>
      </c>
      <c r="Q478" s="20">
        <v>1001599</v>
      </c>
      <c r="R478" s="20">
        <v>389618437</v>
      </c>
      <c r="S478" s="20">
        <v>1001599</v>
      </c>
      <c r="T478" s="20">
        <v>389618437</v>
      </c>
      <c r="U478" s="20">
        <v>0</v>
      </c>
      <c r="V478" s="20">
        <v>365073935</v>
      </c>
      <c r="W478" s="20">
        <v>24544502</v>
      </c>
      <c r="X478" s="20">
        <v>365073935</v>
      </c>
      <c r="Y478" s="20">
        <v>89700083</v>
      </c>
      <c r="Z478" s="20">
        <v>89700083</v>
      </c>
      <c r="AA478" s="20">
        <v>89700083</v>
      </c>
    </row>
    <row r="479" spans="1:27" ht="45" x14ac:dyDescent="0.25">
      <c r="A479" s="17" t="s">
        <v>131</v>
      </c>
      <c r="B479" s="18" t="s">
        <v>132</v>
      </c>
      <c r="C479" s="19" t="s">
        <v>66</v>
      </c>
      <c r="D479" s="17" t="s">
        <v>51</v>
      </c>
      <c r="E479" s="17" t="s">
        <v>216</v>
      </c>
      <c r="F479" s="17" t="s">
        <v>217</v>
      </c>
      <c r="G479" s="17" t="s">
        <v>212</v>
      </c>
      <c r="H479" s="17" t="s">
        <v>231</v>
      </c>
      <c r="I479" s="17"/>
      <c r="J479" s="17"/>
      <c r="K479" s="17"/>
      <c r="L479" s="17"/>
      <c r="M479" s="17" t="s">
        <v>27</v>
      </c>
      <c r="N479" s="17" t="s">
        <v>205</v>
      </c>
      <c r="O479" s="17" t="s">
        <v>28</v>
      </c>
      <c r="P479" s="18" t="s">
        <v>67</v>
      </c>
      <c r="Q479" s="20">
        <v>509122972</v>
      </c>
      <c r="R479" s="20">
        <v>68900000</v>
      </c>
      <c r="S479" s="20">
        <v>0</v>
      </c>
      <c r="T479" s="20">
        <v>578022972</v>
      </c>
      <c r="U479" s="20">
        <v>0</v>
      </c>
      <c r="V479" s="20">
        <v>554573316</v>
      </c>
      <c r="W479" s="20">
        <v>23449656</v>
      </c>
      <c r="X479" s="20">
        <v>531748196</v>
      </c>
      <c r="Y479" s="20">
        <v>349196548</v>
      </c>
      <c r="Z479" s="20">
        <v>349196548</v>
      </c>
      <c r="AA479" s="20">
        <v>349196548</v>
      </c>
    </row>
    <row r="480" spans="1:27" ht="56.25" x14ac:dyDescent="0.25">
      <c r="A480" s="17" t="s">
        <v>131</v>
      </c>
      <c r="B480" s="18" t="s">
        <v>132</v>
      </c>
      <c r="C480" s="19" t="s">
        <v>68</v>
      </c>
      <c r="D480" s="17" t="s">
        <v>51</v>
      </c>
      <c r="E480" s="17" t="s">
        <v>233</v>
      </c>
      <c r="F480" s="17" t="s">
        <v>217</v>
      </c>
      <c r="G480" s="17" t="s">
        <v>218</v>
      </c>
      <c r="H480" s="17" t="s">
        <v>230</v>
      </c>
      <c r="I480" s="17"/>
      <c r="J480" s="17"/>
      <c r="K480" s="17"/>
      <c r="L480" s="17"/>
      <c r="M480" s="17" t="s">
        <v>27</v>
      </c>
      <c r="N480" s="17" t="s">
        <v>205</v>
      </c>
      <c r="O480" s="17" t="s">
        <v>28</v>
      </c>
      <c r="P480" s="18" t="s">
        <v>65</v>
      </c>
      <c r="Q480" s="20">
        <v>63582284</v>
      </c>
      <c r="R480" s="20">
        <v>0</v>
      </c>
      <c r="S480" s="20">
        <v>2446649</v>
      </c>
      <c r="T480" s="20">
        <v>61135635</v>
      </c>
      <c r="U480" s="20">
        <v>0</v>
      </c>
      <c r="V480" s="20">
        <v>61098308</v>
      </c>
      <c r="W480" s="20">
        <v>37327</v>
      </c>
      <c r="X480" s="20">
        <v>61098308</v>
      </c>
      <c r="Y480" s="20">
        <v>34917898</v>
      </c>
      <c r="Z480" s="20">
        <v>34917898</v>
      </c>
      <c r="AA480" s="20">
        <v>34917898</v>
      </c>
    </row>
    <row r="481" spans="1:27" ht="45" x14ac:dyDescent="0.25">
      <c r="A481" s="17" t="s">
        <v>131</v>
      </c>
      <c r="B481" s="18" t="s">
        <v>132</v>
      </c>
      <c r="C481" s="19" t="s">
        <v>69</v>
      </c>
      <c r="D481" s="17" t="s">
        <v>51</v>
      </c>
      <c r="E481" s="17" t="s">
        <v>233</v>
      </c>
      <c r="F481" s="17" t="s">
        <v>217</v>
      </c>
      <c r="G481" s="17" t="s">
        <v>220</v>
      </c>
      <c r="H481" s="17" t="s">
        <v>70</v>
      </c>
      <c r="I481" s="17"/>
      <c r="J481" s="17"/>
      <c r="K481" s="17"/>
      <c r="L481" s="17"/>
      <c r="M481" s="17" t="s">
        <v>27</v>
      </c>
      <c r="N481" s="17" t="s">
        <v>205</v>
      </c>
      <c r="O481" s="17" t="s">
        <v>28</v>
      </c>
      <c r="P481" s="18" t="s">
        <v>71</v>
      </c>
      <c r="Q481" s="20">
        <v>816192147</v>
      </c>
      <c r="R481" s="20">
        <v>204119514</v>
      </c>
      <c r="S481" s="20">
        <v>22804066</v>
      </c>
      <c r="T481" s="20">
        <v>997507595</v>
      </c>
      <c r="U481" s="20">
        <v>0</v>
      </c>
      <c r="V481" s="20">
        <v>985215289</v>
      </c>
      <c r="W481" s="20">
        <v>12292306</v>
      </c>
      <c r="X481" s="20">
        <v>747525050</v>
      </c>
      <c r="Y481" s="20">
        <v>365386636.69</v>
      </c>
      <c r="Z481" s="20">
        <v>365386636.69</v>
      </c>
      <c r="AA481" s="20">
        <v>365386636.69</v>
      </c>
    </row>
    <row r="482" spans="1:27" ht="22.5" x14ac:dyDescent="0.25">
      <c r="A482" s="17" t="s">
        <v>133</v>
      </c>
      <c r="B482" s="18" t="s">
        <v>134</v>
      </c>
      <c r="C482" s="19" t="s">
        <v>34</v>
      </c>
      <c r="D482" s="17" t="s">
        <v>26</v>
      </c>
      <c r="E482" s="17" t="s">
        <v>206</v>
      </c>
      <c r="F482" s="17"/>
      <c r="G482" s="17"/>
      <c r="H482" s="17"/>
      <c r="I482" s="17"/>
      <c r="J482" s="17"/>
      <c r="K482" s="17"/>
      <c r="L482" s="17"/>
      <c r="M482" s="17" t="s">
        <v>27</v>
      </c>
      <c r="N482" s="17" t="s">
        <v>205</v>
      </c>
      <c r="O482" s="17" t="s">
        <v>28</v>
      </c>
      <c r="P482" s="18" t="s">
        <v>35</v>
      </c>
      <c r="Q482" s="20">
        <v>6690035</v>
      </c>
      <c r="R482" s="20">
        <v>12136792</v>
      </c>
      <c r="S482" s="20">
        <v>0</v>
      </c>
      <c r="T482" s="20">
        <v>18826827</v>
      </c>
      <c r="U482" s="20">
        <v>0</v>
      </c>
      <c r="V482" s="20">
        <v>16086740</v>
      </c>
      <c r="W482" s="20">
        <v>2740087</v>
      </c>
      <c r="X482" s="20">
        <v>0</v>
      </c>
      <c r="Y482" s="20">
        <v>0</v>
      </c>
      <c r="Z482" s="20">
        <v>0</v>
      </c>
      <c r="AA482" s="20">
        <v>0</v>
      </c>
    </row>
    <row r="483" spans="1:27" ht="22.5" x14ac:dyDescent="0.25">
      <c r="A483" s="17" t="s">
        <v>133</v>
      </c>
      <c r="B483" s="18" t="s">
        <v>134</v>
      </c>
      <c r="C483" s="19" t="s">
        <v>44</v>
      </c>
      <c r="D483" s="17" t="s">
        <v>26</v>
      </c>
      <c r="E483" s="17" t="s">
        <v>215</v>
      </c>
      <c r="F483" s="17" t="s">
        <v>204</v>
      </c>
      <c r="G483" s="17"/>
      <c r="H483" s="17"/>
      <c r="I483" s="17"/>
      <c r="J483" s="17"/>
      <c r="K483" s="17"/>
      <c r="L483" s="17"/>
      <c r="M483" s="17" t="s">
        <v>27</v>
      </c>
      <c r="N483" s="17" t="s">
        <v>205</v>
      </c>
      <c r="O483" s="17" t="s">
        <v>28</v>
      </c>
      <c r="P483" s="18" t="s">
        <v>45</v>
      </c>
      <c r="Q483" s="20">
        <v>0</v>
      </c>
      <c r="R483" s="20">
        <v>3377280</v>
      </c>
      <c r="S483" s="20">
        <v>0</v>
      </c>
      <c r="T483" s="20">
        <v>3377280</v>
      </c>
      <c r="U483" s="20">
        <v>0</v>
      </c>
      <c r="V483" s="20">
        <v>3377280</v>
      </c>
      <c r="W483" s="20">
        <v>0</v>
      </c>
      <c r="X483" s="20">
        <v>3377280</v>
      </c>
      <c r="Y483" s="20">
        <v>3377280</v>
      </c>
      <c r="Z483" s="20">
        <v>3377280</v>
      </c>
      <c r="AA483" s="20">
        <v>3377280</v>
      </c>
    </row>
    <row r="484" spans="1:27" ht="78.75" x14ac:dyDescent="0.25">
      <c r="A484" s="17" t="s">
        <v>133</v>
      </c>
      <c r="B484" s="18" t="s">
        <v>134</v>
      </c>
      <c r="C484" s="19" t="s">
        <v>50</v>
      </c>
      <c r="D484" s="17" t="s">
        <v>51</v>
      </c>
      <c r="E484" s="17" t="s">
        <v>216</v>
      </c>
      <c r="F484" s="17" t="s">
        <v>217</v>
      </c>
      <c r="G484" s="17" t="s">
        <v>218</v>
      </c>
      <c r="H484" s="17" t="s">
        <v>219</v>
      </c>
      <c r="I484" s="17"/>
      <c r="J484" s="17"/>
      <c r="K484" s="17"/>
      <c r="L484" s="17"/>
      <c r="M484" s="17" t="s">
        <v>27</v>
      </c>
      <c r="N484" s="17" t="s">
        <v>205</v>
      </c>
      <c r="O484" s="17" t="s">
        <v>28</v>
      </c>
      <c r="P484" s="18" t="s">
        <v>52</v>
      </c>
      <c r="Q484" s="20">
        <v>369404469</v>
      </c>
      <c r="R484" s="20">
        <v>0</v>
      </c>
      <c r="S484" s="20">
        <v>108705692</v>
      </c>
      <c r="T484" s="20">
        <v>260698777</v>
      </c>
      <c r="U484" s="20">
        <v>0</v>
      </c>
      <c r="V484" s="20">
        <v>260698776.22</v>
      </c>
      <c r="W484" s="20">
        <v>0.78</v>
      </c>
      <c r="X484" s="20">
        <v>260698776.22</v>
      </c>
      <c r="Y484" s="20">
        <v>260698776.22</v>
      </c>
      <c r="Z484" s="20">
        <v>260698776.22</v>
      </c>
      <c r="AA484" s="20">
        <v>260698776.22</v>
      </c>
    </row>
    <row r="485" spans="1:27" ht="33.950000000000003" customHeight="1" x14ac:dyDescent="0.25">
      <c r="A485" s="17" t="s">
        <v>133</v>
      </c>
      <c r="B485" s="18" t="s">
        <v>134</v>
      </c>
      <c r="C485" s="19" t="s">
        <v>53</v>
      </c>
      <c r="D485" s="17" t="s">
        <v>51</v>
      </c>
      <c r="E485" s="17" t="s">
        <v>216</v>
      </c>
      <c r="F485" s="17" t="s">
        <v>217</v>
      </c>
      <c r="G485" s="17" t="s">
        <v>220</v>
      </c>
      <c r="H485" s="17" t="s">
        <v>219</v>
      </c>
      <c r="I485" s="17"/>
      <c r="J485" s="17"/>
      <c r="K485" s="17"/>
      <c r="L485" s="17"/>
      <c r="M485" s="17" t="s">
        <v>27</v>
      </c>
      <c r="N485" s="17" t="s">
        <v>205</v>
      </c>
      <c r="O485" s="17" t="s">
        <v>28</v>
      </c>
      <c r="P485" s="18" t="s">
        <v>52</v>
      </c>
      <c r="Q485" s="20">
        <v>77466192</v>
      </c>
      <c r="R485" s="20">
        <v>0</v>
      </c>
      <c r="S485" s="20">
        <v>0</v>
      </c>
      <c r="T485" s="20">
        <v>77466192</v>
      </c>
      <c r="U485" s="20">
        <v>0</v>
      </c>
      <c r="V485" s="20">
        <v>77466192</v>
      </c>
      <c r="W485" s="20">
        <v>0</v>
      </c>
      <c r="X485" s="20">
        <v>77466192</v>
      </c>
      <c r="Y485" s="20">
        <v>65646245.200000003</v>
      </c>
      <c r="Z485" s="20">
        <v>65646245.200000003</v>
      </c>
      <c r="AA485" s="20">
        <v>65646245.200000003</v>
      </c>
    </row>
    <row r="486" spans="1:27" ht="56.25" x14ac:dyDescent="0.25">
      <c r="A486" s="17" t="s">
        <v>133</v>
      </c>
      <c r="B486" s="18" t="s">
        <v>134</v>
      </c>
      <c r="C486" s="19" t="s">
        <v>54</v>
      </c>
      <c r="D486" s="17" t="s">
        <v>51</v>
      </c>
      <c r="E486" s="17" t="s">
        <v>216</v>
      </c>
      <c r="F486" s="17" t="s">
        <v>217</v>
      </c>
      <c r="G486" s="17" t="s">
        <v>221</v>
      </c>
      <c r="H486" s="17" t="s">
        <v>222</v>
      </c>
      <c r="I486" s="17"/>
      <c r="J486" s="17"/>
      <c r="K486" s="17"/>
      <c r="L486" s="17"/>
      <c r="M486" s="17" t="s">
        <v>27</v>
      </c>
      <c r="N486" s="17" t="s">
        <v>205</v>
      </c>
      <c r="O486" s="17" t="s">
        <v>28</v>
      </c>
      <c r="P486" s="18" t="s">
        <v>55</v>
      </c>
      <c r="Q486" s="20">
        <v>123300000</v>
      </c>
      <c r="R486" s="20">
        <v>6000000</v>
      </c>
      <c r="S486" s="20">
        <v>15175000</v>
      </c>
      <c r="T486" s="20">
        <v>114125000</v>
      </c>
      <c r="U486" s="20">
        <v>0</v>
      </c>
      <c r="V486" s="20">
        <v>114125000</v>
      </c>
      <c r="W486" s="20">
        <v>0</v>
      </c>
      <c r="X486" s="20">
        <v>105145922</v>
      </c>
      <c r="Y486" s="20">
        <v>51504470</v>
      </c>
      <c r="Z486" s="20">
        <v>51504470</v>
      </c>
      <c r="AA486" s="20">
        <v>51504470</v>
      </c>
    </row>
    <row r="487" spans="1:27" ht="56.25" x14ac:dyDescent="0.25">
      <c r="A487" s="17" t="s">
        <v>133</v>
      </c>
      <c r="B487" s="18" t="s">
        <v>134</v>
      </c>
      <c r="C487" s="19" t="s">
        <v>56</v>
      </c>
      <c r="D487" s="17" t="s">
        <v>51</v>
      </c>
      <c r="E487" s="17" t="s">
        <v>216</v>
      </c>
      <c r="F487" s="17" t="s">
        <v>217</v>
      </c>
      <c r="G487" s="17" t="s">
        <v>223</v>
      </c>
      <c r="H487" s="17" t="s">
        <v>57</v>
      </c>
      <c r="I487" s="17"/>
      <c r="J487" s="17"/>
      <c r="K487" s="17"/>
      <c r="L487" s="17"/>
      <c r="M487" s="17" t="s">
        <v>27</v>
      </c>
      <c r="N487" s="17" t="s">
        <v>205</v>
      </c>
      <c r="O487" s="17" t="s">
        <v>28</v>
      </c>
      <c r="P487" s="18" t="s">
        <v>58</v>
      </c>
      <c r="Q487" s="20">
        <v>88208622</v>
      </c>
      <c r="R487" s="20">
        <v>982223930</v>
      </c>
      <c r="S487" s="20">
        <v>0</v>
      </c>
      <c r="T487" s="20">
        <v>1070432552</v>
      </c>
      <c r="U487" s="20">
        <v>0</v>
      </c>
      <c r="V487" s="20">
        <v>745306410</v>
      </c>
      <c r="W487" s="20">
        <v>325126142</v>
      </c>
      <c r="X487" s="20">
        <v>96283000</v>
      </c>
      <c r="Y487" s="20">
        <v>52518000</v>
      </c>
      <c r="Z487" s="20">
        <v>52518000</v>
      </c>
      <c r="AA487" s="20">
        <v>52518000</v>
      </c>
    </row>
    <row r="488" spans="1:27" ht="90" x14ac:dyDescent="0.25">
      <c r="A488" s="17" t="s">
        <v>133</v>
      </c>
      <c r="B488" s="18" t="s">
        <v>134</v>
      </c>
      <c r="C488" s="19" t="s">
        <v>74</v>
      </c>
      <c r="D488" s="17" t="s">
        <v>51</v>
      </c>
      <c r="E488" s="17" t="s">
        <v>216</v>
      </c>
      <c r="F488" s="17" t="s">
        <v>217</v>
      </c>
      <c r="G488" s="17" t="s">
        <v>234</v>
      </c>
      <c r="H488" s="17" t="s">
        <v>227</v>
      </c>
      <c r="I488" s="17"/>
      <c r="J488" s="17"/>
      <c r="K488" s="17"/>
      <c r="L488" s="17"/>
      <c r="M488" s="17" t="s">
        <v>60</v>
      </c>
      <c r="N488" s="17" t="s">
        <v>212</v>
      </c>
      <c r="O488" s="17" t="s">
        <v>28</v>
      </c>
      <c r="P488" s="18" t="s">
        <v>63</v>
      </c>
      <c r="Q488" s="20">
        <v>205968334</v>
      </c>
      <c r="R488" s="20">
        <v>96337817</v>
      </c>
      <c r="S488" s="20">
        <v>4248186</v>
      </c>
      <c r="T488" s="20">
        <v>298057965</v>
      </c>
      <c r="U488" s="20">
        <v>0</v>
      </c>
      <c r="V488" s="20">
        <v>298057965</v>
      </c>
      <c r="W488" s="20">
        <v>0</v>
      </c>
      <c r="X488" s="20">
        <v>298057965</v>
      </c>
      <c r="Y488" s="20">
        <v>298057965</v>
      </c>
      <c r="Z488" s="20">
        <v>298057965</v>
      </c>
      <c r="AA488" s="20">
        <v>298057965</v>
      </c>
    </row>
    <row r="489" spans="1:27" ht="90" x14ac:dyDescent="0.25">
      <c r="A489" s="17" t="s">
        <v>133</v>
      </c>
      <c r="B489" s="18" t="s">
        <v>134</v>
      </c>
      <c r="C489" s="19" t="s">
        <v>62</v>
      </c>
      <c r="D489" s="17" t="s">
        <v>51</v>
      </c>
      <c r="E489" s="17" t="s">
        <v>216</v>
      </c>
      <c r="F489" s="17" t="s">
        <v>217</v>
      </c>
      <c r="G489" s="17" t="s">
        <v>226</v>
      </c>
      <c r="H489" s="17" t="s">
        <v>227</v>
      </c>
      <c r="I489" s="17"/>
      <c r="J489" s="17"/>
      <c r="K489" s="17"/>
      <c r="L489" s="17"/>
      <c r="M489" s="17" t="s">
        <v>60</v>
      </c>
      <c r="N489" s="17" t="s">
        <v>212</v>
      </c>
      <c r="O489" s="17" t="s">
        <v>28</v>
      </c>
      <c r="P489" s="18" t="s">
        <v>63</v>
      </c>
      <c r="Q489" s="20">
        <v>0</v>
      </c>
      <c r="R489" s="20">
        <v>17980393461</v>
      </c>
      <c r="S489" s="20">
        <v>1673033711</v>
      </c>
      <c r="T489" s="20">
        <v>16307359750</v>
      </c>
      <c r="U489" s="20">
        <v>0</v>
      </c>
      <c r="V489" s="20">
        <v>16301637842</v>
      </c>
      <c r="W489" s="20">
        <v>5721908</v>
      </c>
      <c r="X489" s="20">
        <v>16192035034</v>
      </c>
      <c r="Y489" s="20">
        <v>9394804156</v>
      </c>
      <c r="Z489" s="20">
        <v>9394804156</v>
      </c>
      <c r="AA489" s="20">
        <v>9394804156</v>
      </c>
    </row>
    <row r="490" spans="1:27" ht="90" x14ac:dyDescent="0.25">
      <c r="A490" s="17" t="s">
        <v>133</v>
      </c>
      <c r="B490" s="18" t="s">
        <v>134</v>
      </c>
      <c r="C490" s="19" t="s">
        <v>62</v>
      </c>
      <c r="D490" s="17" t="s">
        <v>51</v>
      </c>
      <c r="E490" s="17" t="s">
        <v>216</v>
      </c>
      <c r="F490" s="17" t="s">
        <v>217</v>
      </c>
      <c r="G490" s="17" t="s">
        <v>226</v>
      </c>
      <c r="H490" s="17" t="s">
        <v>227</v>
      </c>
      <c r="I490" s="17"/>
      <c r="J490" s="17"/>
      <c r="K490" s="17"/>
      <c r="L490" s="17"/>
      <c r="M490" s="17" t="s">
        <v>27</v>
      </c>
      <c r="N490" s="17" t="s">
        <v>228</v>
      </c>
      <c r="O490" s="17" t="s">
        <v>28</v>
      </c>
      <c r="P490" s="18" t="s">
        <v>63</v>
      </c>
      <c r="Q490" s="20">
        <v>0</v>
      </c>
      <c r="R490" s="20">
        <v>6000000</v>
      </c>
      <c r="S490" s="20">
        <v>6000000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0</v>
      </c>
      <c r="Z490" s="20">
        <v>0</v>
      </c>
      <c r="AA490" s="20">
        <v>0</v>
      </c>
    </row>
    <row r="491" spans="1:27" ht="56.25" x14ac:dyDescent="0.25">
      <c r="A491" s="17" t="s">
        <v>133</v>
      </c>
      <c r="B491" s="18" t="s">
        <v>134</v>
      </c>
      <c r="C491" s="19" t="s">
        <v>64</v>
      </c>
      <c r="D491" s="17" t="s">
        <v>51</v>
      </c>
      <c r="E491" s="17" t="s">
        <v>216</v>
      </c>
      <c r="F491" s="17" t="s">
        <v>217</v>
      </c>
      <c r="G491" s="17" t="s">
        <v>226</v>
      </c>
      <c r="H491" s="17" t="s">
        <v>230</v>
      </c>
      <c r="I491" s="17"/>
      <c r="J491" s="17"/>
      <c r="K491" s="17"/>
      <c r="L491" s="17"/>
      <c r="M491" s="17" t="s">
        <v>27</v>
      </c>
      <c r="N491" s="17" t="s">
        <v>205</v>
      </c>
      <c r="O491" s="17" t="s">
        <v>28</v>
      </c>
      <c r="P491" s="18" t="s">
        <v>65</v>
      </c>
      <c r="Q491" s="20">
        <v>659772265</v>
      </c>
      <c r="R491" s="20">
        <v>1500905592</v>
      </c>
      <c r="S491" s="20">
        <v>128125823</v>
      </c>
      <c r="T491" s="20">
        <v>2032552034</v>
      </c>
      <c r="U491" s="20">
        <v>0</v>
      </c>
      <c r="V491" s="20">
        <v>1915061942</v>
      </c>
      <c r="W491" s="20">
        <v>117490092</v>
      </c>
      <c r="X491" s="20">
        <v>737281331</v>
      </c>
      <c r="Y491" s="20">
        <v>336981218</v>
      </c>
      <c r="Z491" s="20">
        <v>336981218</v>
      </c>
      <c r="AA491" s="20">
        <v>336981218</v>
      </c>
    </row>
    <row r="492" spans="1:27" ht="45" x14ac:dyDescent="0.25">
      <c r="A492" s="17" t="s">
        <v>133</v>
      </c>
      <c r="B492" s="18" t="s">
        <v>134</v>
      </c>
      <c r="C492" s="19" t="s">
        <v>66</v>
      </c>
      <c r="D492" s="17" t="s">
        <v>51</v>
      </c>
      <c r="E492" s="17" t="s">
        <v>216</v>
      </c>
      <c r="F492" s="17" t="s">
        <v>217</v>
      </c>
      <c r="G492" s="17" t="s">
        <v>212</v>
      </c>
      <c r="H492" s="17" t="s">
        <v>231</v>
      </c>
      <c r="I492" s="17"/>
      <c r="J492" s="17"/>
      <c r="K492" s="17"/>
      <c r="L492" s="17"/>
      <c r="M492" s="17" t="s">
        <v>60</v>
      </c>
      <c r="N492" s="17" t="s">
        <v>232</v>
      </c>
      <c r="O492" s="17" t="s">
        <v>28</v>
      </c>
      <c r="P492" s="18" t="s">
        <v>67</v>
      </c>
      <c r="Q492" s="20">
        <v>0</v>
      </c>
      <c r="R492" s="20">
        <v>299632216</v>
      </c>
      <c r="S492" s="20">
        <v>5486135</v>
      </c>
      <c r="T492" s="20">
        <v>294146081</v>
      </c>
      <c r="U492" s="20">
        <v>0</v>
      </c>
      <c r="V492" s="20">
        <v>247040057</v>
      </c>
      <c r="W492" s="20">
        <v>47106024</v>
      </c>
      <c r="X492" s="20">
        <v>247040057</v>
      </c>
      <c r="Y492" s="20">
        <v>134124545.3</v>
      </c>
      <c r="Z492" s="20">
        <v>134124545.3</v>
      </c>
      <c r="AA492" s="20">
        <v>134124545.3</v>
      </c>
    </row>
    <row r="493" spans="1:27" ht="45" x14ac:dyDescent="0.25">
      <c r="A493" s="17" t="s">
        <v>133</v>
      </c>
      <c r="B493" s="18" t="s">
        <v>134</v>
      </c>
      <c r="C493" s="19" t="s">
        <v>66</v>
      </c>
      <c r="D493" s="17" t="s">
        <v>51</v>
      </c>
      <c r="E493" s="17" t="s">
        <v>216</v>
      </c>
      <c r="F493" s="17" t="s">
        <v>217</v>
      </c>
      <c r="G493" s="17" t="s">
        <v>212</v>
      </c>
      <c r="H493" s="17" t="s">
        <v>231</v>
      </c>
      <c r="I493" s="17"/>
      <c r="J493" s="17"/>
      <c r="K493" s="17"/>
      <c r="L493" s="17"/>
      <c r="M493" s="17" t="s">
        <v>27</v>
      </c>
      <c r="N493" s="17" t="s">
        <v>229</v>
      </c>
      <c r="O493" s="17" t="s">
        <v>28</v>
      </c>
      <c r="P493" s="18" t="s">
        <v>67</v>
      </c>
      <c r="Q493" s="20">
        <v>3999858</v>
      </c>
      <c r="R493" s="20">
        <v>1041704380</v>
      </c>
      <c r="S493" s="20">
        <v>0</v>
      </c>
      <c r="T493" s="20">
        <v>1045704238</v>
      </c>
      <c r="U493" s="20">
        <v>0</v>
      </c>
      <c r="V493" s="20">
        <v>949735624</v>
      </c>
      <c r="W493" s="20">
        <v>95968614</v>
      </c>
      <c r="X493" s="20">
        <v>851650493</v>
      </c>
      <c r="Y493" s="20">
        <v>413388658</v>
      </c>
      <c r="Z493" s="20">
        <v>413388658</v>
      </c>
      <c r="AA493" s="20">
        <v>413388658</v>
      </c>
    </row>
    <row r="494" spans="1:27" ht="45" x14ac:dyDescent="0.25">
      <c r="A494" s="17" t="s">
        <v>133</v>
      </c>
      <c r="B494" s="18" t="s">
        <v>134</v>
      </c>
      <c r="C494" s="19" t="s">
        <v>66</v>
      </c>
      <c r="D494" s="17" t="s">
        <v>51</v>
      </c>
      <c r="E494" s="17" t="s">
        <v>216</v>
      </c>
      <c r="F494" s="17" t="s">
        <v>217</v>
      </c>
      <c r="G494" s="17" t="s">
        <v>212</v>
      </c>
      <c r="H494" s="17" t="s">
        <v>231</v>
      </c>
      <c r="I494" s="17"/>
      <c r="J494" s="17"/>
      <c r="K494" s="17"/>
      <c r="L494" s="17"/>
      <c r="M494" s="17" t="s">
        <v>27</v>
      </c>
      <c r="N494" s="17" t="s">
        <v>205</v>
      </c>
      <c r="O494" s="17" t="s">
        <v>28</v>
      </c>
      <c r="P494" s="18" t="s">
        <v>67</v>
      </c>
      <c r="Q494" s="20">
        <v>1408594164</v>
      </c>
      <c r="R494" s="20">
        <v>180145664</v>
      </c>
      <c r="S494" s="20">
        <v>0</v>
      </c>
      <c r="T494" s="20">
        <v>1588739828</v>
      </c>
      <c r="U494" s="20">
        <v>0</v>
      </c>
      <c r="V494" s="20">
        <v>1537651633</v>
      </c>
      <c r="W494" s="20">
        <v>51088195</v>
      </c>
      <c r="X494" s="20">
        <v>1479732914</v>
      </c>
      <c r="Y494" s="20">
        <v>788975226</v>
      </c>
      <c r="Z494" s="20">
        <v>788975226</v>
      </c>
      <c r="AA494" s="20">
        <v>788975226</v>
      </c>
    </row>
    <row r="495" spans="1:27" ht="56.25" x14ac:dyDescent="0.25">
      <c r="A495" s="17" t="s">
        <v>133</v>
      </c>
      <c r="B495" s="18" t="s">
        <v>134</v>
      </c>
      <c r="C495" s="19" t="s">
        <v>68</v>
      </c>
      <c r="D495" s="17" t="s">
        <v>51</v>
      </c>
      <c r="E495" s="17" t="s">
        <v>233</v>
      </c>
      <c r="F495" s="17" t="s">
        <v>217</v>
      </c>
      <c r="G495" s="17" t="s">
        <v>218</v>
      </c>
      <c r="H495" s="17" t="s">
        <v>230</v>
      </c>
      <c r="I495" s="17"/>
      <c r="J495" s="17"/>
      <c r="K495" s="17"/>
      <c r="L495" s="17"/>
      <c r="M495" s="17" t="s">
        <v>27</v>
      </c>
      <c r="N495" s="17" t="s">
        <v>205</v>
      </c>
      <c r="O495" s="17" t="s">
        <v>28</v>
      </c>
      <c r="P495" s="18" t="s">
        <v>65</v>
      </c>
      <c r="Q495" s="20">
        <v>65270219</v>
      </c>
      <c r="R495" s="20">
        <v>0</v>
      </c>
      <c r="S495" s="20">
        <v>0</v>
      </c>
      <c r="T495" s="20">
        <v>65270219</v>
      </c>
      <c r="U495" s="20">
        <v>0</v>
      </c>
      <c r="V495" s="20">
        <v>64132591</v>
      </c>
      <c r="W495" s="20">
        <v>1137628</v>
      </c>
      <c r="X495" s="20">
        <v>61523964</v>
      </c>
      <c r="Y495" s="20">
        <v>35343554</v>
      </c>
      <c r="Z495" s="20">
        <v>35343554</v>
      </c>
      <c r="AA495" s="20">
        <v>35343554</v>
      </c>
    </row>
    <row r="496" spans="1:27" ht="45" x14ac:dyDescent="0.25">
      <c r="A496" s="17" t="s">
        <v>133</v>
      </c>
      <c r="B496" s="18" t="s">
        <v>134</v>
      </c>
      <c r="C496" s="19" t="s">
        <v>69</v>
      </c>
      <c r="D496" s="17" t="s">
        <v>51</v>
      </c>
      <c r="E496" s="17" t="s">
        <v>233</v>
      </c>
      <c r="F496" s="17" t="s">
        <v>217</v>
      </c>
      <c r="G496" s="17" t="s">
        <v>220</v>
      </c>
      <c r="H496" s="17" t="s">
        <v>70</v>
      </c>
      <c r="I496" s="17"/>
      <c r="J496" s="17"/>
      <c r="K496" s="17"/>
      <c r="L496" s="17"/>
      <c r="M496" s="17" t="s">
        <v>27</v>
      </c>
      <c r="N496" s="17" t="s">
        <v>205</v>
      </c>
      <c r="O496" s="17" t="s">
        <v>28</v>
      </c>
      <c r="P496" s="18" t="s">
        <v>71</v>
      </c>
      <c r="Q496" s="20">
        <v>766147102</v>
      </c>
      <c r="R496" s="20">
        <v>327348582</v>
      </c>
      <c r="S496" s="20">
        <v>380771</v>
      </c>
      <c r="T496" s="20">
        <v>1093114913</v>
      </c>
      <c r="U496" s="20">
        <v>0</v>
      </c>
      <c r="V496" s="20">
        <v>1049259629</v>
      </c>
      <c r="W496" s="20">
        <v>43855284</v>
      </c>
      <c r="X496" s="20">
        <v>721129280.11000001</v>
      </c>
      <c r="Y496" s="20">
        <v>331942236.11000001</v>
      </c>
      <c r="Z496" s="20">
        <v>331942236.11000001</v>
      </c>
      <c r="AA496" s="20">
        <v>331942236.11000001</v>
      </c>
    </row>
    <row r="497" spans="1:27" ht="22.5" x14ac:dyDescent="0.25">
      <c r="A497" s="17" t="s">
        <v>135</v>
      </c>
      <c r="B497" s="18" t="s">
        <v>136</v>
      </c>
      <c r="C497" s="19" t="s">
        <v>34</v>
      </c>
      <c r="D497" s="17" t="s">
        <v>26</v>
      </c>
      <c r="E497" s="17" t="s">
        <v>206</v>
      </c>
      <c r="F497" s="17"/>
      <c r="G497" s="17"/>
      <c r="H497" s="17"/>
      <c r="I497" s="17"/>
      <c r="J497" s="17"/>
      <c r="K497" s="17"/>
      <c r="L497" s="17"/>
      <c r="M497" s="17" t="s">
        <v>27</v>
      </c>
      <c r="N497" s="17" t="s">
        <v>205</v>
      </c>
      <c r="O497" s="17" t="s">
        <v>28</v>
      </c>
      <c r="P497" s="18" t="s">
        <v>35</v>
      </c>
      <c r="Q497" s="20">
        <v>6690035</v>
      </c>
      <c r="R497" s="20">
        <v>9034229</v>
      </c>
      <c r="S497" s="20">
        <v>21000</v>
      </c>
      <c r="T497" s="20">
        <v>15703264</v>
      </c>
      <c r="U497" s="20">
        <v>0</v>
      </c>
      <c r="V497" s="20">
        <v>15690587</v>
      </c>
      <c r="W497" s="20">
        <v>12677</v>
      </c>
      <c r="X497" s="20">
        <v>15074372</v>
      </c>
      <c r="Y497" s="20">
        <v>4496541</v>
      </c>
      <c r="Z497" s="20">
        <v>4496541</v>
      </c>
      <c r="AA497" s="20">
        <v>4496541</v>
      </c>
    </row>
    <row r="498" spans="1:27" ht="22.5" x14ac:dyDescent="0.25">
      <c r="A498" s="17" t="s">
        <v>135</v>
      </c>
      <c r="B498" s="18" t="s">
        <v>136</v>
      </c>
      <c r="C498" s="19" t="s">
        <v>44</v>
      </c>
      <c r="D498" s="17" t="s">
        <v>26</v>
      </c>
      <c r="E498" s="17" t="s">
        <v>215</v>
      </c>
      <c r="F498" s="17" t="s">
        <v>204</v>
      </c>
      <c r="G498" s="17"/>
      <c r="H498" s="17"/>
      <c r="I498" s="17"/>
      <c r="J498" s="17"/>
      <c r="K498" s="17"/>
      <c r="L498" s="17"/>
      <c r="M498" s="17" t="s">
        <v>27</v>
      </c>
      <c r="N498" s="17" t="s">
        <v>205</v>
      </c>
      <c r="O498" s="17" t="s">
        <v>28</v>
      </c>
      <c r="P498" s="18" t="s">
        <v>45</v>
      </c>
      <c r="Q498" s="20">
        <v>0</v>
      </c>
      <c r="R498" s="20">
        <v>619808</v>
      </c>
      <c r="S498" s="20">
        <v>40408</v>
      </c>
      <c r="T498" s="20">
        <v>579400</v>
      </c>
      <c r="U498" s="20">
        <v>0</v>
      </c>
      <c r="V498" s="20">
        <v>579400</v>
      </c>
      <c r="W498" s="20">
        <v>0</v>
      </c>
      <c r="X498" s="20">
        <v>579400</v>
      </c>
      <c r="Y498" s="20">
        <v>579400</v>
      </c>
      <c r="Z498" s="20">
        <v>579400</v>
      </c>
      <c r="AA498" s="20">
        <v>579400</v>
      </c>
    </row>
    <row r="499" spans="1:27" ht="78.75" x14ac:dyDescent="0.25">
      <c r="A499" s="17" t="s">
        <v>135</v>
      </c>
      <c r="B499" s="18" t="s">
        <v>136</v>
      </c>
      <c r="C499" s="19" t="s">
        <v>50</v>
      </c>
      <c r="D499" s="17" t="s">
        <v>51</v>
      </c>
      <c r="E499" s="17" t="s">
        <v>216</v>
      </c>
      <c r="F499" s="17" t="s">
        <v>217</v>
      </c>
      <c r="G499" s="17" t="s">
        <v>218</v>
      </c>
      <c r="H499" s="17" t="s">
        <v>219</v>
      </c>
      <c r="I499" s="17"/>
      <c r="J499" s="17"/>
      <c r="K499" s="17"/>
      <c r="L499" s="17"/>
      <c r="M499" s="17" t="s">
        <v>27</v>
      </c>
      <c r="N499" s="17" t="s">
        <v>205</v>
      </c>
      <c r="O499" s="17" t="s">
        <v>28</v>
      </c>
      <c r="P499" s="18" t="s">
        <v>52</v>
      </c>
      <c r="Q499" s="20">
        <v>163681461</v>
      </c>
      <c r="R499" s="20">
        <v>0</v>
      </c>
      <c r="S499" s="20">
        <v>67514573</v>
      </c>
      <c r="T499" s="20">
        <v>96166888</v>
      </c>
      <c r="U499" s="20">
        <v>0</v>
      </c>
      <c r="V499" s="20">
        <v>96166888</v>
      </c>
      <c r="W499" s="20">
        <v>0</v>
      </c>
      <c r="X499" s="20">
        <v>96166888</v>
      </c>
      <c r="Y499" s="20">
        <v>96166888</v>
      </c>
      <c r="Z499" s="20">
        <v>96166888</v>
      </c>
      <c r="AA499" s="20">
        <v>96166888</v>
      </c>
    </row>
    <row r="500" spans="1:27" ht="56.25" x14ac:dyDescent="0.25">
      <c r="A500" s="17" t="s">
        <v>135</v>
      </c>
      <c r="B500" s="18" t="s">
        <v>136</v>
      </c>
      <c r="C500" s="19" t="s">
        <v>54</v>
      </c>
      <c r="D500" s="17" t="s">
        <v>51</v>
      </c>
      <c r="E500" s="17" t="s">
        <v>216</v>
      </c>
      <c r="F500" s="17" t="s">
        <v>217</v>
      </c>
      <c r="G500" s="17" t="s">
        <v>221</v>
      </c>
      <c r="H500" s="17" t="s">
        <v>222</v>
      </c>
      <c r="I500" s="17"/>
      <c r="J500" s="17"/>
      <c r="K500" s="17"/>
      <c r="L500" s="17"/>
      <c r="M500" s="17" t="s">
        <v>27</v>
      </c>
      <c r="N500" s="17" t="s">
        <v>205</v>
      </c>
      <c r="O500" s="17" t="s">
        <v>28</v>
      </c>
      <c r="P500" s="18" t="s">
        <v>55</v>
      </c>
      <c r="Q500" s="20">
        <v>68550000</v>
      </c>
      <c r="R500" s="20">
        <v>0</v>
      </c>
      <c r="S500" s="20">
        <v>4275000</v>
      </c>
      <c r="T500" s="20">
        <v>64275000</v>
      </c>
      <c r="U500" s="20">
        <v>0</v>
      </c>
      <c r="V500" s="20">
        <v>64275000</v>
      </c>
      <c r="W500" s="20">
        <v>0</v>
      </c>
      <c r="X500" s="20">
        <v>63269098</v>
      </c>
      <c r="Y500" s="20">
        <v>34056920</v>
      </c>
      <c r="Z500" s="20">
        <v>34056920</v>
      </c>
      <c r="AA500" s="20">
        <v>34056920</v>
      </c>
    </row>
    <row r="501" spans="1:27" ht="56.25" x14ac:dyDescent="0.25">
      <c r="A501" s="17" t="s">
        <v>135</v>
      </c>
      <c r="B501" s="18" t="s">
        <v>136</v>
      </c>
      <c r="C501" s="19" t="s">
        <v>56</v>
      </c>
      <c r="D501" s="17" t="s">
        <v>51</v>
      </c>
      <c r="E501" s="17" t="s">
        <v>216</v>
      </c>
      <c r="F501" s="17" t="s">
        <v>217</v>
      </c>
      <c r="G501" s="17" t="s">
        <v>223</v>
      </c>
      <c r="H501" s="17" t="s">
        <v>57</v>
      </c>
      <c r="I501" s="17"/>
      <c r="J501" s="17"/>
      <c r="K501" s="17"/>
      <c r="L501" s="17"/>
      <c r="M501" s="17" t="s">
        <v>27</v>
      </c>
      <c r="N501" s="17" t="s">
        <v>205</v>
      </c>
      <c r="O501" s="17" t="s">
        <v>28</v>
      </c>
      <c r="P501" s="18" t="s">
        <v>58</v>
      </c>
      <c r="Q501" s="20">
        <v>334668246</v>
      </c>
      <c r="R501" s="20">
        <v>2258019987</v>
      </c>
      <c r="S501" s="20">
        <v>10370225</v>
      </c>
      <c r="T501" s="20">
        <v>2582318008</v>
      </c>
      <c r="U501" s="20">
        <v>0</v>
      </c>
      <c r="V501" s="20">
        <v>2575818008</v>
      </c>
      <c r="W501" s="20">
        <v>6500000</v>
      </c>
      <c r="X501" s="20">
        <v>2334119729</v>
      </c>
      <c r="Y501" s="20">
        <v>738341478</v>
      </c>
      <c r="Z501" s="20">
        <v>738341478</v>
      </c>
      <c r="AA501" s="20">
        <v>738341478</v>
      </c>
    </row>
    <row r="502" spans="1:27" ht="90" x14ac:dyDescent="0.25">
      <c r="A502" s="17" t="s">
        <v>135</v>
      </c>
      <c r="B502" s="18" t="s">
        <v>136</v>
      </c>
      <c r="C502" s="19" t="s">
        <v>62</v>
      </c>
      <c r="D502" s="17" t="s">
        <v>51</v>
      </c>
      <c r="E502" s="17" t="s">
        <v>216</v>
      </c>
      <c r="F502" s="17" t="s">
        <v>217</v>
      </c>
      <c r="G502" s="17" t="s">
        <v>226</v>
      </c>
      <c r="H502" s="17" t="s">
        <v>227</v>
      </c>
      <c r="I502" s="17"/>
      <c r="J502" s="17"/>
      <c r="K502" s="17"/>
      <c r="L502" s="17"/>
      <c r="M502" s="17" t="s">
        <v>60</v>
      </c>
      <c r="N502" s="17" t="s">
        <v>212</v>
      </c>
      <c r="O502" s="17" t="s">
        <v>28</v>
      </c>
      <c r="P502" s="18" t="s">
        <v>63</v>
      </c>
      <c r="Q502" s="20">
        <v>0</v>
      </c>
      <c r="R502" s="20">
        <v>17318708600</v>
      </c>
      <c r="S502" s="20">
        <v>8635693140</v>
      </c>
      <c r="T502" s="20">
        <v>8683015460</v>
      </c>
      <c r="U502" s="20">
        <v>0</v>
      </c>
      <c r="V502" s="20">
        <v>8678102810</v>
      </c>
      <c r="W502" s="20">
        <v>4912650</v>
      </c>
      <c r="X502" s="20">
        <v>8676289794</v>
      </c>
      <c r="Y502" s="20">
        <v>4762109849</v>
      </c>
      <c r="Z502" s="20">
        <v>4762109849</v>
      </c>
      <c r="AA502" s="20">
        <v>4762109849</v>
      </c>
    </row>
    <row r="503" spans="1:27" ht="90" x14ac:dyDescent="0.25">
      <c r="A503" s="17" t="s">
        <v>135</v>
      </c>
      <c r="B503" s="18" t="s">
        <v>136</v>
      </c>
      <c r="C503" s="19" t="s">
        <v>62</v>
      </c>
      <c r="D503" s="17" t="s">
        <v>51</v>
      </c>
      <c r="E503" s="17" t="s">
        <v>216</v>
      </c>
      <c r="F503" s="17" t="s">
        <v>217</v>
      </c>
      <c r="G503" s="17" t="s">
        <v>226</v>
      </c>
      <c r="H503" s="17" t="s">
        <v>227</v>
      </c>
      <c r="I503" s="17"/>
      <c r="J503" s="17"/>
      <c r="K503" s="17"/>
      <c r="L503" s="17"/>
      <c r="M503" s="17" t="s">
        <v>27</v>
      </c>
      <c r="N503" s="17" t="s">
        <v>228</v>
      </c>
      <c r="O503" s="17" t="s">
        <v>28</v>
      </c>
      <c r="P503" s="18" t="s">
        <v>63</v>
      </c>
      <c r="Q503" s="20">
        <v>0</v>
      </c>
      <c r="R503" s="20">
        <v>6000000</v>
      </c>
      <c r="S503" s="20">
        <v>6000000</v>
      </c>
      <c r="T503" s="20">
        <v>0</v>
      </c>
      <c r="U503" s="20">
        <v>0</v>
      </c>
      <c r="V503" s="20">
        <v>0</v>
      </c>
      <c r="W503" s="20">
        <v>0</v>
      </c>
      <c r="X503" s="20">
        <v>0</v>
      </c>
      <c r="Y503" s="20">
        <v>0</v>
      </c>
      <c r="Z503" s="20">
        <v>0</v>
      </c>
      <c r="AA503" s="20">
        <v>0</v>
      </c>
    </row>
    <row r="504" spans="1:27" ht="56.25" x14ac:dyDescent="0.25">
      <c r="A504" s="17" t="s">
        <v>135</v>
      </c>
      <c r="B504" s="18" t="s">
        <v>136</v>
      </c>
      <c r="C504" s="19" t="s">
        <v>64</v>
      </c>
      <c r="D504" s="17" t="s">
        <v>51</v>
      </c>
      <c r="E504" s="17" t="s">
        <v>216</v>
      </c>
      <c r="F504" s="17" t="s">
        <v>217</v>
      </c>
      <c r="G504" s="17" t="s">
        <v>226</v>
      </c>
      <c r="H504" s="17" t="s">
        <v>230</v>
      </c>
      <c r="I504" s="17"/>
      <c r="J504" s="17"/>
      <c r="K504" s="17"/>
      <c r="L504" s="17"/>
      <c r="M504" s="17" t="s">
        <v>27</v>
      </c>
      <c r="N504" s="17" t="s">
        <v>205</v>
      </c>
      <c r="O504" s="17" t="s">
        <v>28</v>
      </c>
      <c r="P504" s="18" t="s">
        <v>65</v>
      </c>
      <c r="Q504" s="20">
        <v>683035465</v>
      </c>
      <c r="R504" s="20">
        <v>1239844879</v>
      </c>
      <c r="S504" s="20">
        <v>143546737</v>
      </c>
      <c r="T504" s="20">
        <v>1779333607</v>
      </c>
      <c r="U504" s="20">
        <v>0</v>
      </c>
      <c r="V504" s="20">
        <v>1740769152</v>
      </c>
      <c r="W504" s="20">
        <v>38564455</v>
      </c>
      <c r="X504" s="20">
        <v>1550495250</v>
      </c>
      <c r="Y504" s="20">
        <v>340651097</v>
      </c>
      <c r="Z504" s="20">
        <v>340651097</v>
      </c>
      <c r="AA504" s="20">
        <v>340651097</v>
      </c>
    </row>
    <row r="505" spans="1:27" ht="45" x14ac:dyDescent="0.25">
      <c r="A505" s="17" t="s">
        <v>135</v>
      </c>
      <c r="B505" s="18" t="s">
        <v>136</v>
      </c>
      <c r="C505" s="19" t="s">
        <v>66</v>
      </c>
      <c r="D505" s="17" t="s">
        <v>51</v>
      </c>
      <c r="E505" s="17" t="s">
        <v>216</v>
      </c>
      <c r="F505" s="17" t="s">
        <v>217</v>
      </c>
      <c r="G505" s="17" t="s">
        <v>212</v>
      </c>
      <c r="H505" s="17" t="s">
        <v>231</v>
      </c>
      <c r="I505" s="17"/>
      <c r="J505" s="17"/>
      <c r="K505" s="17"/>
      <c r="L505" s="17"/>
      <c r="M505" s="17" t="s">
        <v>60</v>
      </c>
      <c r="N505" s="17" t="s">
        <v>232</v>
      </c>
      <c r="O505" s="17" t="s">
        <v>28</v>
      </c>
      <c r="P505" s="18" t="s">
        <v>67</v>
      </c>
      <c r="Q505" s="20">
        <v>0</v>
      </c>
      <c r="R505" s="20">
        <v>17144163</v>
      </c>
      <c r="S505" s="20">
        <v>0</v>
      </c>
      <c r="T505" s="20">
        <v>17144163</v>
      </c>
      <c r="U505" s="20">
        <v>0</v>
      </c>
      <c r="V505" s="20">
        <v>17144163</v>
      </c>
      <c r="W505" s="20">
        <v>0</v>
      </c>
      <c r="X505" s="20">
        <v>454663</v>
      </c>
      <c r="Y505" s="20">
        <v>0</v>
      </c>
      <c r="Z505" s="20">
        <v>0</v>
      </c>
      <c r="AA505" s="20">
        <v>0</v>
      </c>
    </row>
    <row r="506" spans="1:27" ht="45" x14ac:dyDescent="0.25">
      <c r="A506" s="17" t="s">
        <v>135</v>
      </c>
      <c r="B506" s="18" t="s">
        <v>136</v>
      </c>
      <c r="C506" s="19" t="s">
        <v>66</v>
      </c>
      <c r="D506" s="17" t="s">
        <v>51</v>
      </c>
      <c r="E506" s="17" t="s">
        <v>216</v>
      </c>
      <c r="F506" s="17" t="s">
        <v>217</v>
      </c>
      <c r="G506" s="17" t="s">
        <v>212</v>
      </c>
      <c r="H506" s="17" t="s">
        <v>231</v>
      </c>
      <c r="I506" s="17"/>
      <c r="J506" s="17"/>
      <c r="K506" s="17"/>
      <c r="L506" s="17"/>
      <c r="M506" s="17" t="s">
        <v>27</v>
      </c>
      <c r="N506" s="17" t="s">
        <v>229</v>
      </c>
      <c r="O506" s="17" t="s">
        <v>28</v>
      </c>
      <c r="P506" s="18" t="s">
        <v>67</v>
      </c>
      <c r="Q506" s="20">
        <v>1593453</v>
      </c>
      <c r="R506" s="20">
        <v>520638687</v>
      </c>
      <c r="S506" s="20">
        <v>0</v>
      </c>
      <c r="T506" s="20">
        <v>522232140</v>
      </c>
      <c r="U506" s="20">
        <v>0</v>
      </c>
      <c r="V506" s="20">
        <v>484982481</v>
      </c>
      <c r="W506" s="20">
        <v>37249659</v>
      </c>
      <c r="X506" s="20">
        <v>469506595</v>
      </c>
      <c r="Y506" s="20">
        <v>21380660</v>
      </c>
      <c r="Z506" s="20">
        <v>21380660</v>
      </c>
      <c r="AA506" s="20">
        <v>21380660</v>
      </c>
    </row>
    <row r="507" spans="1:27" ht="45" x14ac:dyDescent="0.25">
      <c r="A507" s="17" t="s">
        <v>135</v>
      </c>
      <c r="B507" s="18" t="s">
        <v>136</v>
      </c>
      <c r="C507" s="19" t="s">
        <v>66</v>
      </c>
      <c r="D507" s="17" t="s">
        <v>51</v>
      </c>
      <c r="E507" s="17" t="s">
        <v>216</v>
      </c>
      <c r="F507" s="17" t="s">
        <v>217</v>
      </c>
      <c r="G507" s="17" t="s">
        <v>212</v>
      </c>
      <c r="H507" s="17" t="s">
        <v>231</v>
      </c>
      <c r="I507" s="17"/>
      <c r="J507" s="17"/>
      <c r="K507" s="17"/>
      <c r="L507" s="17"/>
      <c r="M507" s="17" t="s">
        <v>27</v>
      </c>
      <c r="N507" s="17" t="s">
        <v>205</v>
      </c>
      <c r="O507" s="17" t="s">
        <v>28</v>
      </c>
      <c r="P507" s="18" t="s">
        <v>67</v>
      </c>
      <c r="Q507" s="20">
        <v>686144593</v>
      </c>
      <c r="R507" s="20">
        <v>534726978</v>
      </c>
      <c r="S507" s="20">
        <v>0</v>
      </c>
      <c r="T507" s="20">
        <v>1220871571</v>
      </c>
      <c r="U507" s="20">
        <v>0</v>
      </c>
      <c r="V507" s="20">
        <v>1220442091</v>
      </c>
      <c r="W507" s="20">
        <v>429480</v>
      </c>
      <c r="X507" s="20">
        <v>1069255736</v>
      </c>
      <c r="Y507" s="20">
        <v>565654161</v>
      </c>
      <c r="Z507" s="20">
        <v>565654161</v>
      </c>
      <c r="AA507" s="20">
        <v>565654161</v>
      </c>
    </row>
    <row r="508" spans="1:27" ht="56.25" x14ac:dyDescent="0.25">
      <c r="A508" s="17" t="s">
        <v>135</v>
      </c>
      <c r="B508" s="18" t="s">
        <v>136</v>
      </c>
      <c r="C508" s="19" t="s">
        <v>68</v>
      </c>
      <c r="D508" s="17" t="s">
        <v>51</v>
      </c>
      <c r="E508" s="17" t="s">
        <v>233</v>
      </c>
      <c r="F508" s="17" t="s">
        <v>217</v>
      </c>
      <c r="G508" s="17" t="s">
        <v>218</v>
      </c>
      <c r="H508" s="17" t="s">
        <v>230</v>
      </c>
      <c r="I508" s="17"/>
      <c r="J508" s="17"/>
      <c r="K508" s="17"/>
      <c r="L508" s="17"/>
      <c r="M508" s="17" t="s">
        <v>27</v>
      </c>
      <c r="N508" s="17" t="s">
        <v>205</v>
      </c>
      <c r="O508" s="17" t="s">
        <v>28</v>
      </c>
      <c r="P508" s="18" t="s">
        <v>65</v>
      </c>
      <c r="Q508" s="20">
        <v>64301788</v>
      </c>
      <c r="R508" s="20">
        <v>0</v>
      </c>
      <c r="S508" s="20">
        <v>0</v>
      </c>
      <c r="T508" s="20">
        <v>64301788</v>
      </c>
      <c r="U508" s="20">
        <v>0</v>
      </c>
      <c r="V508" s="20">
        <v>61855139</v>
      </c>
      <c r="W508" s="20">
        <v>2446649</v>
      </c>
      <c r="X508" s="20">
        <v>60214943</v>
      </c>
      <c r="Y508" s="20">
        <v>34034533</v>
      </c>
      <c r="Z508" s="20">
        <v>34034533</v>
      </c>
      <c r="AA508" s="20">
        <v>34034533</v>
      </c>
    </row>
    <row r="509" spans="1:27" ht="45" x14ac:dyDescent="0.25">
      <c r="A509" s="17" t="s">
        <v>135</v>
      </c>
      <c r="B509" s="18" t="s">
        <v>136</v>
      </c>
      <c r="C509" s="19" t="s">
        <v>69</v>
      </c>
      <c r="D509" s="17" t="s">
        <v>51</v>
      </c>
      <c r="E509" s="17" t="s">
        <v>233</v>
      </c>
      <c r="F509" s="17" t="s">
        <v>217</v>
      </c>
      <c r="G509" s="17" t="s">
        <v>220</v>
      </c>
      <c r="H509" s="17" t="s">
        <v>70</v>
      </c>
      <c r="I509" s="17"/>
      <c r="J509" s="17"/>
      <c r="K509" s="17"/>
      <c r="L509" s="17"/>
      <c r="M509" s="17" t="s">
        <v>27</v>
      </c>
      <c r="N509" s="17" t="s">
        <v>205</v>
      </c>
      <c r="O509" s="17" t="s">
        <v>28</v>
      </c>
      <c r="P509" s="18" t="s">
        <v>71</v>
      </c>
      <c r="Q509" s="20">
        <v>869448209</v>
      </c>
      <c r="R509" s="20">
        <v>323714258</v>
      </c>
      <c r="S509" s="20">
        <v>44546762</v>
      </c>
      <c r="T509" s="20">
        <v>1148615705</v>
      </c>
      <c r="U509" s="20">
        <v>0</v>
      </c>
      <c r="V509" s="20">
        <v>1148587457</v>
      </c>
      <c r="W509" s="20">
        <v>28248</v>
      </c>
      <c r="X509" s="20">
        <v>752454659</v>
      </c>
      <c r="Y509" s="20">
        <v>360164912</v>
      </c>
      <c r="Z509" s="20">
        <v>360164912</v>
      </c>
      <c r="AA509" s="20">
        <v>360164912</v>
      </c>
    </row>
    <row r="510" spans="1:27" ht="22.5" x14ac:dyDescent="0.25">
      <c r="A510" s="17" t="s">
        <v>137</v>
      </c>
      <c r="B510" s="18" t="s">
        <v>138</v>
      </c>
      <c r="C510" s="19" t="s">
        <v>34</v>
      </c>
      <c r="D510" s="17" t="s">
        <v>26</v>
      </c>
      <c r="E510" s="17" t="s">
        <v>206</v>
      </c>
      <c r="F510" s="17"/>
      <c r="G510" s="17"/>
      <c r="H510" s="17"/>
      <c r="I510" s="17"/>
      <c r="J510" s="17"/>
      <c r="K510" s="17"/>
      <c r="L510" s="17"/>
      <c r="M510" s="17" t="s">
        <v>27</v>
      </c>
      <c r="N510" s="17" t="s">
        <v>205</v>
      </c>
      <c r="O510" s="17" t="s">
        <v>28</v>
      </c>
      <c r="P510" s="18" t="s">
        <v>35</v>
      </c>
      <c r="Q510" s="20">
        <v>6690035</v>
      </c>
      <c r="R510" s="20">
        <v>38491444</v>
      </c>
      <c r="S510" s="20">
        <v>0</v>
      </c>
      <c r="T510" s="20">
        <v>45181479</v>
      </c>
      <c r="U510" s="20">
        <v>0</v>
      </c>
      <c r="V510" s="20">
        <v>40681479</v>
      </c>
      <c r="W510" s="20">
        <v>4500000</v>
      </c>
      <c r="X510" s="20">
        <v>27806427</v>
      </c>
      <c r="Y510" s="20">
        <v>5672875</v>
      </c>
      <c r="Z510" s="20">
        <v>5672875</v>
      </c>
      <c r="AA510" s="20">
        <v>5672875</v>
      </c>
    </row>
    <row r="511" spans="1:27" ht="22.5" x14ac:dyDescent="0.25">
      <c r="A511" s="17" t="s">
        <v>137</v>
      </c>
      <c r="B511" s="18" t="s">
        <v>138</v>
      </c>
      <c r="C511" s="19" t="s">
        <v>44</v>
      </c>
      <c r="D511" s="17" t="s">
        <v>26</v>
      </c>
      <c r="E511" s="17" t="s">
        <v>215</v>
      </c>
      <c r="F511" s="17" t="s">
        <v>204</v>
      </c>
      <c r="G511" s="17"/>
      <c r="H511" s="17"/>
      <c r="I511" s="17"/>
      <c r="J511" s="17"/>
      <c r="K511" s="17"/>
      <c r="L511" s="17"/>
      <c r="M511" s="17" t="s">
        <v>27</v>
      </c>
      <c r="N511" s="17" t="s">
        <v>205</v>
      </c>
      <c r="O511" s="17" t="s">
        <v>28</v>
      </c>
      <c r="P511" s="18" t="s">
        <v>45</v>
      </c>
      <c r="Q511" s="20">
        <v>0</v>
      </c>
      <c r="R511" s="20">
        <v>7301992</v>
      </c>
      <c r="S511" s="20">
        <v>391856</v>
      </c>
      <c r="T511" s="20">
        <v>6910136</v>
      </c>
      <c r="U511" s="20">
        <v>0</v>
      </c>
      <c r="V511" s="20">
        <v>6910136</v>
      </c>
      <c r="W511" s="20">
        <v>0</v>
      </c>
      <c r="X511" s="20">
        <v>6910136</v>
      </c>
      <c r="Y511" s="20">
        <v>6910136</v>
      </c>
      <c r="Z511" s="20">
        <v>6910136</v>
      </c>
      <c r="AA511" s="20">
        <v>6910136</v>
      </c>
    </row>
    <row r="512" spans="1:27" ht="56.25" x14ac:dyDescent="0.25">
      <c r="A512" s="17" t="s">
        <v>137</v>
      </c>
      <c r="B512" s="18" t="s">
        <v>138</v>
      </c>
      <c r="C512" s="19" t="s">
        <v>54</v>
      </c>
      <c r="D512" s="17" t="s">
        <v>51</v>
      </c>
      <c r="E512" s="17" t="s">
        <v>216</v>
      </c>
      <c r="F512" s="17" t="s">
        <v>217</v>
      </c>
      <c r="G512" s="17" t="s">
        <v>221</v>
      </c>
      <c r="H512" s="17" t="s">
        <v>222</v>
      </c>
      <c r="I512" s="17"/>
      <c r="J512" s="17"/>
      <c r="K512" s="17"/>
      <c r="L512" s="17"/>
      <c r="M512" s="17" t="s">
        <v>27</v>
      </c>
      <c r="N512" s="17" t="s">
        <v>205</v>
      </c>
      <c r="O512" s="17" t="s">
        <v>28</v>
      </c>
      <c r="P512" s="18" t="s">
        <v>55</v>
      </c>
      <c r="Q512" s="20">
        <v>172050000</v>
      </c>
      <c r="R512" s="20">
        <v>10005000</v>
      </c>
      <c r="S512" s="20">
        <v>20100000</v>
      </c>
      <c r="T512" s="20">
        <v>161955000</v>
      </c>
      <c r="U512" s="20">
        <v>0</v>
      </c>
      <c r="V512" s="20">
        <v>161955000</v>
      </c>
      <c r="W512" s="20">
        <v>0</v>
      </c>
      <c r="X512" s="20">
        <v>156193178</v>
      </c>
      <c r="Y512" s="20">
        <v>79841516</v>
      </c>
      <c r="Z512" s="20">
        <v>79841516</v>
      </c>
      <c r="AA512" s="20">
        <v>79841516</v>
      </c>
    </row>
    <row r="513" spans="1:27" ht="56.25" x14ac:dyDescent="0.25">
      <c r="A513" s="17" t="s">
        <v>137</v>
      </c>
      <c r="B513" s="18" t="s">
        <v>138</v>
      </c>
      <c r="C513" s="19" t="s">
        <v>56</v>
      </c>
      <c r="D513" s="17" t="s">
        <v>51</v>
      </c>
      <c r="E513" s="17" t="s">
        <v>216</v>
      </c>
      <c r="F513" s="17" t="s">
        <v>217</v>
      </c>
      <c r="G513" s="17" t="s">
        <v>223</v>
      </c>
      <c r="H513" s="17" t="s">
        <v>57</v>
      </c>
      <c r="I513" s="17"/>
      <c r="J513" s="17"/>
      <c r="K513" s="17"/>
      <c r="L513" s="17"/>
      <c r="M513" s="17" t="s">
        <v>27</v>
      </c>
      <c r="N513" s="17" t="s">
        <v>205</v>
      </c>
      <c r="O513" s="17" t="s">
        <v>28</v>
      </c>
      <c r="P513" s="18" t="s">
        <v>58</v>
      </c>
      <c r="Q513" s="20">
        <v>453512149</v>
      </c>
      <c r="R513" s="20">
        <v>6508314665</v>
      </c>
      <c r="S513" s="20">
        <v>0</v>
      </c>
      <c r="T513" s="20">
        <v>6961826814</v>
      </c>
      <c r="U513" s="20">
        <v>0</v>
      </c>
      <c r="V513" s="20">
        <v>6234586798</v>
      </c>
      <c r="W513" s="20">
        <v>727240016</v>
      </c>
      <c r="X513" s="20">
        <v>6206320476</v>
      </c>
      <c r="Y513" s="20">
        <v>361320275</v>
      </c>
      <c r="Z513" s="20">
        <v>361320275</v>
      </c>
      <c r="AA513" s="20">
        <v>361320275</v>
      </c>
    </row>
    <row r="514" spans="1:27" ht="90" x14ac:dyDescent="0.25">
      <c r="A514" s="17" t="s">
        <v>137</v>
      </c>
      <c r="B514" s="18" t="s">
        <v>138</v>
      </c>
      <c r="C514" s="19" t="s">
        <v>74</v>
      </c>
      <c r="D514" s="17" t="s">
        <v>51</v>
      </c>
      <c r="E514" s="17" t="s">
        <v>216</v>
      </c>
      <c r="F514" s="17" t="s">
        <v>217</v>
      </c>
      <c r="G514" s="17" t="s">
        <v>234</v>
      </c>
      <c r="H514" s="17" t="s">
        <v>227</v>
      </c>
      <c r="I514" s="17"/>
      <c r="J514" s="17"/>
      <c r="K514" s="17"/>
      <c r="L514" s="17"/>
      <c r="M514" s="17" t="s">
        <v>60</v>
      </c>
      <c r="N514" s="17" t="s">
        <v>212</v>
      </c>
      <c r="O514" s="17" t="s">
        <v>28</v>
      </c>
      <c r="P514" s="18" t="s">
        <v>63</v>
      </c>
      <c r="Q514" s="20">
        <v>200091735</v>
      </c>
      <c r="R514" s="20">
        <v>69852889</v>
      </c>
      <c r="S514" s="20">
        <v>96966307</v>
      </c>
      <c r="T514" s="20">
        <v>172978317</v>
      </c>
      <c r="U514" s="20">
        <v>0</v>
      </c>
      <c r="V514" s="20">
        <v>172978317</v>
      </c>
      <c r="W514" s="20">
        <v>0</v>
      </c>
      <c r="X514" s="20">
        <v>172978317</v>
      </c>
      <c r="Y514" s="20">
        <v>164049468</v>
      </c>
      <c r="Z514" s="20">
        <v>164049468</v>
      </c>
      <c r="AA514" s="20">
        <v>164049468</v>
      </c>
    </row>
    <row r="515" spans="1:27" ht="90" x14ac:dyDescent="0.25">
      <c r="A515" s="17" t="s">
        <v>137</v>
      </c>
      <c r="B515" s="18" t="s">
        <v>138</v>
      </c>
      <c r="C515" s="19" t="s">
        <v>62</v>
      </c>
      <c r="D515" s="17" t="s">
        <v>51</v>
      </c>
      <c r="E515" s="17" t="s">
        <v>216</v>
      </c>
      <c r="F515" s="17" t="s">
        <v>217</v>
      </c>
      <c r="G515" s="17" t="s">
        <v>226</v>
      </c>
      <c r="H515" s="17" t="s">
        <v>227</v>
      </c>
      <c r="I515" s="17"/>
      <c r="J515" s="17"/>
      <c r="K515" s="17"/>
      <c r="L515" s="17"/>
      <c r="M515" s="17" t="s">
        <v>60</v>
      </c>
      <c r="N515" s="17" t="s">
        <v>212</v>
      </c>
      <c r="O515" s="17" t="s">
        <v>28</v>
      </c>
      <c r="P515" s="18" t="s">
        <v>63</v>
      </c>
      <c r="Q515" s="20">
        <v>0</v>
      </c>
      <c r="R515" s="20">
        <v>12578197505</v>
      </c>
      <c r="S515" s="20">
        <v>1055960574</v>
      </c>
      <c r="T515" s="20">
        <v>11522236931</v>
      </c>
      <c r="U515" s="20">
        <v>0</v>
      </c>
      <c r="V515" s="20">
        <v>10887212288</v>
      </c>
      <c r="W515" s="20">
        <v>635024643</v>
      </c>
      <c r="X515" s="20">
        <v>10306809584</v>
      </c>
      <c r="Y515" s="20">
        <v>4110613932</v>
      </c>
      <c r="Z515" s="20">
        <v>4110613932</v>
      </c>
      <c r="AA515" s="20">
        <v>4110613932</v>
      </c>
    </row>
    <row r="516" spans="1:27" ht="90" x14ac:dyDescent="0.25">
      <c r="A516" s="17" t="s">
        <v>137</v>
      </c>
      <c r="B516" s="18" t="s">
        <v>138</v>
      </c>
      <c r="C516" s="19" t="s">
        <v>62</v>
      </c>
      <c r="D516" s="17" t="s">
        <v>51</v>
      </c>
      <c r="E516" s="17" t="s">
        <v>216</v>
      </c>
      <c r="F516" s="17" t="s">
        <v>217</v>
      </c>
      <c r="G516" s="17" t="s">
        <v>226</v>
      </c>
      <c r="H516" s="17" t="s">
        <v>227</v>
      </c>
      <c r="I516" s="17"/>
      <c r="J516" s="17"/>
      <c r="K516" s="17"/>
      <c r="L516" s="17"/>
      <c r="M516" s="17" t="s">
        <v>27</v>
      </c>
      <c r="N516" s="17" t="s">
        <v>228</v>
      </c>
      <c r="O516" s="17" t="s">
        <v>28</v>
      </c>
      <c r="P516" s="18" t="s">
        <v>63</v>
      </c>
      <c r="Q516" s="20">
        <v>0</v>
      </c>
      <c r="R516" s="20">
        <v>6000000</v>
      </c>
      <c r="S516" s="20">
        <v>6000000</v>
      </c>
      <c r="T516" s="20">
        <v>0</v>
      </c>
      <c r="U516" s="20">
        <v>0</v>
      </c>
      <c r="V516" s="20">
        <v>0</v>
      </c>
      <c r="W516" s="20">
        <v>0</v>
      </c>
      <c r="X516" s="20">
        <v>0</v>
      </c>
      <c r="Y516" s="20">
        <v>0</v>
      </c>
      <c r="Z516" s="20">
        <v>0</v>
      </c>
      <c r="AA516" s="20">
        <v>0</v>
      </c>
    </row>
    <row r="517" spans="1:27" ht="56.25" x14ac:dyDescent="0.25">
      <c r="A517" s="17" t="s">
        <v>137</v>
      </c>
      <c r="B517" s="18" t="s">
        <v>138</v>
      </c>
      <c r="C517" s="19" t="s">
        <v>64</v>
      </c>
      <c r="D517" s="17" t="s">
        <v>51</v>
      </c>
      <c r="E517" s="17" t="s">
        <v>216</v>
      </c>
      <c r="F517" s="17" t="s">
        <v>217</v>
      </c>
      <c r="G517" s="17" t="s">
        <v>226</v>
      </c>
      <c r="H517" s="17" t="s">
        <v>230</v>
      </c>
      <c r="I517" s="17"/>
      <c r="J517" s="17"/>
      <c r="K517" s="17"/>
      <c r="L517" s="17"/>
      <c r="M517" s="17" t="s">
        <v>27</v>
      </c>
      <c r="N517" s="17" t="s">
        <v>205</v>
      </c>
      <c r="O517" s="17" t="s">
        <v>28</v>
      </c>
      <c r="P517" s="18" t="s">
        <v>65</v>
      </c>
      <c r="Q517" s="20">
        <v>708955265</v>
      </c>
      <c r="R517" s="20">
        <v>1624183453</v>
      </c>
      <c r="S517" s="20">
        <v>237244845</v>
      </c>
      <c r="T517" s="20">
        <v>2095893873</v>
      </c>
      <c r="U517" s="20">
        <v>0</v>
      </c>
      <c r="V517" s="20">
        <v>2051923893</v>
      </c>
      <c r="W517" s="20">
        <v>43969980</v>
      </c>
      <c r="X517" s="20">
        <v>774700924</v>
      </c>
      <c r="Y517" s="20">
        <v>345465603</v>
      </c>
      <c r="Z517" s="20">
        <v>345465603</v>
      </c>
      <c r="AA517" s="20">
        <v>345465603</v>
      </c>
    </row>
    <row r="518" spans="1:27" ht="45" x14ac:dyDescent="0.25">
      <c r="A518" s="17" t="s">
        <v>137</v>
      </c>
      <c r="B518" s="18" t="s">
        <v>138</v>
      </c>
      <c r="C518" s="19" t="s">
        <v>66</v>
      </c>
      <c r="D518" s="17" t="s">
        <v>51</v>
      </c>
      <c r="E518" s="17" t="s">
        <v>216</v>
      </c>
      <c r="F518" s="17" t="s">
        <v>217</v>
      </c>
      <c r="G518" s="17" t="s">
        <v>212</v>
      </c>
      <c r="H518" s="17" t="s">
        <v>231</v>
      </c>
      <c r="I518" s="17"/>
      <c r="J518" s="17"/>
      <c r="K518" s="17"/>
      <c r="L518" s="17"/>
      <c r="M518" s="17" t="s">
        <v>60</v>
      </c>
      <c r="N518" s="17" t="s">
        <v>232</v>
      </c>
      <c r="O518" s="17" t="s">
        <v>28</v>
      </c>
      <c r="P518" s="18" t="s">
        <v>67</v>
      </c>
      <c r="Q518" s="20">
        <v>0</v>
      </c>
      <c r="R518" s="20">
        <v>34279756</v>
      </c>
      <c r="S518" s="20">
        <v>0</v>
      </c>
      <c r="T518" s="20">
        <v>34279756</v>
      </c>
      <c r="U518" s="20">
        <v>0</v>
      </c>
      <c r="V518" s="20">
        <v>7000000</v>
      </c>
      <c r="W518" s="20">
        <v>27279756</v>
      </c>
      <c r="X518" s="20">
        <v>0</v>
      </c>
      <c r="Y518" s="20">
        <v>0</v>
      </c>
      <c r="Z518" s="20">
        <v>0</v>
      </c>
      <c r="AA518" s="20">
        <v>0</v>
      </c>
    </row>
    <row r="519" spans="1:27" ht="45" x14ac:dyDescent="0.25">
      <c r="A519" s="17" t="s">
        <v>137</v>
      </c>
      <c r="B519" s="18" t="s">
        <v>138</v>
      </c>
      <c r="C519" s="19" t="s">
        <v>66</v>
      </c>
      <c r="D519" s="17" t="s">
        <v>51</v>
      </c>
      <c r="E519" s="17" t="s">
        <v>216</v>
      </c>
      <c r="F519" s="17" t="s">
        <v>217</v>
      </c>
      <c r="G519" s="17" t="s">
        <v>212</v>
      </c>
      <c r="H519" s="17" t="s">
        <v>231</v>
      </c>
      <c r="I519" s="17"/>
      <c r="J519" s="17"/>
      <c r="K519" s="17"/>
      <c r="L519" s="17"/>
      <c r="M519" s="17" t="s">
        <v>27</v>
      </c>
      <c r="N519" s="17" t="s">
        <v>229</v>
      </c>
      <c r="O519" s="17" t="s">
        <v>28</v>
      </c>
      <c r="P519" s="18" t="s">
        <v>67</v>
      </c>
      <c r="Q519" s="20">
        <v>271497540</v>
      </c>
      <c r="R519" s="20">
        <v>762685997</v>
      </c>
      <c r="S519" s="20">
        <v>0</v>
      </c>
      <c r="T519" s="20">
        <v>1034183537</v>
      </c>
      <c r="U519" s="20">
        <v>0</v>
      </c>
      <c r="V519" s="20">
        <v>798491186</v>
      </c>
      <c r="W519" s="20">
        <v>235692351</v>
      </c>
      <c r="X519" s="20">
        <v>750184598</v>
      </c>
      <c r="Y519" s="20">
        <v>216977645</v>
      </c>
      <c r="Z519" s="20">
        <v>216977645</v>
      </c>
      <c r="AA519" s="20">
        <v>216977645</v>
      </c>
    </row>
    <row r="520" spans="1:27" ht="45" x14ac:dyDescent="0.25">
      <c r="A520" s="17" t="s">
        <v>137</v>
      </c>
      <c r="B520" s="18" t="s">
        <v>138</v>
      </c>
      <c r="C520" s="19" t="s">
        <v>66</v>
      </c>
      <c r="D520" s="17" t="s">
        <v>51</v>
      </c>
      <c r="E520" s="17" t="s">
        <v>216</v>
      </c>
      <c r="F520" s="17" t="s">
        <v>217</v>
      </c>
      <c r="G520" s="17" t="s">
        <v>212</v>
      </c>
      <c r="H520" s="17" t="s">
        <v>231</v>
      </c>
      <c r="I520" s="17"/>
      <c r="J520" s="17"/>
      <c r="K520" s="17"/>
      <c r="L520" s="17"/>
      <c r="M520" s="17" t="s">
        <v>27</v>
      </c>
      <c r="N520" s="17" t="s">
        <v>205</v>
      </c>
      <c r="O520" s="17" t="s">
        <v>28</v>
      </c>
      <c r="P520" s="18" t="s">
        <v>67</v>
      </c>
      <c r="Q520" s="20">
        <v>970999245</v>
      </c>
      <c r="R520" s="20">
        <v>812451224</v>
      </c>
      <c r="S520" s="20">
        <v>0</v>
      </c>
      <c r="T520" s="20">
        <v>1783450469</v>
      </c>
      <c r="U520" s="20">
        <v>0</v>
      </c>
      <c r="V520" s="20">
        <v>1764362997</v>
      </c>
      <c r="W520" s="20">
        <v>19087472</v>
      </c>
      <c r="X520" s="20">
        <v>1341272063</v>
      </c>
      <c r="Y520" s="20">
        <v>778331108</v>
      </c>
      <c r="Z520" s="20">
        <v>778331108</v>
      </c>
      <c r="AA520" s="20">
        <v>778331108</v>
      </c>
    </row>
    <row r="521" spans="1:27" ht="56.25" x14ac:dyDescent="0.25">
      <c r="A521" s="17" t="s">
        <v>137</v>
      </c>
      <c r="B521" s="18" t="s">
        <v>138</v>
      </c>
      <c r="C521" s="19" t="s">
        <v>68</v>
      </c>
      <c r="D521" s="17" t="s">
        <v>51</v>
      </c>
      <c r="E521" s="17" t="s">
        <v>233</v>
      </c>
      <c r="F521" s="17" t="s">
        <v>217</v>
      </c>
      <c r="G521" s="17" t="s">
        <v>218</v>
      </c>
      <c r="H521" s="17" t="s">
        <v>230</v>
      </c>
      <c r="I521" s="17"/>
      <c r="J521" s="17"/>
      <c r="K521" s="17"/>
      <c r="L521" s="17"/>
      <c r="M521" s="17" t="s">
        <v>27</v>
      </c>
      <c r="N521" s="17" t="s">
        <v>205</v>
      </c>
      <c r="O521" s="17" t="s">
        <v>28</v>
      </c>
      <c r="P521" s="18" t="s">
        <v>65</v>
      </c>
      <c r="Q521" s="20">
        <v>70898943</v>
      </c>
      <c r="R521" s="20">
        <v>0</v>
      </c>
      <c r="S521" s="20">
        <v>0</v>
      </c>
      <c r="T521" s="20">
        <v>70898943</v>
      </c>
      <c r="U521" s="20">
        <v>0</v>
      </c>
      <c r="V521" s="20">
        <v>65834253</v>
      </c>
      <c r="W521" s="20">
        <v>5064690</v>
      </c>
      <c r="X521" s="20">
        <v>64537627</v>
      </c>
      <c r="Y521" s="20">
        <v>35202342</v>
      </c>
      <c r="Z521" s="20">
        <v>35202342</v>
      </c>
      <c r="AA521" s="20">
        <v>35202342</v>
      </c>
    </row>
    <row r="522" spans="1:27" ht="45" x14ac:dyDescent="0.25">
      <c r="A522" s="17" t="s">
        <v>137</v>
      </c>
      <c r="B522" s="18" t="s">
        <v>138</v>
      </c>
      <c r="C522" s="19" t="s">
        <v>69</v>
      </c>
      <c r="D522" s="17" t="s">
        <v>51</v>
      </c>
      <c r="E522" s="17" t="s">
        <v>233</v>
      </c>
      <c r="F522" s="17" t="s">
        <v>217</v>
      </c>
      <c r="G522" s="17" t="s">
        <v>220</v>
      </c>
      <c r="H522" s="17" t="s">
        <v>70</v>
      </c>
      <c r="I522" s="17"/>
      <c r="J522" s="17"/>
      <c r="K522" s="17"/>
      <c r="L522" s="17"/>
      <c r="M522" s="17" t="s">
        <v>27</v>
      </c>
      <c r="N522" s="17" t="s">
        <v>205</v>
      </c>
      <c r="O522" s="17" t="s">
        <v>28</v>
      </c>
      <c r="P522" s="18" t="s">
        <v>71</v>
      </c>
      <c r="Q522" s="20">
        <v>1018193186</v>
      </c>
      <c r="R522" s="20">
        <v>210646047</v>
      </c>
      <c r="S522" s="20">
        <v>3986926</v>
      </c>
      <c r="T522" s="20">
        <v>1224852307</v>
      </c>
      <c r="U522" s="20">
        <v>0</v>
      </c>
      <c r="V522" s="20">
        <v>1196397697</v>
      </c>
      <c r="W522" s="20">
        <v>28454610</v>
      </c>
      <c r="X522" s="20">
        <v>839166536</v>
      </c>
      <c r="Y522" s="20">
        <v>378726525</v>
      </c>
      <c r="Z522" s="20">
        <v>378726525</v>
      </c>
      <c r="AA522" s="20">
        <v>378726525</v>
      </c>
    </row>
    <row r="523" spans="1:27" ht="56.25" x14ac:dyDescent="0.25">
      <c r="A523" s="17" t="s">
        <v>139</v>
      </c>
      <c r="B523" s="18" t="s">
        <v>140</v>
      </c>
      <c r="C523" s="19" t="s">
        <v>64</v>
      </c>
      <c r="D523" s="17" t="s">
        <v>51</v>
      </c>
      <c r="E523" s="17" t="s">
        <v>216</v>
      </c>
      <c r="F523" s="17" t="s">
        <v>217</v>
      </c>
      <c r="G523" s="17" t="s">
        <v>226</v>
      </c>
      <c r="H523" s="17" t="s">
        <v>230</v>
      </c>
      <c r="I523" s="17"/>
      <c r="J523" s="17"/>
      <c r="K523" s="17"/>
      <c r="L523" s="17"/>
      <c r="M523" s="17" t="s">
        <v>60</v>
      </c>
      <c r="N523" s="17" t="s">
        <v>235</v>
      </c>
      <c r="O523" s="17" t="s">
        <v>28</v>
      </c>
      <c r="P523" s="18" t="s">
        <v>65</v>
      </c>
      <c r="Q523" s="20">
        <v>5211645021</v>
      </c>
      <c r="R523" s="20">
        <v>0</v>
      </c>
      <c r="S523" s="20">
        <v>0</v>
      </c>
      <c r="T523" s="20">
        <v>5211645021</v>
      </c>
      <c r="U523" s="20">
        <v>0</v>
      </c>
      <c r="V523" s="20">
        <v>3841305464</v>
      </c>
      <c r="W523" s="20">
        <v>1370339557</v>
      </c>
      <c r="X523" s="20">
        <v>2238550314</v>
      </c>
      <c r="Y523" s="20">
        <v>663627065.01999998</v>
      </c>
      <c r="Z523" s="20">
        <v>663627065.01999998</v>
      </c>
      <c r="AA523" s="20">
        <v>663627065.01999998</v>
      </c>
    </row>
    <row r="524" spans="1:27" ht="56.25" x14ac:dyDescent="0.25">
      <c r="A524" s="17" t="s">
        <v>164</v>
      </c>
      <c r="B524" s="18" t="s">
        <v>165</v>
      </c>
      <c r="C524" s="19" t="s">
        <v>64</v>
      </c>
      <c r="D524" s="17" t="s">
        <v>51</v>
      </c>
      <c r="E524" s="17" t="s">
        <v>216</v>
      </c>
      <c r="F524" s="17" t="s">
        <v>217</v>
      </c>
      <c r="G524" s="17" t="s">
        <v>226</v>
      </c>
      <c r="H524" s="17" t="s">
        <v>230</v>
      </c>
      <c r="I524" s="17"/>
      <c r="J524" s="17"/>
      <c r="K524" s="17"/>
      <c r="L524" s="17"/>
      <c r="M524" s="17" t="s">
        <v>60</v>
      </c>
      <c r="N524" s="17" t="s">
        <v>235</v>
      </c>
      <c r="O524" s="17" t="s">
        <v>28</v>
      </c>
      <c r="P524" s="18" t="s">
        <v>65</v>
      </c>
      <c r="Q524" s="20">
        <v>0</v>
      </c>
      <c r="R524" s="20">
        <v>982991250</v>
      </c>
      <c r="S524" s="20">
        <v>0</v>
      </c>
      <c r="T524" s="20">
        <v>982991250</v>
      </c>
      <c r="U524" s="20">
        <v>0</v>
      </c>
      <c r="V524" s="20">
        <v>982991250</v>
      </c>
      <c r="W524" s="20">
        <v>0</v>
      </c>
      <c r="X524" s="20">
        <v>982991250</v>
      </c>
      <c r="Y524" s="20">
        <v>147448688</v>
      </c>
      <c r="Z524" s="20">
        <v>147448688</v>
      </c>
      <c r="AA524" s="20">
        <v>147448688</v>
      </c>
    </row>
    <row r="525" spans="1:27" ht="56.25" x14ac:dyDescent="0.25">
      <c r="A525" s="17" t="s">
        <v>166</v>
      </c>
      <c r="B525" s="18" t="s">
        <v>167</v>
      </c>
      <c r="C525" s="19" t="s">
        <v>64</v>
      </c>
      <c r="D525" s="17" t="s">
        <v>51</v>
      </c>
      <c r="E525" s="17" t="s">
        <v>216</v>
      </c>
      <c r="F525" s="17" t="s">
        <v>217</v>
      </c>
      <c r="G525" s="17" t="s">
        <v>226</v>
      </c>
      <c r="H525" s="17" t="s">
        <v>230</v>
      </c>
      <c r="I525" s="17"/>
      <c r="J525" s="17"/>
      <c r="K525" s="17"/>
      <c r="L525" s="17"/>
      <c r="M525" s="17" t="s">
        <v>60</v>
      </c>
      <c r="N525" s="17" t="s">
        <v>235</v>
      </c>
      <c r="O525" s="17" t="s">
        <v>28</v>
      </c>
      <c r="P525" s="18" t="s">
        <v>65</v>
      </c>
      <c r="Q525" s="20">
        <v>0</v>
      </c>
      <c r="R525" s="20">
        <v>3868504145</v>
      </c>
      <c r="S525" s="20">
        <v>0</v>
      </c>
      <c r="T525" s="20">
        <v>3868504145</v>
      </c>
      <c r="U525" s="20">
        <v>0</v>
      </c>
      <c r="V525" s="20">
        <v>3868504145</v>
      </c>
      <c r="W525" s="20">
        <v>0</v>
      </c>
      <c r="X525" s="20">
        <v>3868504145</v>
      </c>
      <c r="Y525" s="20">
        <v>0</v>
      </c>
      <c r="Z525" s="20">
        <v>0</v>
      </c>
      <c r="AA525" s="20">
        <v>0</v>
      </c>
    </row>
    <row r="526" spans="1:27" ht="56.25" x14ac:dyDescent="0.25">
      <c r="A526" s="17" t="s">
        <v>168</v>
      </c>
      <c r="B526" s="18" t="s">
        <v>169</v>
      </c>
      <c r="C526" s="19" t="s">
        <v>64</v>
      </c>
      <c r="D526" s="17" t="s">
        <v>51</v>
      </c>
      <c r="E526" s="17" t="s">
        <v>216</v>
      </c>
      <c r="F526" s="17" t="s">
        <v>217</v>
      </c>
      <c r="G526" s="17" t="s">
        <v>226</v>
      </c>
      <c r="H526" s="17" t="s">
        <v>230</v>
      </c>
      <c r="I526" s="17"/>
      <c r="J526" s="17"/>
      <c r="K526" s="17"/>
      <c r="L526" s="17"/>
      <c r="M526" s="17" t="s">
        <v>60</v>
      </c>
      <c r="N526" s="17" t="s">
        <v>235</v>
      </c>
      <c r="O526" s="17" t="s">
        <v>28</v>
      </c>
      <c r="P526" s="18" t="s">
        <v>65</v>
      </c>
      <c r="Q526" s="20">
        <v>0</v>
      </c>
      <c r="R526" s="20">
        <v>1633208000</v>
      </c>
      <c r="S526" s="20">
        <v>0</v>
      </c>
      <c r="T526" s="20">
        <v>1633208000</v>
      </c>
      <c r="U526" s="20">
        <v>0</v>
      </c>
      <c r="V526" s="20">
        <v>0</v>
      </c>
      <c r="W526" s="20">
        <v>1633208000</v>
      </c>
      <c r="X526" s="20">
        <v>0</v>
      </c>
      <c r="Y526" s="20">
        <v>0</v>
      </c>
      <c r="Z526" s="20">
        <v>0</v>
      </c>
      <c r="AA526" s="20">
        <v>0</v>
      </c>
    </row>
    <row r="527" spans="1:27" ht="56.25" x14ac:dyDescent="0.25">
      <c r="A527" s="17" t="s">
        <v>170</v>
      </c>
      <c r="B527" s="18" t="s">
        <v>171</v>
      </c>
      <c r="C527" s="19" t="s">
        <v>64</v>
      </c>
      <c r="D527" s="17" t="s">
        <v>51</v>
      </c>
      <c r="E527" s="17" t="s">
        <v>216</v>
      </c>
      <c r="F527" s="17" t="s">
        <v>217</v>
      </c>
      <c r="G527" s="17" t="s">
        <v>226</v>
      </c>
      <c r="H527" s="17" t="s">
        <v>230</v>
      </c>
      <c r="I527" s="17"/>
      <c r="J527" s="17"/>
      <c r="K527" s="17"/>
      <c r="L527" s="17"/>
      <c r="M527" s="17" t="s">
        <v>60</v>
      </c>
      <c r="N527" s="17" t="s">
        <v>235</v>
      </c>
      <c r="O527" s="17" t="s">
        <v>28</v>
      </c>
      <c r="P527" s="18" t="s">
        <v>65</v>
      </c>
      <c r="Q527" s="20">
        <v>0</v>
      </c>
      <c r="R527" s="20">
        <v>2387538000</v>
      </c>
      <c r="S527" s="20">
        <v>0</v>
      </c>
      <c r="T527" s="20">
        <v>2387538000</v>
      </c>
      <c r="U527" s="20">
        <v>0</v>
      </c>
      <c r="V527" s="20">
        <v>2387538000</v>
      </c>
      <c r="W527" s="20">
        <v>0</v>
      </c>
      <c r="X527" s="20">
        <v>2387538000</v>
      </c>
      <c r="Y527" s="20">
        <v>358130700</v>
      </c>
      <c r="Z527" s="20">
        <v>358130700</v>
      </c>
      <c r="AA527" s="20">
        <v>358130700</v>
      </c>
    </row>
    <row r="528" spans="1:27" ht="56.25" x14ac:dyDescent="0.25">
      <c r="A528" s="17" t="s">
        <v>172</v>
      </c>
      <c r="B528" s="18" t="s">
        <v>173</v>
      </c>
      <c r="C528" s="19" t="s">
        <v>64</v>
      </c>
      <c r="D528" s="17" t="s">
        <v>51</v>
      </c>
      <c r="E528" s="17" t="s">
        <v>216</v>
      </c>
      <c r="F528" s="17" t="s">
        <v>217</v>
      </c>
      <c r="G528" s="17" t="s">
        <v>226</v>
      </c>
      <c r="H528" s="17" t="s">
        <v>230</v>
      </c>
      <c r="I528" s="17"/>
      <c r="J528" s="17"/>
      <c r="K528" s="17"/>
      <c r="L528" s="17"/>
      <c r="M528" s="17" t="s">
        <v>60</v>
      </c>
      <c r="N528" s="17" t="s">
        <v>235</v>
      </c>
      <c r="O528" s="17" t="s">
        <v>28</v>
      </c>
      <c r="P528" s="18" t="s">
        <v>65</v>
      </c>
      <c r="Q528" s="20">
        <v>0</v>
      </c>
      <c r="R528" s="20">
        <v>3347487000</v>
      </c>
      <c r="S528" s="20">
        <v>0</v>
      </c>
      <c r="T528" s="20">
        <v>3347487000</v>
      </c>
      <c r="U528" s="20">
        <v>0</v>
      </c>
      <c r="V528" s="20">
        <v>3347487000</v>
      </c>
      <c r="W528" s="20">
        <v>0</v>
      </c>
      <c r="X528" s="20">
        <v>3347487000</v>
      </c>
      <c r="Y528" s="20">
        <v>502123050</v>
      </c>
      <c r="Z528" s="20">
        <v>502123050</v>
      </c>
      <c r="AA528" s="20">
        <v>502123050</v>
      </c>
    </row>
    <row r="529" spans="1:27" ht="56.25" x14ac:dyDescent="0.25">
      <c r="A529" s="17" t="s">
        <v>174</v>
      </c>
      <c r="B529" s="18" t="s">
        <v>175</v>
      </c>
      <c r="C529" s="19" t="s">
        <v>64</v>
      </c>
      <c r="D529" s="17" t="s">
        <v>51</v>
      </c>
      <c r="E529" s="17" t="s">
        <v>216</v>
      </c>
      <c r="F529" s="17" t="s">
        <v>217</v>
      </c>
      <c r="G529" s="17" t="s">
        <v>226</v>
      </c>
      <c r="H529" s="17" t="s">
        <v>230</v>
      </c>
      <c r="I529" s="17"/>
      <c r="J529" s="17"/>
      <c r="K529" s="17"/>
      <c r="L529" s="17"/>
      <c r="M529" s="17" t="s">
        <v>60</v>
      </c>
      <c r="N529" s="17" t="s">
        <v>235</v>
      </c>
      <c r="O529" s="17" t="s">
        <v>28</v>
      </c>
      <c r="P529" s="18" t="s">
        <v>65</v>
      </c>
      <c r="Q529" s="20">
        <v>0</v>
      </c>
      <c r="R529" s="20">
        <v>6394587000</v>
      </c>
      <c r="S529" s="20">
        <v>0</v>
      </c>
      <c r="T529" s="20">
        <v>6394587000</v>
      </c>
      <c r="U529" s="20">
        <v>0</v>
      </c>
      <c r="V529" s="20">
        <v>6394587000</v>
      </c>
      <c r="W529" s="20">
        <v>0</v>
      </c>
      <c r="X529" s="20">
        <v>6394587000</v>
      </c>
      <c r="Y529" s="20">
        <v>1536763650</v>
      </c>
      <c r="Z529" s="20">
        <v>1536763650</v>
      </c>
      <c r="AA529" s="20">
        <v>1536763650</v>
      </c>
    </row>
    <row r="530" spans="1:27" ht="56.25" x14ac:dyDescent="0.25">
      <c r="A530" s="17" t="s">
        <v>176</v>
      </c>
      <c r="B530" s="18" t="s">
        <v>177</v>
      </c>
      <c r="C530" s="19" t="s">
        <v>64</v>
      </c>
      <c r="D530" s="17" t="s">
        <v>51</v>
      </c>
      <c r="E530" s="17" t="s">
        <v>216</v>
      </c>
      <c r="F530" s="17" t="s">
        <v>217</v>
      </c>
      <c r="G530" s="17" t="s">
        <v>226</v>
      </c>
      <c r="H530" s="17" t="s">
        <v>230</v>
      </c>
      <c r="I530" s="17"/>
      <c r="J530" s="17"/>
      <c r="K530" s="17"/>
      <c r="L530" s="17"/>
      <c r="M530" s="17" t="s">
        <v>60</v>
      </c>
      <c r="N530" s="17" t="s">
        <v>235</v>
      </c>
      <c r="O530" s="17" t="s">
        <v>28</v>
      </c>
      <c r="P530" s="18" t="s">
        <v>65</v>
      </c>
      <c r="Q530" s="20">
        <v>0</v>
      </c>
      <c r="R530" s="20">
        <v>1928918000</v>
      </c>
      <c r="S530" s="20">
        <v>0</v>
      </c>
      <c r="T530" s="20">
        <v>1928918000</v>
      </c>
      <c r="U530" s="20">
        <v>0</v>
      </c>
      <c r="V530" s="20">
        <v>1928918000</v>
      </c>
      <c r="W530" s="20">
        <v>0</v>
      </c>
      <c r="X530" s="20">
        <v>1928918000</v>
      </c>
      <c r="Y530" s="20">
        <v>0</v>
      </c>
      <c r="Z530" s="20">
        <v>0</v>
      </c>
      <c r="AA530" s="20">
        <v>0</v>
      </c>
    </row>
    <row r="531" spans="1:27" ht="56.25" x14ac:dyDescent="0.25">
      <c r="A531" s="17" t="s">
        <v>178</v>
      </c>
      <c r="B531" s="18" t="s">
        <v>179</v>
      </c>
      <c r="C531" s="19" t="s">
        <v>64</v>
      </c>
      <c r="D531" s="17" t="s">
        <v>51</v>
      </c>
      <c r="E531" s="17" t="s">
        <v>216</v>
      </c>
      <c r="F531" s="17" t="s">
        <v>217</v>
      </c>
      <c r="G531" s="17" t="s">
        <v>226</v>
      </c>
      <c r="H531" s="17" t="s">
        <v>230</v>
      </c>
      <c r="I531" s="17"/>
      <c r="J531" s="17"/>
      <c r="K531" s="17"/>
      <c r="L531" s="17"/>
      <c r="M531" s="17" t="s">
        <v>60</v>
      </c>
      <c r="N531" s="17" t="s">
        <v>235</v>
      </c>
      <c r="O531" s="17" t="s">
        <v>28</v>
      </c>
      <c r="P531" s="18" t="s">
        <v>65</v>
      </c>
      <c r="Q531" s="20">
        <v>0</v>
      </c>
      <c r="R531" s="20">
        <v>2771895000</v>
      </c>
      <c r="S531" s="20">
        <v>0</v>
      </c>
      <c r="T531" s="20">
        <v>2771895000</v>
      </c>
      <c r="U531" s="20">
        <v>0</v>
      </c>
      <c r="V531" s="20">
        <v>2771895000</v>
      </c>
      <c r="W531" s="20">
        <v>0</v>
      </c>
      <c r="X531" s="20">
        <v>2771895000</v>
      </c>
      <c r="Y531" s="20">
        <v>970163250</v>
      </c>
      <c r="Z531" s="20">
        <v>970163250</v>
      </c>
      <c r="AA531" s="20">
        <v>970163250</v>
      </c>
    </row>
    <row r="532" spans="1:27" ht="56.25" x14ac:dyDescent="0.25">
      <c r="A532" s="17" t="s">
        <v>180</v>
      </c>
      <c r="B532" s="18" t="s">
        <v>181</v>
      </c>
      <c r="C532" s="19" t="s">
        <v>64</v>
      </c>
      <c r="D532" s="17" t="s">
        <v>51</v>
      </c>
      <c r="E532" s="17" t="s">
        <v>216</v>
      </c>
      <c r="F532" s="17" t="s">
        <v>217</v>
      </c>
      <c r="G532" s="17" t="s">
        <v>226</v>
      </c>
      <c r="H532" s="17" t="s">
        <v>230</v>
      </c>
      <c r="I532" s="17"/>
      <c r="J532" s="17"/>
      <c r="K532" s="17"/>
      <c r="L532" s="17"/>
      <c r="M532" s="17" t="s">
        <v>60</v>
      </c>
      <c r="N532" s="17" t="s">
        <v>235</v>
      </c>
      <c r="O532" s="17" t="s">
        <v>28</v>
      </c>
      <c r="P532" s="18" t="s">
        <v>65</v>
      </c>
      <c r="Q532" s="20">
        <v>0</v>
      </c>
      <c r="R532" s="20">
        <v>5450788000</v>
      </c>
      <c r="S532" s="20">
        <v>0</v>
      </c>
      <c r="T532" s="20">
        <v>5450788000</v>
      </c>
      <c r="U532" s="20">
        <v>0</v>
      </c>
      <c r="V532" s="20">
        <v>5450788000</v>
      </c>
      <c r="W532" s="20">
        <v>0</v>
      </c>
      <c r="X532" s="20">
        <v>5450788000</v>
      </c>
      <c r="Y532" s="20">
        <v>817618200</v>
      </c>
      <c r="Z532" s="20">
        <v>817618200</v>
      </c>
      <c r="AA532" s="20">
        <v>817618200</v>
      </c>
    </row>
    <row r="533" spans="1:27" ht="56.25" x14ac:dyDescent="0.25">
      <c r="A533" s="17" t="s">
        <v>182</v>
      </c>
      <c r="B533" s="18" t="s">
        <v>183</v>
      </c>
      <c r="C533" s="19" t="s">
        <v>64</v>
      </c>
      <c r="D533" s="17" t="s">
        <v>51</v>
      </c>
      <c r="E533" s="17" t="s">
        <v>216</v>
      </c>
      <c r="F533" s="17" t="s">
        <v>217</v>
      </c>
      <c r="G533" s="17" t="s">
        <v>226</v>
      </c>
      <c r="H533" s="17" t="s">
        <v>230</v>
      </c>
      <c r="I533" s="17"/>
      <c r="J533" s="17"/>
      <c r="K533" s="17"/>
      <c r="L533" s="17"/>
      <c r="M533" s="17" t="s">
        <v>60</v>
      </c>
      <c r="N533" s="17" t="s">
        <v>235</v>
      </c>
      <c r="O533" s="17" t="s">
        <v>28</v>
      </c>
      <c r="P533" s="18" t="s">
        <v>65</v>
      </c>
      <c r="Q533" s="20">
        <v>0</v>
      </c>
      <c r="R533" s="20">
        <v>4333065000</v>
      </c>
      <c r="S533" s="20">
        <v>0</v>
      </c>
      <c r="T533" s="20">
        <v>4333065000</v>
      </c>
      <c r="U533" s="20">
        <v>0</v>
      </c>
      <c r="V533" s="20">
        <v>4333065000</v>
      </c>
      <c r="W533" s="20">
        <v>0</v>
      </c>
      <c r="X533" s="20">
        <v>4333065000</v>
      </c>
      <c r="Y533" s="20">
        <v>867803683</v>
      </c>
      <c r="Z533" s="20">
        <v>867803683</v>
      </c>
      <c r="AA533" s="20">
        <v>867803683</v>
      </c>
    </row>
    <row r="534" spans="1:27" ht="56.25" x14ac:dyDescent="0.25">
      <c r="A534" s="17" t="s">
        <v>184</v>
      </c>
      <c r="B534" s="18" t="s">
        <v>185</v>
      </c>
      <c r="C534" s="19" t="s">
        <v>64</v>
      </c>
      <c r="D534" s="17" t="s">
        <v>51</v>
      </c>
      <c r="E534" s="17" t="s">
        <v>216</v>
      </c>
      <c r="F534" s="17" t="s">
        <v>217</v>
      </c>
      <c r="G534" s="17" t="s">
        <v>226</v>
      </c>
      <c r="H534" s="17" t="s">
        <v>230</v>
      </c>
      <c r="I534" s="17"/>
      <c r="J534" s="17"/>
      <c r="K534" s="17"/>
      <c r="L534" s="17"/>
      <c r="M534" s="17" t="s">
        <v>60</v>
      </c>
      <c r="N534" s="17" t="s">
        <v>235</v>
      </c>
      <c r="O534" s="17" t="s">
        <v>28</v>
      </c>
      <c r="P534" s="18" t="s">
        <v>65</v>
      </c>
      <c r="Q534" s="20">
        <v>0</v>
      </c>
      <c r="R534" s="20">
        <v>3872710000</v>
      </c>
      <c r="S534" s="20">
        <v>0</v>
      </c>
      <c r="T534" s="20">
        <v>3872710000</v>
      </c>
      <c r="U534" s="20">
        <v>0</v>
      </c>
      <c r="V534" s="20">
        <v>3872710000</v>
      </c>
      <c r="W534" s="20">
        <v>0</v>
      </c>
      <c r="X534" s="20">
        <v>3872710000</v>
      </c>
      <c r="Y534" s="20">
        <v>0</v>
      </c>
      <c r="Z534" s="20">
        <v>0</v>
      </c>
      <c r="AA534" s="20">
        <v>0</v>
      </c>
    </row>
    <row r="535" spans="1:27" ht="67.5" x14ac:dyDescent="0.25">
      <c r="A535" s="17" t="s">
        <v>186</v>
      </c>
      <c r="B535" s="18" t="s">
        <v>187</v>
      </c>
      <c r="C535" s="19" t="s">
        <v>64</v>
      </c>
      <c r="D535" s="17" t="s">
        <v>51</v>
      </c>
      <c r="E535" s="17" t="s">
        <v>216</v>
      </c>
      <c r="F535" s="17" t="s">
        <v>217</v>
      </c>
      <c r="G535" s="17" t="s">
        <v>226</v>
      </c>
      <c r="H535" s="17" t="s">
        <v>230</v>
      </c>
      <c r="I535" s="17"/>
      <c r="J535" s="17"/>
      <c r="K535" s="17"/>
      <c r="L535" s="17"/>
      <c r="M535" s="17" t="s">
        <v>60</v>
      </c>
      <c r="N535" s="17" t="s">
        <v>235</v>
      </c>
      <c r="O535" s="17" t="s">
        <v>28</v>
      </c>
      <c r="P535" s="18" t="s">
        <v>65</v>
      </c>
      <c r="Q535" s="20">
        <v>0</v>
      </c>
      <c r="R535" s="20">
        <v>3547737000</v>
      </c>
      <c r="S535" s="20">
        <v>0</v>
      </c>
      <c r="T535" s="20">
        <v>3547737000</v>
      </c>
      <c r="U535" s="20">
        <v>0</v>
      </c>
      <c r="V535" s="20">
        <v>3547737000</v>
      </c>
      <c r="W535" s="20">
        <v>0</v>
      </c>
      <c r="X535" s="20">
        <v>3547737000</v>
      </c>
      <c r="Y535" s="20">
        <v>1241707950</v>
      </c>
      <c r="Z535" s="20">
        <v>1241707950</v>
      </c>
      <c r="AA535" s="20">
        <v>1241707950</v>
      </c>
    </row>
    <row r="536" spans="1:27" ht="56.25" x14ac:dyDescent="0.25">
      <c r="A536" s="17" t="s">
        <v>188</v>
      </c>
      <c r="B536" s="18" t="s">
        <v>189</v>
      </c>
      <c r="C536" s="19" t="s">
        <v>64</v>
      </c>
      <c r="D536" s="17" t="s">
        <v>51</v>
      </c>
      <c r="E536" s="17" t="s">
        <v>216</v>
      </c>
      <c r="F536" s="17" t="s">
        <v>217</v>
      </c>
      <c r="G536" s="17" t="s">
        <v>226</v>
      </c>
      <c r="H536" s="17" t="s">
        <v>230</v>
      </c>
      <c r="I536" s="17"/>
      <c r="J536" s="17"/>
      <c r="K536" s="17"/>
      <c r="L536" s="17"/>
      <c r="M536" s="17" t="s">
        <v>60</v>
      </c>
      <c r="N536" s="17" t="s">
        <v>235</v>
      </c>
      <c r="O536" s="17" t="s">
        <v>28</v>
      </c>
      <c r="P536" s="18" t="s">
        <v>65</v>
      </c>
      <c r="Q536" s="20">
        <v>0</v>
      </c>
      <c r="R536" s="20">
        <v>3529359000</v>
      </c>
      <c r="S536" s="20">
        <v>0</v>
      </c>
      <c r="T536" s="20">
        <v>3529359000</v>
      </c>
      <c r="U536" s="20">
        <v>0</v>
      </c>
      <c r="V536" s="20">
        <v>3529359000</v>
      </c>
      <c r="W536" s="20">
        <v>0</v>
      </c>
      <c r="X536" s="20">
        <v>3529359000</v>
      </c>
      <c r="Y536" s="20">
        <v>1235275650</v>
      </c>
      <c r="Z536" s="20">
        <v>921554850</v>
      </c>
      <c r="AA536" s="20">
        <v>921554850</v>
      </c>
    </row>
    <row r="537" spans="1:27" ht="56.25" x14ac:dyDescent="0.25">
      <c r="A537" s="17" t="s">
        <v>190</v>
      </c>
      <c r="B537" s="18" t="s">
        <v>191</v>
      </c>
      <c r="C537" s="19" t="s">
        <v>64</v>
      </c>
      <c r="D537" s="17" t="s">
        <v>51</v>
      </c>
      <c r="E537" s="17" t="s">
        <v>216</v>
      </c>
      <c r="F537" s="17" t="s">
        <v>217</v>
      </c>
      <c r="G537" s="17" t="s">
        <v>226</v>
      </c>
      <c r="H537" s="17" t="s">
        <v>230</v>
      </c>
      <c r="I537" s="17"/>
      <c r="J537" s="17"/>
      <c r="K537" s="17"/>
      <c r="L537" s="17"/>
      <c r="M537" s="17" t="s">
        <v>60</v>
      </c>
      <c r="N537" s="17" t="s">
        <v>235</v>
      </c>
      <c r="O537" s="17" t="s">
        <v>28</v>
      </c>
      <c r="P537" s="18" t="s">
        <v>65</v>
      </c>
      <c r="Q537" s="20">
        <v>0</v>
      </c>
      <c r="R537" s="20">
        <v>5854578975</v>
      </c>
      <c r="S537" s="20">
        <v>0</v>
      </c>
      <c r="T537" s="20">
        <v>5854578975</v>
      </c>
      <c r="U537" s="20">
        <v>0</v>
      </c>
      <c r="V537" s="20">
        <v>5854578975</v>
      </c>
      <c r="W537" s="20">
        <v>0</v>
      </c>
      <c r="X537" s="20">
        <v>5854578975</v>
      </c>
      <c r="Y537" s="20">
        <v>0</v>
      </c>
      <c r="Z537" s="20">
        <v>0</v>
      </c>
      <c r="AA537" s="20">
        <v>0</v>
      </c>
    </row>
    <row r="538" spans="1:27" ht="56.25" x14ac:dyDescent="0.25">
      <c r="A538" s="17" t="s">
        <v>192</v>
      </c>
      <c r="B538" s="18" t="s">
        <v>193</v>
      </c>
      <c r="C538" s="19" t="s">
        <v>64</v>
      </c>
      <c r="D538" s="17" t="s">
        <v>51</v>
      </c>
      <c r="E538" s="17" t="s">
        <v>216</v>
      </c>
      <c r="F538" s="17" t="s">
        <v>217</v>
      </c>
      <c r="G538" s="17" t="s">
        <v>226</v>
      </c>
      <c r="H538" s="17" t="s">
        <v>230</v>
      </c>
      <c r="I538" s="17"/>
      <c r="J538" s="17"/>
      <c r="K538" s="17"/>
      <c r="L538" s="17"/>
      <c r="M538" s="17" t="s">
        <v>60</v>
      </c>
      <c r="N538" s="17" t="s">
        <v>235</v>
      </c>
      <c r="O538" s="17" t="s">
        <v>28</v>
      </c>
      <c r="P538" s="18" t="s">
        <v>65</v>
      </c>
      <c r="Q538" s="20">
        <v>0</v>
      </c>
      <c r="R538" s="20">
        <v>1387093500</v>
      </c>
      <c r="S538" s="20">
        <v>0</v>
      </c>
      <c r="T538" s="20">
        <v>1387093500</v>
      </c>
      <c r="U538" s="20">
        <v>0</v>
      </c>
      <c r="V538" s="20">
        <v>1387093500</v>
      </c>
      <c r="W538" s="20">
        <v>0</v>
      </c>
      <c r="X538" s="20">
        <v>1387093500</v>
      </c>
      <c r="Y538" s="20">
        <v>0</v>
      </c>
      <c r="Z538" s="20">
        <v>0</v>
      </c>
      <c r="AA538" s="20">
        <v>0</v>
      </c>
    </row>
    <row r="539" spans="1:27" ht="56.25" x14ac:dyDescent="0.25">
      <c r="A539" s="17" t="s">
        <v>194</v>
      </c>
      <c r="B539" s="18" t="s">
        <v>195</v>
      </c>
      <c r="C539" s="19" t="s">
        <v>64</v>
      </c>
      <c r="D539" s="17" t="s">
        <v>51</v>
      </c>
      <c r="E539" s="17" t="s">
        <v>216</v>
      </c>
      <c r="F539" s="17" t="s">
        <v>217</v>
      </c>
      <c r="G539" s="17" t="s">
        <v>226</v>
      </c>
      <c r="H539" s="17" t="s">
        <v>230</v>
      </c>
      <c r="I539" s="17"/>
      <c r="J539" s="17"/>
      <c r="K539" s="17"/>
      <c r="L539" s="17"/>
      <c r="M539" s="17" t="s">
        <v>60</v>
      </c>
      <c r="N539" s="17" t="s">
        <v>235</v>
      </c>
      <c r="O539" s="17" t="s">
        <v>28</v>
      </c>
      <c r="P539" s="18" t="s">
        <v>65</v>
      </c>
      <c r="Q539" s="20">
        <v>0</v>
      </c>
      <c r="R539" s="20">
        <v>2245034000</v>
      </c>
      <c r="S539" s="20">
        <v>0</v>
      </c>
      <c r="T539" s="20">
        <v>2245034000</v>
      </c>
      <c r="U539" s="20">
        <v>0</v>
      </c>
      <c r="V539" s="20">
        <v>2245034000</v>
      </c>
      <c r="W539" s="20">
        <v>0</v>
      </c>
      <c r="X539" s="20">
        <v>2245034000</v>
      </c>
      <c r="Y539" s="20">
        <v>336755100</v>
      </c>
      <c r="Z539" s="20">
        <v>336755100</v>
      </c>
      <c r="AA539" s="20">
        <v>336755100</v>
      </c>
    </row>
    <row r="540" spans="1:27" x14ac:dyDescent="0.25">
      <c r="A540" s="17" t="s">
        <v>199</v>
      </c>
      <c r="B540" s="18" t="s">
        <v>199</v>
      </c>
      <c r="C540" s="19" t="s">
        <v>199</v>
      </c>
      <c r="D540" s="17" t="s">
        <v>199</v>
      </c>
      <c r="E540" s="17" t="s">
        <v>199</v>
      </c>
      <c r="F540" s="17" t="s">
        <v>199</v>
      </c>
      <c r="G540" s="17" t="s">
        <v>199</v>
      </c>
      <c r="H540" s="17" t="s">
        <v>199</v>
      </c>
      <c r="I540" s="17" t="s">
        <v>199</v>
      </c>
      <c r="J540" s="17" t="s">
        <v>199</v>
      </c>
      <c r="K540" s="17" t="s">
        <v>199</v>
      </c>
      <c r="L540" s="17" t="s">
        <v>199</v>
      </c>
      <c r="M540" s="17" t="s">
        <v>199</v>
      </c>
      <c r="N540" s="17" t="s">
        <v>199</v>
      </c>
      <c r="O540" s="17" t="s">
        <v>199</v>
      </c>
      <c r="P540" s="18" t="s">
        <v>199</v>
      </c>
      <c r="Q540" s="20">
        <v>2986174438626</v>
      </c>
      <c r="R540" s="20">
        <v>8928163325692.0996</v>
      </c>
      <c r="S540" s="20">
        <v>2121213568451.1001</v>
      </c>
      <c r="T540" s="20">
        <v>9793124195867</v>
      </c>
      <c r="U540" s="20">
        <v>0</v>
      </c>
      <c r="V540" s="20">
        <v>9444162408258.9902</v>
      </c>
      <c r="W540" s="20">
        <v>348961787608.01001</v>
      </c>
      <c r="X540" s="20">
        <v>8785152884402.9199</v>
      </c>
      <c r="Y540" s="20">
        <v>5622404518034.5</v>
      </c>
      <c r="Z540" s="20">
        <v>5622087758123.5</v>
      </c>
      <c r="AA540" s="20">
        <v>5622087758123.5</v>
      </c>
    </row>
    <row r="541" spans="1:27" x14ac:dyDescent="0.25">
      <c r="A541" s="17"/>
      <c r="B541" s="18"/>
      <c r="C541" s="19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8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</row>
    <row r="542" spans="1:27" x14ac:dyDescent="0.25">
      <c r="A542" s="17"/>
      <c r="B542" s="18"/>
      <c r="C542" s="19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8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</row>
    <row r="543" spans="1:27" x14ac:dyDescent="0.25">
      <c r="A543" s="17"/>
      <c r="B543" s="18"/>
      <c r="C543" s="19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8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</row>
    <row r="544" spans="1:27" x14ac:dyDescent="0.25">
      <c r="A544" s="17"/>
      <c r="B544" s="18"/>
      <c r="C544" s="19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8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</row>
    <row r="545" spans="1:27" x14ac:dyDescent="0.25">
      <c r="A545" s="17"/>
      <c r="B545" s="18"/>
      <c r="C545" s="19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8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</row>
    <row r="546" spans="1:27" x14ac:dyDescent="0.25">
      <c r="A546" s="17"/>
      <c r="B546" s="18"/>
      <c r="C546" s="19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8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</row>
    <row r="547" spans="1:27" x14ac:dyDescent="0.25">
      <c r="A547" s="17"/>
      <c r="B547" s="18"/>
      <c r="C547" s="19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8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</row>
    <row r="548" spans="1:27" x14ac:dyDescent="0.25">
      <c r="A548" s="17"/>
      <c r="B548" s="18"/>
      <c r="C548" s="19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8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</row>
    <row r="549" spans="1:27" x14ac:dyDescent="0.25">
      <c r="A549" s="17"/>
      <c r="B549" s="18"/>
      <c r="C549" s="19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8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</row>
    <row r="550" spans="1:27" x14ac:dyDescent="0.25">
      <c r="A550" s="17"/>
      <c r="B550" s="18"/>
      <c r="C550" s="19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8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</row>
    <row r="551" spans="1:27" x14ac:dyDescent="0.25">
      <c r="A551" s="17"/>
      <c r="B551" s="18"/>
      <c r="C551" s="19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8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</row>
    <row r="552" spans="1:27" x14ac:dyDescent="0.25">
      <c r="A552" s="17"/>
      <c r="B552" s="18"/>
      <c r="C552" s="19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8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</row>
    <row r="553" spans="1:27" x14ac:dyDescent="0.25">
      <c r="A553" s="17"/>
      <c r="B553" s="18"/>
      <c r="C553" s="19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8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</row>
    <row r="554" spans="1:27" x14ac:dyDescent="0.25">
      <c r="A554" s="17"/>
      <c r="B554" s="18"/>
      <c r="C554" s="19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8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</row>
    <row r="555" spans="1:27" x14ac:dyDescent="0.25">
      <c r="A555" s="17"/>
      <c r="B555" s="18"/>
      <c r="C555" s="19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8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</row>
    <row r="556" spans="1:27" x14ac:dyDescent="0.25">
      <c r="A556" s="17"/>
      <c r="B556" s="18"/>
      <c r="C556" s="19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8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</row>
    <row r="557" spans="1:27" x14ac:dyDescent="0.25">
      <c r="A557" s="17"/>
      <c r="B557" s="18"/>
      <c r="C557" s="19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8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spans="1:27" x14ac:dyDescent="0.25">
      <c r="A558" s="17"/>
      <c r="B558" s="18"/>
      <c r="C558" s="19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8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spans="1:27" x14ac:dyDescent="0.25">
      <c r="A559" s="17"/>
      <c r="B559" s="18"/>
      <c r="C559" s="19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8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</row>
    <row r="560" spans="1:27" x14ac:dyDescent="0.25">
      <c r="A560" s="17"/>
      <c r="B560" s="18"/>
      <c r="C560" s="19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8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</row>
    <row r="561" spans="1:27" x14ac:dyDescent="0.25">
      <c r="A561" s="17"/>
      <c r="B561" s="18"/>
      <c r="C561" s="19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8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</row>
    <row r="562" spans="1:27" x14ac:dyDescent="0.25">
      <c r="A562" s="17"/>
      <c r="B562" s="18"/>
      <c r="C562" s="19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8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spans="1:27" x14ac:dyDescent="0.25">
      <c r="A563" s="17"/>
      <c r="B563" s="18"/>
      <c r="C563" s="19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8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spans="1:27" x14ac:dyDescent="0.25">
      <c r="A564" s="17"/>
      <c r="B564" s="18"/>
      <c r="C564" s="19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8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spans="1:27" x14ac:dyDescent="0.25">
      <c r="A565" s="17"/>
      <c r="B565" s="18"/>
      <c r="C565" s="19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8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spans="1:27" x14ac:dyDescent="0.25">
      <c r="A566" s="17"/>
      <c r="B566" s="18"/>
      <c r="C566" s="19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8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spans="1:27" x14ac:dyDescent="0.25">
      <c r="A567" s="17"/>
      <c r="B567" s="18"/>
      <c r="C567" s="19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8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spans="1:27" x14ac:dyDescent="0.25">
      <c r="A568" s="17"/>
      <c r="B568" s="18"/>
      <c r="C568" s="19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8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spans="1:27" x14ac:dyDescent="0.25">
      <c r="A569" s="17"/>
      <c r="B569" s="18"/>
      <c r="C569" s="19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8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spans="1:27" x14ac:dyDescent="0.25">
      <c r="A570" s="17"/>
      <c r="B570" s="18"/>
      <c r="C570" s="19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8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spans="1:27" x14ac:dyDescent="0.25">
      <c r="A571" s="17"/>
      <c r="B571" s="18"/>
      <c r="C571" s="19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8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spans="1:27" x14ac:dyDescent="0.25">
      <c r="A572" s="17"/>
      <c r="B572" s="18"/>
      <c r="C572" s="19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8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spans="1:27" x14ac:dyDescent="0.25">
      <c r="A573" s="17"/>
      <c r="B573" s="18"/>
      <c r="C573" s="19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8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spans="1:27" x14ac:dyDescent="0.25">
      <c r="A574" s="17"/>
      <c r="B574" s="18"/>
      <c r="C574" s="19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8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spans="1:27" x14ac:dyDescent="0.25">
      <c r="A575" s="17"/>
      <c r="B575" s="18"/>
      <c r="C575" s="19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8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spans="1:27" x14ac:dyDescent="0.25">
      <c r="A576" s="17"/>
      <c r="B576" s="18"/>
      <c r="C576" s="19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8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spans="1:27" x14ac:dyDescent="0.25">
      <c r="A577" s="17"/>
      <c r="B577" s="18"/>
      <c r="C577" s="19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8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spans="1:27" x14ac:dyDescent="0.25">
      <c r="A578" s="17"/>
      <c r="B578" s="18"/>
      <c r="C578" s="19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8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spans="1:27" x14ac:dyDescent="0.25">
      <c r="A579" s="17"/>
      <c r="B579" s="18"/>
      <c r="C579" s="19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8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spans="1:27" x14ac:dyDescent="0.25">
      <c r="A580" s="17"/>
      <c r="B580" s="18"/>
      <c r="C580" s="19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8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spans="1:27" x14ac:dyDescent="0.25">
      <c r="A581" s="17"/>
      <c r="B581" s="18"/>
      <c r="C581" s="19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8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spans="1:27" x14ac:dyDescent="0.25">
      <c r="A582" s="17"/>
      <c r="B582" s="18"/>
      <c r="C582" s="19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8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spans="1:27" x14ac:dyDescent="0.25">
      <c r="A583" s="17"/>
      <c r="B583" s="18"/>
      <c r="C583" s="19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8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spans="1:27" x14ac:dyDescent="0.25">
      <c r="A584" s="17"/>
      <c r="B584" s="18"/>
      <c r="C584" s="19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8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spans="1:27" x14ac:dyDescent="0.25">
      <c r="A585" s="17"/>
      <c r="B585" s="18"/>
      <c r="C585" s="19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8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spans="1:27" x14ac:dyDescent="0.25">
      <c r="A586" s="17"/>
      <c r="B586" s="18"/>
      <c r="C586" s="19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8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spans="1:27" x14ac:dyDescent="0.25">
      <c r="A587" s="17"/>
      <c r="B587" s="18"/>
      <c r="C587" s="19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8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spans="1:27" x14ac:dyDescent="0.25">
      <c r="A588" s="17"/>
      <c r="B588" s="18"/>
      <c r="C588" s="19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8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spans="1:27" x14ac:dyDescent="0.25">
      <c r="A589" s="17"/>
      <c r="B589" s="18"/>
      <c r="C589" s="19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8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spans="1:27" x14ac:dyDescent="0.25">
      <c r="A590" s="17"/>
      <c r="B590" s="18"/>
      <c r="C590" s="19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8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spans="1:27" x14ac:dyDescent="0.25">
      <c r="A591" s="17"/>
      <c r="B591" s="18"/>
      <c r="C591" s="19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8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spans="1:27" x14ac:dyDescent="0.25">
      <c r="A592" s="17"/>
      <c r="B592" s="18"/>
      <c r="C592" s="19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8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spans="1:27" x14ac:dyDescent="0.25">
      <c r="A593" s="17"/>
      <c r="B593" s="18"/>
      <c r="C593" s="19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8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spans="1:27" x14ac:dyDescent="0.25">
      <c r="A594" s="17"/>
      <c r="B594" s="18"/>
      <c r="C594" s="19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8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spans="1:27" x14ac:dyDescent="0.25">
      <c r="A595" s="17"/>
      <c r="B595" s="18"/>
      <c r="C595" s="19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8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spans="1:27" x14ac:dyDescent="0.25">
      <c r="A596" s="17"/>
      <c r="B596" s="18"/>
      <c r="C596" s="19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8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spans="1:27" x14ac:dyDescent="0.25">
      <c r="A597" s="17"/>
      <c r="B597" s="18"/>
      <c r="C597" s="19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8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spans="1:27" x14ac:dyDescent="0.25">
      <c r="A598" s="17"/>
      <c r="B598" s="18"/>
      <c r="C598" s="19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8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spans="1:27" x14ac:dyDescent="0.25">
      <c r="A599" s="17"/>
      <c r="B599" s="18"/>
      <c r="C599" s="19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8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spans="1:27" x14ac:dyDescent="0.25">
      <c r="A600" s="17"/>
      <c r="B600" s="18"/>
      <c r="C600" s="19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8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spans="1:27" x14ac:dyDescent="0.25">
      <c r="A601" s="17"/>
      <c r="B601" s="18"/>
      <c r="C601" s="19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8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spans="1:27" x14ac:dyDescent="0.25">
      <c r="A602" s="17"/>
      <c r="B602" s="18"/>
      <c r="C602" s="19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8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spans="1:27" x14ac:dyDescent="0.25">
      <c r="A603" s="17"/>
      <c r="B603" s="18"/>
      <c r="C603" s="19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8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spans="1:27" x14ac:dyDescent="0.25">
      <c r="A604" s="17"/>
      <c r="B604" s="18"/>
      <c r="C604" s="19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8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spans="1:27" x14ac:dyDescent="0.25">
      <c r="A605" s="17"/>
      <c r="B605" s="18"/>
      <c r="C605" s="19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8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spans="1:27" x14ac:dyDescent="0.25">
      <c r="A606" s="17"/>
      <c r="B606" s="18"/>
      <c r="C606" s="19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8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spans="1:27" x14ac:dyDescent="0.25">
      <c r="A607" s="17"/>
      <c r="B607" s="18"/>
      <c r="C607" s="19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8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spans="1:27" x14ac:dyDescent="0.25">
      <c r="A608" s="17"/>
      <c r="B608" s="18"/>
      <c r="C608" s="19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8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spans="1:27" x14ac:dyDescent="0.25">
      <c r="A609" s="17"/>
      <c r="B609" s="18"/>
      <c r="C609" s="19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8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spans="1:27" x14ac:dyDescent="0.25">
      <c r="A610" s="17"/>
      <c r="B610" s="18"/>
      <c r="C610" s="19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8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spans="1:27" x14ac:dyDescent="0.25">
      <c r="A611" s="17"/>
      <c r="B611" s="21"/>
      <c r="C611" s="19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8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</row>
  </sheetData>
  <autoFilter ref="A4:AA540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05CB52-56CB-48BB-887B-D428341E1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Presupuesto_total</vt:lpstr>
      <vt:lpstr>Presupuesto_Regional</vt:lpstr>
      <vt:lpstr>Hoja1</vt:lpstr>
      <vt:lpstr>Hoja2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2025-03-05T21:52:47Z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