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2_diciembre_Transparencia/"/>
    </mc:Choice>
  </mc:AlternateContent>
  <xr:revisionPtr revIDLastSave="0" documentId="8_{E0BCDDB0-851E-483D-B06E-21C32AC07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IEMBRE" sheetId="2" r:id="rId1"/>
    <sheet name="SIIF_DICIEMBRE" sheetId="1" r:id="rId2"/>
  </sheets>
  <definedNames>
    <definedName name="_xlnm._FilterDatabase" localSheetId="1" hidden="1">SIIF_DICIEMBRE!$A$4:$AA$39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0" i="1" l="1"/>
  <c r="G12" i="2"/>
  <c r="F12" i="2"/>
  <c r="E12" i="2"/>
  <c r="E11" i="2"/>
  <c r="D11" i="2"/>
  <c r="D12" i="2"/>
  <c r="C12" i="2"/>
  <c r="C11" i="2"/>
  <c r="P40" i="1"/>
  <c r="Y40" i="1"/>
  <c r="X40" i="1"/>
  <c r="C5" i="2"/>
  <c r="C4" i="2"/>
  <c r="E10" i="2" l="1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C13" i="2" s="1"/>
  <c r="E5" i="2"/>
  <c r="G5" i="2" s="1"/>
  <c r="D5" i="2"/>
  <c r="F5" i="2" s="1"/>
  <c r="E4" i="2"/>
  <c r="E13" i="2" s="1"/>
  <c r="Y41" i="1" s="1"/>
  <c r="D4" i="2"/>
  <c r="D13" i="2" l="1"/>
  <c r="X41" i="1" s="1"/>
  <c r="G7" i="2"/>
  <c r="F10" i="2"/>
  <c r="G11" i="2"/>
  <c r="F6" i="2"/>
  <c r="G6" i="2"/>
  <c r="G10" i="2"/>
  <c r="F9" i="2"/>
  <c r="F8" i="2"/>
  <c r="G9" i="2"/>
  <c r="F7" i="2"/>
  <c r="G8" i="2"/>
  <c r="F11" i="2"/>
  <c r="T41" i="1"/>
  <c r="G4" i="2"/>
  <c r="F4" i="2"/>
  <c r="G13" i="2" l="1"/>
  <c r="F13" i="2"/>
</calcChain>
</file>

<file path=xl/sharedStrings.xml><?xml version="1.0" encoding="utf-8"?>
<sst xmlns="http://schemas.openxmlformats.org/spreadsheetml/2006/main" count="537" uniqueCount="135">
  <si>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</si>
  <si>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</si>
  <si>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</si>
  <si>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</si>
  <si>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</si>
  <si>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</si>
  <si>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</si>
  <si>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</si>
  <si>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</si>
  <si>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</si>
  <si>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</si>
  <si>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</si>
  <si>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</si>
  <si>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</si>
  <si>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</si>
  <si>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</si>
  <si>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</si>
  <si>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</si>
  <si>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</si>
  <si>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</si>
  <si>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</si>
  <si>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</si>
  <si>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</si>
  <si>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</si>
  <si>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</si>
  <si>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</si>
  <si>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</si>
  <si>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</si>
  <si>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</si>
  <si>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</si>
  <si>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</si>
  <si>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</si>
  <si>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</si>
  <si>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</si>
  <si>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</si>
  <si>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</si>
  <si>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</si>
  <si>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</si>
  <si>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</si>
  <si>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</si>
  <si>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</si>
  <si>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</si>
  <si>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</si>
  <si>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</si>
  <si>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</si>
  <si>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</si>
  <si>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</si>
  <si>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</si>
  <si>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</si>
  <si>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</si>
  <si>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</si>
  <si>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</si>
  <si>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</si>
  <si>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</si>
  <si>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</si>
  <si>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</si>
  <si>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</si>
  <si>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</si>
  <si>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</si>
  <si>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</si>
  <si>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</si>
  <si>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</si>
  <si>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</si>
  <si>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</si>
  <si>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</si>
  <si>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</si>
  <si>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</si>
  <si>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</si>
  <si>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</si>
  <si>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</si>
  <si>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</si>
  <si>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</si>
  <si>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</si>
  <si>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</si>
  <si>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</si>
  <si>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</si>
  <si>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</si>
  <si>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</si>
  <si>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</si>
  <si>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</si>
  <si>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</si>
  <si>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</si>
  <si>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</si>
  <si>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</si>
  <si>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</si>
  <si>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</si>
  <si>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</si>
  <si>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</si>
  <si>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</si>
  <si>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</si>
  <si>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</si>
  <si>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</si>
  <si>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</si>
  <si>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</si>
  <si>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</si>
  <si>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</si>
  <si>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</si>
  <si>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</si>
  <si>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</si>
  <si>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</si>
  <si>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</si>
  <si>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</si>
  <si>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</si>
  <si>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</si>
  <si>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</si>
  <si>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</si>
  <si>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</si>
  <si>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</si>
  <si>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</si>
  <si>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</si>
  <si>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</si>
  <si>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</si>
  <si>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</si>
  <si>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</si>
  <si>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</si>
  <si>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</si>
  <si>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</si>
  <si>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</si>
  <si>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</si>
  <si>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</si>
  <si>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</si>
  <si>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</si>
  <si>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704080</t>
  </si>
  <si>
    <t>704040</t>
  </si>
  <si>
    <t>4699</t>
  </si>
  <si>
    <t>Enero-Septiembre</t>
  </si>
  <si>
    <t>27</t>
  </si>
  <si>
    <t>20</t>
  </si>
  <si>
    <t>21</t>
  </si>
  <si>
    <t>14</t>
  </si>
  <si>
    <t>16</t>
  </si>
  <si>
    <t>26</t>
  </si>
  <si>
    <t>C-4699-1500-3-53105B</t>
  </si>
  <si>
    <t>República de Colombia
Departamento para la Prosperidad Social
Instituto Colombiano de Bienestar Familiar
Cecilia De la Fuente de Lleras
Dirección de Planeación y Control de Gestión
EJECUCIÓN PRESUPUESTAL PROYECTOS DE INVERSIÓN DICIEMBRE 2024</t>
  </si>
  <si>
    <t>Fuente de información: Reporte Ejecución Presupuestal SIIF Nación- Fecha Reporte: Enero 21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</si>
</sst>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7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2" fillId="5" borderId="7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164" fontId="1" fillId="0" borderId="8" xfId="2" applyNumberFormat="1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0"/>
  <sheetViews>
    <sheetView showGridLines="0" tabSelected="1" workbookViewId="0">
      <selection activeCell="B15" sqref="B15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5" t="s">
        <v>133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SUMIF(SIIF_DICIEMBRE!$P:$P,$B4,SIIF_DICIEMBRE!$T:$T)</f>
        <v>6230978073876</v>
      </c>
      <c r="D4" s="6">
        <f>SUMIF(SIIF_DICIEMBRE!$P:$P,$B4,SIIF_DICIEMBRE!$X:$X)</f>
        <v>6101689071000.46</v>
      </c>
      <c r="E4" s="6">
        <f>SUMIF(SIIF_DICIEMBRE!$P:$P,$B4,SIIF_DICIEMBRE!$Y:$Y)</f>
        <v>5265705356344.2197</v>
      </c>
      <c r="F4" s="1">
        <f>+D4/C4</f>
        <v>0.97925060859745328</v>
      </c>
      <c r="G4" s="7">
        <f>+E4/C4</f>
        <v>0.84508487975928159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SUMIF(SIIF_DICIEMBRE!$P:$P,$B5,SIIF_DICIEMBRE!$T:$T)</f>
        <v>1685090852</v>
      </c>
      <c r="D5" s="6">
        <f>SUMIF(SIIF_DICIEMBRE!$P:$P,$B5,SIIF_DICIEMBRE!$X:$X)</f>
        <v>835090851.75</v>
      </c>
      <c r="E5" s="6">
        <f>SUMIF(SIIF_DICIEMBRE!$P:$P,$B5,SIIF_DICIEMBRE!$Y:$Y)</f>
        <v>608418336.05999994</v>
      </c>
      <c r="F5" s="1">
        <f t="shared" ref="F5:F11" si="0">+D5/C5</f>
        <v>0.49557615885152284</v>
      </c>
      <c r="G5" s="7">
        <f t="shared" ref="G5:G11" si="1">+E5/C5</f>
        <v>0.36105966354151209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SUMIF(SIIF_DICIEMBRE!$P:$P,$B6,SIIF_DICIEMBRE!$T:$T)</f>
        <v>1241076077967</v>
      </c>
      <c r="D6" s="6">
        <f>SUMIF(SIIF_DICIEMBRE!$P:$P,$B6,SIIF_DICIEMBRE!$X:$X)</f>
        <v>1153445952126.71</v>
      </c>
      <c r="E6" s="6">
        <f>SUMIF(SIIF_DICIEMBRE!$P:$P,$B6,SIIF_DICIEMBRE!$Y:$Y)</f>
        <v>975161534380.94006</v>
      </c>
      <c r="F6" s="1">
        <f t="shared" si="0"/>
        <v>0.92939181779747426</v>
      </c>
      <c r="G6" s="7">
        <f t="shared" si="1"/>
        <v>0.78573872439661141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SUMIF(SIIF_DICIEMBRE!$P:$P,$B7,SIIF_DICIEMBRE!$T:$T)</f>
        <v>25000000000</v>
      </c>
      <c r="D7" s="6">
        <f>SUMIF(SIIF_DICIEMBRE!$P:$P,$B7,SIIF_DICIEMBRE!$X:$X)</f>
        <v>20162779404.810001</v>
      </c>
      <c r="E7" s="6">
        <f>SUMIF(SIIF_DICIEMBRE!$P:$P,$B7,SIIF_DICIEMBRE!$Y:$Y)</f>
        <v>15249915967.389999</v>
      </c>
      <c r="F7" s="1">
        <f t="shared" si="0"/>
        <v>0.80651117619240009</v>
      </c>
      <c r="G7" s="7">
        <f t="shared" si="1"/>
        <v>0.60999663869559995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SUMIF(SIIF_DICIEMBRE!$P:$P,$B8,SIIF_DICIEMBRE!$T:$T)</f>
        <v>330657013450</v>
      </c>
      <c r="D8" s="6">
        <f>SUMIF(SIIF_DICIEMBRE!$P:$P,$B8,SIIF_DICIEMBRE!$X:$X)</f>
        <v>326662635743.01001</v>
      </c>
      <c r="E8" s="6">
        <f>SUMIF(SIIF_DICIEMBRE!$P:$P,$B8,SIIF_DICIEMBRE!$Y:$Y)</f>
        <v>299664357467.64001</v>
      </c>
      <c r="F8" s="1">
        <f t="shared" si="0"/>
        <v>0.98791987605127873</v>
      </c>
      <c r="G8" s="7">
        <f t="shared" si="1"/>
        <v>0.9062694734371739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SUMIF(SIIF_DICIEMBRE!$P:$P,$B9,SIIF_DICIEMBRE!$T:$T)</f>
        <v>1013906310631</v>
      </c>
      <c r="D9" s="6">
        <f>SUMIF(SIIF_DICIEMBRE!$P:$P,$B9,SIIF_DICIEMBRE!$X:$X)</f>
        <v>867577321998.92004</v>
      </c>
      <c r="E9" s="6">
        <f>SUMIF(SIIF_DICIEMBRE!$P:$P,$B9,SIIF_DICIEMBRE!$Y:$Y)</f>
        <v>613894669302.38</v>
      </c>
      <c r="F9" s="1">
        <f t="shared" si="0"/>
        <v>0.85567799795918742</v>
      </c>
      <c r="G9" s="7">
        <f t="shared" si="1"/>
        <v>0.60547474935857282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SUMIF(SIIF_DICIEMBRE!$P:$P,$B10,SIIF_DICIEMBRE!$T:$T)</f>
        <v>455055561327</v>
      </c>
      <c r="D10" s="6">
        <f>SUMIF(SIIF_DICIEMBRE!$P:$P,$B10,SIIF_DICIEMBRE!$X:$X)</f>
        <v>447440185060.71997</v>
      </c>
      <c r="E10" s="6">
        <f>SUMIF(SIIF_DICIEMBRE!$P:$P,$B10,SIIF_DICIEMBRE!$Y:$Y)</f>
        <v>280704745970.63</v>
      </c>
      <c r="F10" s="1">
        <f t="shared" si="0"/>
        <v>0.98326495286845272</v>
      </c>
      <c r="G10" s="7">
        <f t="shared" si="1"/>
        <v>0.6168581813439642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SUMIF(SIIF_DICIEMBRE!$P:$P,$B11,SIIF_DICIEMBRE!$T:$T)-C12</f>
        <v>450653387487</v>
      </c>
      <c r="D11" s="6">
        <f>+SIIF_DICIEMBRE!X37</f>
        <v>424488694448.20001</v>
      </c>
      <c r="E11" s="6">
        <f>+SIIF_DICIEMBRE!Y37</f>
        <v>286928125602.52002</v>
      </c>
      <c r="F11" s="1">
        <f t="shared" si="0"/>
        <v>0.94194053841533643</v>
      </c>
      <c r="G11" s="7">
        <f t="shared" si="1"/>
        <v>0.63669359549815219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90</v>
      </c>
      <c r="C12" s="34">
        <f>+SIIF_DICIEMBRE!T38</f>
        <v>37396887524</v>
      </c>
      <c r="D12" s="34">
        <f>+SIIF_DICIEMBRE!X38</f>
        <v>0</v>
      </c>
      <c r="E12" s="34">
        <f>+SIIF_DICIEMBRE!Y38</f>
        <v>0</v>
      </c>
      <c r="F12" s="1">
        <f t="shared" ref="F12" si="2">+D12/C12</f>
        <v>0</v>
      </c>
      <c r="G12" s="7">
        <f t="shared" ref="G12" si="3">+E12/C12</f>
        <v>0</v>
      </c>
      <c r="H12" s="3"/>
      <c r="I12" s="5"/>
      <c r="J12" s="3"/>
      <c r="K12" s="3"/>
      <c r="L12" s="3"/>
      <c r="M12" s="3"/>
      <c r="N12" s="3"/>
    </row>
    <row r="13" spans="1:14" ht="17.25" thickBot="1" x14ac:dyDescent="0.3">
      <c r="B13" s="16" t="s">
        <v>6</v>
      </c>
      <c r="C13" s="17">
        <f>SUM(C4:C12)</f>
        <v>9786408403114</v>
      </c>
      <c r="D13" s="17">
        <f t="shared" ref="D13:E13" si="4">SUM(D4:D12)</f>
        <v>9342301730634.5781</v>
      </c>
      <c r="E13" s="17">
        <f t="shared" si="4"/>
        <v>7737917123371.7793</v>
      </c>
      <c r="F13" s="18">
        <f>+D13/C13</f>
        <v>0.95462005526582061</v>
      </c>
      <c r="G13" s="18">
        <f>+E13/C13</f>
        <v>0.79067997212435992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10"/>
      <c r="B14" s="12" t="s">
        <v>134</v>
      </c>
      <c r="C14" s="11"/>
      <c r="D14" s="3"/>
      <c r="E14" s="3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2" t="s">
        <v>7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  <row r="119" ht="15" customHeight="1" x14ac:dyDescent="0.25"/>
    <row r="120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opLeftCell="G31" workbookViewId="0">
      <selection activeCell="Q35" sqref="Q3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2" t="s">
        <v>8</v>
      </c>
      <c r="B1" s="32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2" t="s">
        <v>9</v>
      </c>
      <c r="B2" s="32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2" t="s">
        <v>11</v>
      </c>
      <c r="B3" s="32" t="s">
        <v>125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3" t="s">
        <v>12</v>
      </c>
      <c r="B4" s="33" t="s">
        <v>13</v>
      </c>
      <c r="C4" s="33" t="s">
        <v>14</v>
      </c>
      <c r="D4" s="33" t="s">
        <v>15</v>
      </c>
      <c r="E4" s="33" t="s">
        <v>16</v>
      </c>
      <c r="F4" s="33" t="s">
        <v>92</v>
      </c>
      <c r="G4" s="33" t="s">
        <v>17</v>
      </c>
      <c r="H4" s="33" t="s">
        <v>18</v>
      </c>
      <c r="I4" s="33" t="s">
        <v>93</v>
      </c>
      <c r="J4" s="33" t="s">
        <v>19</v>
      </c>
      <c r="K4" s="33" t="s">
        <v>94</v>
      </c>
      <c r="L4" s="33" t="s">
        <v>95</v>
      </c>
      <c r="M4" s="33" t="s">
        <v>20</v>
      </c>
      <c r="N4" s="33" t="s">
        <v>21</v>
      </c>
      <c r="O4" s="33" t="s">
        <v>22</v>
      </c>
      <c r="P4" s="33" t="s">
        <v>0</v>
      </c>
      <c r="Q4" s="33" t="s">
        <v>23</v>
      </c>
      <c r="R4" s="33" t="s">
        <v>24</v>
      </c>
      <c r="S4" s="33" t="s">
        <v>25</v>
      </c>
      <c r="T4" s="33" t="s">
        <v>26</v>
      </c>
      <c r="U4" s="33" t="s">
        <v>27</v>
      </c>
      <c r="V4" s="33" t="s">
        <v>28</v>
      </c>
      <c r="W4" s="33" t="s">
        <v>29</v>
      </c>
      <c r="X4" s="33" t="s">
        <v>30</v>
      </c>
      <c r="Y4" s="33" t="s">
        <v>31</v>
      </c>
      <c r="Z4" s="33" t="s">
        <v>32</v>
      </c>
      <c r="AA4" s="33" t="s">
        <v>33</v>
      </c>
    </row>
    <row r="5" spans="1:27" ht="22.5" x14ac:dyDescent="0.25">
      <c r="A5" s="20" t="s">
        <v>66</v>
      </c>
      <c r="B5" s="21" t="s">
        <v>34</v>
      </c>
      <c r="C5" s="22" t="s">
        <v>35</v>
      </c>
      <c r="D5" s="20" t="s">
        <v>36</v>
      </c>
      <c r="E5" s="20" t="s">
        <v>96</v>
      </c>
      <c r="F5" s="20" t="s">
        <v>96</v>
      </c>
      <c r="G5" s="20" t="s">
        <v>96</v>
      </c>
      <c r="H5" s="20"/>
      <c r="I5" s="20"/>
      <c r="J5" s="20"/>
      <c r="K5" s="20"/>
      <c r="L5" s="20"/>
      <c r="M5" s="20" t="s">
        <v>37</v>
      </c>
      <c r="N5" s="20" t="s">
        <v>126</v>
      </c>
      <c r="O5" s="20" t="s">
        <v>38</v>
      </c>
      <c r="P5" s="21" t="s">
        <v>39</v>
      </c>
      <c r="Q5" s="30">
        <v>481354000000</v>
      </c>
      <c r="R5" s="30">
        <v>0</v>
      </c>
      <c r="S5" s="30">
        <v>0</v>
      </c>
      <c r="T5" s="30">
        <v>481354000000</v>
      </c>
      <c r="U5" s="30">
        <v>0</v>
      </c>
      <c r="V5" s="30">
        <v>481354000000</v>
      </c>
      <c r="W5" s="30">
        <v>0</v>
      </c>
      <c r="X5" s="30">
        <v>472955757348</v>
      </c>
      <c r="Y5" s="30">
        <v>472913088558</v>
      </c>
      <c r="Z5" s="30">
        <v>472913088558</v>
      </c>
      <c r="AA5" s="30">
        <v>472913088558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96</v>
      </c>
      <c r="F6" s="20" t="s">
        <v>96</v>
      </c>
      <c r="G6" s="20" t="s">
        <v>97</v>
      </c>
      <c r="H6" s="20"/>
      <c r="I6" s="20"/>
      <c r="J6" s="20"/>
      <c r="K6" s="20"/>
      <c r="L6" s="20"/>
      <c r="M6" s="20" t="s">
        <v>37</v>
      </c>
      <c r="N6" s="20" t="s">
        <v>126</v>
      </c>
      <c r="O6" s="20" t="s">
        <v>38</v>
      </c>
      <c r="P6" s="21" t="s">
        <v>41</v>
      </c>
      <c r="Q6" s="30">
        <v>165942000000</v>
      </c>
      <c r="R6" s="30">
        <v>0</v>
      </c>
      <c r="S6" s="30">
        <v>0</v>
      </c>
      <c r="T6" s="30">
        <v>165942000000</v>
      </c>
      <c r="U6" s="30">
        <v>0</v>
      </c>
      <c r="V6" s="30">
        <v>165942000000</v>
      </c>
      <c r="W6" s="30">
        <v>0</v>
      </c>
      <c r="X6" s="30">
        <v>152782432130</v>
      </c>
      <c r="Y6" s="30">
        <v>152782249310</v>
      </c>
      <c r="Z6" s="30">
        <v>152782249310</v>
      </c>
      <c r="AA6" s="30">
        <v>152782249310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96</v>
      </c>
      <c r="F7" s="20" t="s">
        <v>96</v>
      </c>
      <c r="G7" s="20" t="s">
        <v>98</v>
      </c>
      <c r="H7" s="20"/>
      <c r="I7" s="20"/>
      <c r="J7" s="20"/>
      <c r="K7" s="20"/>
      <c r="L7" s="20"/>
      <c r="M7" s="20" t="s">
        <v>37</v>
      </c>
      <c r="N7" s="20" t="s">
        <v>126</v>
      </c>
      <c r="O7" s="20" t="s">
        <v>38</v>
      </c>
      <c r="P7" s="21" t="s">
        <v>43</v>
      </c>
      <c r="Q7" s="30">
        <v>36743000000</v>
      </c>
      <c r="R7" s="30">
        <v>0</v>
      </c>
      <c r="S7" s="30">
        <v>0</v>
      </c>
      <c r="T7" s="30">
        <v>36743000000</v>
      </c>
      <c r="U7" s="30">
        <v>0</v>
      </c>
      <c r="V7" s="30">
        <v>36743000000</v>
      </c>
      <c r="W7" s="30">
        <v>0</v>
      </c>
      <c r="X7" s="30">
        <v>35484766462</v>
      </c>
      <c r="Y7" s="30">
        <v>35477810464</v>
      </c>
      <c r="Z7" s="30">
        <v>35477687095</v>
      </c>
      <c r="AA7" s="30">
        <v>35477687095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96</v>
      </c>
      <c r="F8" s="20" t="s">
        <v>96</v>
      </c>
      <c r="G8" s="20" t="s">
        <v>99</v>
      </c>
      <c r="H8" s="20"/>
      <c r="I8" s="20"/>
      <c r="J8" s="20"/>
      <c r="K8" s="20"/>
      <c r="L8" s="20"/>
      <c r="M8" s="20" t="s">
        <v>37</v>
      </c>
      <c r="N8" s="20" t="s">
        <v>126</v>
      </c>
      <c r="O8" s="20" t="s">
        <v>38</v>
      </c>
      <c r="P8" s="21" t="s">
        <v>45</v>
      </c>
      <c r="Q8" s="30">
        <v>131415000000</v>
      </c>
      <c r="R8" s="30">
        <v>0</v>
      </c>
      <c r="S8" s="30">
        <v>0</v>
      </c>
      <c r="T8" s="30">
        <v>131415000000</v>
      </c>
      <c r="U8" s="30">
        <v>2734000000</v>
      </c>
      <c r="V8" s="30">
        <v>128681000000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97</v>
      </c>
      <c r="F9" s="20"/>
      <c r="G9" s="20"/>
      <c r="H9" s="20"/>
      <c r="I9" s="20"/>
      <c r="J9" s="20"/>
      <c r="K9" s="20"/>
      <c r="L9" s="20"/>
      <c r="M9" s="20" t="s">
        <v>37</v>
      </c>
      <c r="N9" s="20" t="s">
        <v>126</v>
      </c>
      <c r="O9" s="20" t="s">
        <v>38</v>
      </c>
      <c r="P9" s="21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46113012284.599998</v>
      </c>
      <c r="W9" s="30">
        <v>618949115.39999998</v>
      </c>
      <c r="X9" s="30">
        <v>43048263905.870003</v>
      </c>
      <c r="Y9" s="30">
        <v>33502920682.68</v>
      </c>
      <c r="Z9" s="30">
        <v>33502920682.68</v>
      </c>
      <c r="AA9" s="30">
        <v>33502920682.68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98</v>
      </c>
      <c r="F10" s="20" t="s">
        <v>98</v>
      </c>
      <c r="G10" s="20" t="s">
        <v>96</v>
      </c>
      <c r="H10" s="20" t="s">
        <v>100</v>
      </c>
      <c r="I10" s="20"/>
      <c r="J10" s="20"/>
      <c r="K10" s="20"/>
      <c r="L10" s="20"/>
      <c r="M10" s="20" t="s">
        <v>37</v>
      </c>
      <c r="N10" s="20" t="s">
        <v>126</v>
      </c>
      <c r="O10" s="20" t="s">
        <v>38</v>
      </c>
      <c r="P10" s="21" t="s">
        <v>49</v>
      </c>
      <c r="Q10" s="30">
        <v>1574952400</v>
      </c>
      <c r="R10" s="30">
        <v>0</v>
      </c>
      <c r="S10" s="30">
        <v>0</v>
      </c>
      <c r="T10" s="30">
        <v>1574952400</v>
      </c>
      <c r="U10" s="30">
        <v>0</v>
      </c>
      <c r="V10" s="30">
        <v>705963050.5</v>
      </c>
      <c r="W10" s="30">
        <v>868989349.5</v>
      </c>
      <c r="X10" s="30">
        <v>665848888.5</v>
      </c>
      <c r="Y10" s="30">
        <v>186684781.5</v>
      </c>
      <c r="Z10" s="30">
        <v>186684781.5</v>
      </c>
      <c r="AA10" s="30">
        <v>186684781.5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98</v>
      </c>
      <c r="F11" s="20" t="s">
        <v>98</v>
      </c>
      <c r="G11" s="20" t="s">
        <v>96</v>
      </c>
      <c r="H11" s="20" t="s">
        <v>101</v>
      </c>
      <c r="I11" s="20"/>
      <c r="J11" s="20"/>
      <c r="K11" s="20"/>
      <c r="L11" s="20"/>
      <c r="M11" s="20" t="s">
        <v>37</v>
      </c>
      <c r="N11" s="20" t="s">
        <v>126</v>
      </c>
      <c r="O11" s="20" t="s">
        <v>38</v>
      </c>
      <c r="P11" s="21" t="s">
        <v>51</v>
      </c>
      <c r="Q11" s="30">
        <v>162454000000</v>
      </c>
      <c r="R11" s="30">
        <v>0</v>
      </c>
      <c r="S11" s="30">
        <v>0</v>
      </c>
      <c r="T11" s="30">
        <v>162454000000</v>
      </c>
      <c r="U11" s="30">
        <v>157466000000</v>
      </c>
      <c r="V11" s="30">
        <v>4988000000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98</v>
      </c>
      <c r="F12" s="20" t="s">
        <v>99</v>
      </c>
      <c r="G12" s="20" t="s">
        <v>97</v>
      </c>
      <c r="H12" s="20" t="s">
        <v>102</v>
      </c>
      <c r="I12" s="20"/>
      <c r="J12" s="20"/>
      <c r="K12" s="20"/>
      <c r="L12" s="20"/>
      <c r="M12" s="20" t="s">
        <v>37</v>
      </c>
      <c r="N12" s="20" t="s">
        <v>126</v>
      </c>
      <c r="O12" s="20" t="s">
        <v>38</v>
      </c>
      <c r="P12" s="21" t="s">
        <v>53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46800000</v>
      </c>
      <c r="Y12" s="30">
        <v>46800000</v>
      </c>
      <c r="Z12" s="30">
        <v>46800000</v>
      </c>
      <c r="AA12" s="30">
        <v>46800000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98</v>
      </c>
      <c r="F13" s="20" t="s">
        <v>99</v>
      </c>
      <c r="G13" s="20" t="s">
        <v>97</v>
      </c>
      <c r="H13" s="20" t="s">
        <v>103</v>
      </c>
      <c r="I13" s="20"/>
      <c r="J13" s="20"/>
      <c r="K13" s="20"/>
      <c r="L13" s="20"/>
      <c r="M13" s="20" t="s">
        <v>37</v>
      </c>
      <c r="N13" s="20" t="s">
        <v>126</v>
      </c>
      <c r="O13" s="20" t="s">
        <v>38</v>
      </c>
      <c r="P13" s="21" t="s">
        <v>55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4528649682</v>
      </c>
      <c r="Y13" s="30">
        <v>4528649682</v>
      </c>
      <c r="Z13" s="30">
        <v>4528649682</v>
      </c>
      <c r="AA13" s="30">
        <v>4528649682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98</v>
      </c>
      <c r="F14" s="20" t="s">
        <v>104</v>
      </c>
      <c r="G14" s="20"/>
      <c r="H14" s="20"/>
      <c r="I14" s="20"/>
      <c r="J14" s="20"/>
      <c r="K14" s="20"/>
      <c r="L14" s="20"/>
      <c r="M14" s="20" t="s">
        <v>37</v>
      </c>
      <c r="N14" s="20" t="s">
        <v>126</v>
      </c>
      <c r="O14" s="20" t="s">
        <v>38</v>
      </c>
      <c r="P14" s="21" t="s">
        <v>57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6937250286</v>
      </c>
      <c r="W14" s="30">
        <v>0</v>
      </c>
      <c r="X14" s="30">
        <v>6882936351.5500002</v>
      </c>
      <c r="Y14" s="30">
        <v>6882925581.5500002</v>
      </c>
      <c r="Z14" s="30">
        <v>6882925581.5500002</v>
      </c>
      <c r="AA14" s="30">
        <v>6882925581.5500002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105</v>
      </c>
      <c r="F15" s="20" t="s">
        <v>96</v>
      </c>
      <c r="G15" s="20" t="s">
        <v>99</v>
      </c>
      <c r="H15" s="20" t="s">
        <v>106</v>
      </c>
      <c r="I15" s="20"/>
      <c r="J15" s="20"/>
      <c r="K15" s="20"/>
      <c r="L15" s="20"/>
      <c r="M15" s="20" t="s">
        <v>37</v>
      </c>
      <c r="N15" s="20" t="s">
        <v>126</v>
      </c>
      <c r="O15" s="20" t="s">
        <v>38</v>
      </c>
      <c r="P15" s="21" t="s">
        <v>59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107</v>
      </c>
      <c r="F16" s="20" t="s">
        <v>96</v>
      </c>
      <c r="G16" s="20"/>
      <c r="H16" s="20"/>
      <c r="I16" s="20"/>
      <c r="J16" s="20"/>
      <c r="K16" s="20"/>
      <c r="L16" s="20"/>
      <c r="M16" s="20" t="s">
        <v>37</v>
      </c>
      <c r="N16" s="20" t="s">
        <v>126</v>
      </c>
      <c r="O16" s="20" t="s">
        <v>38</v>
      </c>
      <c r="P16" s="21" t="s">
        <v>61</v>
      </c>
      <c r="Q16" s="30">
        <v>4690999000</v>
      </c>
      <c r="R16" s="30">
        <v>0</v>
      </c>
      <c r="S16" s="30">
        <v>0</v>
      </c>
      <c r="T16" s="30">
        <v>4690999000</v>
      </c>
      <c r="U16" s="30">
        <v>0</v>
      </c>
      <c r="V16" s="30">
        <v>4552313213.4700003</v>
      </c>
      <c r="W16" s="30">
        <v>138685786.53</v>
      </c>
      <c r="X16" s="30">
        <v>4447797382.4700003</v>
      </c>
      <c r="Y16" s="30">
        <v>4439409288</v>
      </c>
      <c r="Z16" s="30">
        <v>4439409288</v>
      </c>
      <c r="AA16" s="30">
        <v>4439409288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107</v>
      </c>
      <c r="F17" s="20" t="s">
        <v>99</v>
      </c>
      <c r="G17" s="20" t="s">
        <v>96</v>
      </c>
      <c r="H17" s="20"/>
      <c r="I17" s="20"/>
      <c r="J17" s="20"/>
      <c r="K17" s="20"/>
      <c r="L17" s="20"/>
      <c r="M17" s="20" t="s">
        <v>37</v>
      </c>
      <c r="N17" s="20" t="s">
        <v>126</v>
      </c>
      <c r="O17" s="20" t="s">
        <v>38</v>
      </c>
      <c r="P17" s="21" t="s">
        <v>63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20348125202</v>
      </c>
      <c r="W17" s="30">
        <v>2217818998</v>
      </c>
      <c r="X17" s="30">
        <v>20348125202</v>
      </c>
      <c r="Y17" s="30">
        <v>20348125202</v>
      </c>
      <c r="Z17" s="30">
        <v>20348125202</v>
      </c>
      <c r="AA17" s="30">
        <v>20348125202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107</v>
      </c>
      <c r="F18" s="20" t="s">
        <v>99</v>
      </c>
      <c r="G18" s="20" t="s">
        <v>98</v>
      </c>
      <c r="H18" s="20"/>
      <c r="I18" s="20"/>
      <c r="J18" s="20"/>
      <c r="K18" s="20"/>
      <c r="L18" s="20"/>
      <c r="M18" s="20" t="s">
        <v>37</v>
      </c>
      <c r="N18" s="20" t="s">
        <v>126</v>
      </c>
      <c r="O18" s="20" t="s">
        <v>38</v>
      </c>
      <c r="P18" s="21" t="s">
        <v>68</v>
      </c>
      <c r="Q18" s="30">
        <v>454355200</v>
      </c>
      <c r="R18" s="30">
        <v>0</v>
      </c>
      <c r="S18" s="30">
        <v>0</v>
      </c>
      <c r="T18" s="30">
        <v>454355200</v>
      </c>
      <c r="U18" s="30">
        <v>0</v>
      </c>
      <c r="V18" s="30">
        <v>36673108</v>
      </c>
      <c r="W18" s="30">
        <v>417682092</v>
      </c>
      <c r="X18" s="30">
        <v>36673108</v>
      </c>
      <c r="Y18" s="30">
        <v>36673108</v>
      </c>
      <c r="Z18" s="30">
        <v>36673108</v>
      </c>
      <c r="AA18" s="30">
        <v>36673108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108</v>
      </c>
      <c r="F19" s="20" t="s">
        <v>109</v>
      </c>
      <c r="G19" s="20" t="s">
        <v>110</v>
      </c>
      <c r="H19" s="20" t="s">
        <v>111</v>
      </c>
      <c r="I19" s="20"/>
      <c r="J19" s="20"/>
      <c r="K19" s="20"/>
      <c r="L19" s="20"/>
      <c r="M19" s="20" t="s">
        <v>37</v>
      </c>
      <c r="N19" s="20" t="s">
        <v>126</v>
      </c>
      <c r="O19" s="20" t="s">
        <v>38</v>
      </c>
      <c r="P19" s="21" t="s">
        <v>70</v>
      </c>
      <c r="Q19" s="30">
        <v>273382137949</v>
      </c>
      <c r="R19" s="30">
        <v>0</v>
      </c>
      <c r="S19" s="30">
        <v>0</v>
      </c>
      <c r="T19" s="30">
        <v>273382137949</v>
      </c>
      <c r="U19" s="30">
        <v>0</v>
      </c>
      <c r="V19" s="30">
        <v>272050400044.67999</v>
      </c>
      <c r="W19" s="30">
        <v>1331737904.3199999</v>
      </c>
      <c r="X19" s="30">
        <v>270542989072.67999</v>
      </c>
      <c r="Y19" s="30">
        <v>250396813827.04999</v>
      </c>
      <c r="Z19" s="30">
        <v>250396813827.04999</v>
      </c>
      <c r="AA19" s="30">
        <v>250396813827.04999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108</v>
      </c>
      <c r="F20" s="20" t="s">
        <v>109</v>
      </c>
      <c r="G20" s="20" t="s">
        <v>112</v>
      </c>
      <c r="H20" s="20" t="s">
        <v>111</v>
      </c>
      <c r="I20" s="20"/>
      <c r="J20" s="20"/>
      <c r="K20" s="20"/>
      <c r="L20" s="20"/>
      <c r="M20" s="20" t="s">
        <v>37</v>
      </c>
      <c r="N20" s="20" t="s">
        <v>126</v>
      </c>
      <c r="O20" s="20" t="s">
        <v>38</v>
      </c>
      <c r="P20" s="21" t="s">
        <v>70</v>
      </c>
      <c r="Q20" s="30">
        <v>57274875501</v>
      </c>
      <c r="R20" s="30">
        <v>0</v>
      </c>
      <c r="S20" s="30">
        <v>0</v>
      </c>
      <c r="T20" s="30">
        <v>57274875501</v>
      </c>
      <c r="U20" s="30">
        <v>0</v>
      </c>
      <c r="V20" s="30">
        <v>56375189487.330002</v>
      </c>
      <c r="W20" s="30">
        <v>899686013.66999996</v>
      </c>
      <c r="X20" s="30">
        <v>56119646670.330002</v>
      </c>
      <c r="Y20" s="30">
        <v>49267543640.589996</v>
      </c>
      <c r="Z20" s="30">
        <v>49267543640.589996</v>
      </c>
      <c r="AA20" s="30">
        <v>49267543640.589996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108</v>
      </c>
      <c r="F21" s="20" t="s">
        <v>109</v>
      </c>
      <c r="G21" s="20" t="s">
        <v>113</v>
      </c>
      <c r="H21" s="20" t="s">
        <v>114</v>
      </c>
      <c r="I21" s="20"/>
      <c r="J21" s="20"/>
      <c r="K21" s="20"/>
      <c r="L21" s="20"/>
      <c r="M21" s="20" t="s">
        <v>37</v>
      </c>
      <c r="N21" s="20" t="s">
        <v>126</v>
      </c>
      <c r="O21" s="20" t="s">
        <v>38</v>
      </c>
      <c r="P21" s="21" t="s">
        <v>73</v>
      </c>
      <c r="Q21" s="30">
        <v>25000000000</v>
      </c>
      <c r="R21" s="30">
        <v>0</v>
      </c>
      <c r="S21" s="30">
        <v>0</v>
      </c>
      <c r="T21" s="30">
        <v>25000000000</v>
      </c>
      <c r="U21" s="30">
        <v>0</v>
      </c>
      <c r="V21" s="30">
        <v>20286252268</v>
      </c>
      <c r="W21" s="30">
        <v>4713747732</v>
      </c>
      <c r="X21" s="30">
        <v>20162779404.810001</v>
      </c>
      <c r="Y21" s="30">
        <v>15249915967.389999</v>
      </c>
      <c r="Z21" s="30">
        <v>15249915967.389999</v>
      </c>
      <c r="AA21" s="30">
        <v>15249915967.389999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108</v>
      </c>
      <c r="F22" s="20" t="s">
        <v>109</v>
      </c>
      <c r="G22" s="20" t="s">
        <v>115</v>
      </c>
      <c r="H22" s="20" t="s">
        <v>75</v>
      </c>
      <c r="I22" s="20"/>
      <c r="J22" s="20"/>
      <c r="K22" s="20"/>
      <c r="L22" s="20"/>
      <c r="M22" s="20" t="s">
        <v>37</v>
      </c>
      <c r="N22" s="20" t="s">
        <v>126</v>
      </c>
      <c r="O22" s="20" t="s">
        <v>38</v>
      </c>
      <c r="P22" s="21" t="s">
        <v>76</v>
      </c>
      <c r="Q22" s="30">
        <v>455055561327</v>
      </c>
      <c r="R22" s="30">
        <v>0</v>
      </c>
      <c r="S22" s="30">
        <v>0</v>
      </c>
      <c r="T22" s="30">
        <v>455055561327</v>
      </c>
      <c r="U22" s="30">
        <v>0</v>
      </c>
      <c r="V22" s="30">
        <v>451318549139.71997</v>
      </c>
      <c r="W22" s="30">
        <v>3737012187.2800002</v>
      </c>
      <c r="X22" s="30">
        <v>447440185060.71997</v>
      </c>
      <c r="Y22" s="30">
        <v>280704745970.63</v>
      </c>
      <c r="Z22" s="30">
        <v>280662434610.63</v>
      </c>
      <c r="AA22" s="30">
        <v>280662434610.63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108</v>
      </c>
      <c r="F23" s="20" t="s">
        <v>109</v>
      </c>
      <c r="G23" s="20" t="s">
        <v>116</v>
      </c>
      <c r="H23" s="20" t="s">
        <v>117</v>
      </c>
      <c r="I23" s="20"/>
      <c r="J23" s="20"/>
      <c r="K23" s="20"/>
      <c r="L23" s="20"/>
      <c r="M23" s="20" t="s">
        <v>65</v>
      </c>
      <c r="N23" s="20" t="s">
        <v>104</v>
      </c>
      <c r="O23" s="20" t="s">
        <v>38</v>
      </c>
      <c r="P23" s="21" t="s">
        <v>78</v>
      </c>
      <c r="Q23" s="30">
        <v>450842144973</v>
      </c>
      <c r="R23" s="30">
        <v>0</v>
      </c>
      <c r="S23" s="30">
        <v>0</v>
      </c>
      <c r="T23" s="30">
        <v>450842144973</v>
      </c>
      <c r="U23" s="30">
        <v>3064581100.1900001</v>
      </c>
      <c r="V23" s="30">
        <v>447587092529.65997</v>
      </c>
      <c r="W23" s="30">
        <v>190471343.15000001</v>
      </c>
      <c r="X23" s="30">
        <v>447150609556.65997</v>
      </c>
      <c r="Y23" s="30">
        <v>412490145255.66998</v>
      </c>
      <c r="Z23" s="30">
        <v>412490145255.66998</v>
      </c>
      <c r="AA23" s="30">
        <v>412490145255.66998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108</v>
      </c>
      <c r="F24" s="20" t="s">
        <v>109</v>
      </c>
      <c r="G24" s="20" t="s">
        <v>116</v>
      </c>
      <c r="H24" s="20" t="s">
        <v>117</v>
      </c>
      <c r="I24" s="20"/>
      <c r="J24" s="20"/>
      <c r="K24" s="20"/>
      <c r="L24" s="20"/>
      <c r="M24" s="20" t="s">
        <v>37</v>
      </c>
      <c r="N24" s="20" t="s">
        <v>126</v>
      </c>
      <c r="O24" s="20" t="s">
        <v>38</v>
      </c>
      <c r="P24" s="21" t="s">
        <v>78</v>
      </c>
      <c r="Q24" s="30">
        <v>20426000000</v>
      </c>
      <c r="R24" s="30">
        <v>0</v>
      </c>
      <c r="S24" s="30">
        <v>0</v>
      </c>
      <c r="T24" s="30">
        <v>20426000000</v>
      </c>
      <c r="U24" s="30">
        <v>0</v>
      </c>
      <c r="V24" s="30">
        <v>20375328039</v>
      </c>
      <c r="W24" s="30">
        <v>50671961</v>
      </c>
      <c r="X24" s="30">
        <v>20375328039</v>
      </c>
      <c r="Y24" s="30">
        <v>19486705787</v>
      </c>
      <c r="Z24" s="30">
        <v>19486705787</v>
      </c>
      <c r="AA24" s="30">
        <v>19486705787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108</v>
      </c>
      <c r="F25" s="20" t="s">
        <v>109</v>
      </c>
      <c r="G25" s="20" t="s">
        <v>118</v>
      </c>
      <c r="H25" s="20" t="s">
        <v>119</v>
      </c>
      <c r="I25" s="20"/>
      <c r="J25" s="20"/>
      <c r="K25" s="20"/>
      <c r="L25" s="20"/>
      <c r="M25" s="20" t="s">
        <v>65</v>
      </c>
      <c r="N25" s="20" t="s">
        <v>104</v>
      </c>
      <c r="O25" s="20" t="s">
        <v>38</v>
      </c>
      <c r="P25" s="21" t="s">
        <v>80</v>
      </c>
      <c r="Q25" s="30">
        <v>850000000</v>
      </c>
      <c r="R25" s="30">
        <v>0</v>
      </c>
      <c r="S25" s="30">
        <v>0</v>
      </c>
      <c r="T25" s="30">
        <v>850000000</v>
      </c>
      <c r="U25" s="30">
        <v>850000000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108</v>
      </c>
      <c r="F26" s="20" t="s">
        <v>109</v>
      </c>
      <c r="G26" s="20" t="s">
        <v>120</v>
      </c>
      <c r="H26" s="20" t="s">
        <v>119</v>
      </c>
      <c r="I26" s="20"/>
      <c r="J26" s="20"/>
      <c r="K26" s="20"/>
      <c r="L26" s="20"/>
      <c r="M26" s="20" t="s">
        <v>65</v>
      </c>
      <c r="N26" s="20" t="s">
        <v>104</v>
      </c>
      <c r="O26" s="20" t="s">
        <v>38</v>
      </c>
      <c r="P26" s="21" t="s">
        <v>80</v>
      </c>
      <c r="Q26" s="30">
        <v>835090852</v>
      </c>
      <c r="R26" s="30">
        <v>0</v>
      </c>
      <c r="S26" s="30">
        <v>0</v>
      </c>
      <c r="T26" s="30">
        <v>835090852</v>
      </c>
      <c r="U26" s="30">
        <v>0</v>
      </c>
      <c r="V26" s="30">
        <v>835090851.75</v>
      </c>
      <c r="W26" s="30">
        <v>0.25</v>
      </c>
      <c r="X26" s="30">
        <v>835090851.75</v>
      </c>
      <c r="Y26" s="30">
        <v>608418336.05999994</v>
      </c>
      <c r="Z26" s="30">
        <v>608418336.05999994</v>
      </c>
      <c r="AA26" s="30">
        <v>608418336.05999994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108</v>
      </c>
      <c r="F27" s="20" t="s">
        <v>109</v>
      </c>
      <c r="G27" s="20" t="s">
        <v>121</v>
      </c>
      <c r="H27" s="20" t="s">
        <v>117</v>
      </c>
      <c r="I27" s="20"/>
      <c r="J27" s="20"/>
      <c r="K27" s="20"/>
      <c r="L27" s="20"/>
      <c r="M27" s="20" t="s">
        <v>65</v>
      </c>
      <c r="N27" s="20" t="s">
        <v>104</v>
      </c>
      <c r="O27" s="20" t="s">
        <v>38</v>
      </c>
      <c r="P27" s="21" t="s">
        <v>78</v>
      </c>
      <c r="Q27" s="30">
        <v>5625677913243</v>
      </c>
      <c r="R27" s="30">
        <v>0</v>
      </c>
      <c r="S27" s="30">
        <v>0</v>
      </c>
      <c r="T27" s="30">
        <v>5625677913243</v>
      </c>
      <c r="U27" s="30">
        <v>16927557328.030001</v>
      </c>
      <c r="V27" s="30">
        <v>5594634241275.1201</v>
      </c>
      <c r="W27" s="30">
        <v>14116114639.85</v>
      </c>
      <c r="X27" s="30">
        <v>5524291168344.4697</v>
      </c>
      <c r="Y27" s="30">
        <v>4753089471751.5498</v>
      </c>
      <c r="Z27" s="30">
        <v>4753054704945.5498</v>
      </c>
      <c r="AA27" s="30">
        <v>4753054704945.5498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108</v>
      </c>
      <c r="F28" s="20" t="s">
        <v>109</v>
      </c>
      <c r="G28" s="20" t="s">
        <v>121</v>
      </c>
      <c r="H28" s="20" t="s">
        <v>117</v>
      </c>
      <c r="I28" s="20"/>
      <c r="J28" s="20"/>
      <c r="K28" s="20"/>
      <c r="L28" s="20"/>
      <c r="M28" s="20" t="s">
        <v>37</v>
      </c>
      <c r="N28" s="20" t="s">
        <v>127</v>
      </c>
      <c r="O28" s="20" t="s">
        <v>38</v>
      </c>
      <c r="P28" s="21" t="s">
        <v>78</v>
      </c>
      <c r="Q28" s="30">
        <v>8170015660</v>
      </c>
      <c r="R28" s="30">
        <v>0</v>
      </c>
      <c r="S28" s="30">
        <v>0</v>
      </c>
      <c r="T28" s="30">
        <v>8170015660</v>
      </c>
      <c r="U28" s="30">
        <v>0</v>
      </c>
      <c r="V28" s="30">
        <v>8106682394</v>
      </c>
      <c r="W28" s="30">
        <v>63333266</v>
      </c>
      <c r="X28" s="30">
        <v>7695745297</v>
      </c>
      <c r="Y28" s="30">
        <v>7268835558</v>
      </c>
      <c r="Z28" s="30">
        <v>7268835558</v>
      </c>
      <c r="AA28" s="30">
        <v>7268835558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108</v>
      </c>
      <c r="F29" s="20" t="s">
        <v>109</v>
      </c>
      <c r="G29" s="20" t="s">
        <v>121</v>
      </c>
      <c r="H29" s="20" t="s">
        <v>117</v>
      </c>
      <c r="I29" s="20"/>
      <c r="J29" s="20"/>
      <c r="K29" s="20"/>
      <c r="L29" s="20"/>
      <c r="M29" s="20" t="s">
        <v>37</v>
      </c>
      <c r="N29" s="20" t="s">
        <v>128</v>
      </c>
      <c r="O29" s="20" t="s">
        <v>38</v>
      </c>
      <c r="P29" s="21" t="s">
        <v>78</v>
      </c>
      <c r="Q29" s="30">
        <v>125862000000</v>
      </c>
      <c r="R29" s="30">
        <v>0</v>
      </c>
      <c r="S29" s="30">
        <v>0</v>
      </c>
      <c r="T29" s="30">
        <v>125862000000</v>
      </c>
      <c r="U29" s="30">
        <v>0</v>
      </c>
      <c r="V29" s="30">
        <v>125678677672.33</v>
      </c>
      <c r="W29" s="30">
        <v>183322327.66999999</v>
      </c>
      <c r="X29" s="30">
        <v>102176219763.33</v>
      </c>
      <c r="Y29" s="30">
        <v>73370197992</v>
      </c>
      <c r="Z29" s="30">
        <v>73370197992</v>
      </c>
      <c r="AA29" s="30">
        <v>73370197992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108</v>
      </c>
      <c r="F30" s="20" t="s">
        <v>109</v>
      </c>
      <c r="G30" s="20" t="s">
        <v>121</v>
      </c>
      <c r="H30" s="20" t="s">
        <v>122</v>
      </c>
      <c r="I30" s="20"/>
      <c r="J30" s="20"/>
      <c r="K30" s="20"/>
      <c r="L30" s="20"/>
      <c r="M30" s="20" t="s">
        <v>65</v>
      </c>
      <c r="N30" s="20" t="s">
        <v>129</v>
      </c>
      <c r="O30" s="20" t="s">
        <v>38</v>
      </c>
      <c r="P30" s="21" t="s">
        <v>84</v>
      </c>
      <c r="Q30" s="30">
        <v>67195950673</v>
      </c>
      <c r="R30" s="30">
        <v>0</v>
      </c>
      <c r="S30" s="30">
        <v>0</v>
      </c>
      <c r="T30" s="30">
        <v>67195950673</v>
      </c>
      <c r="U30" s="30">
        <v>11533899686</v>
      </c>
      <c r="V30" s="30">
        <v>55318181567</v>
      </c>
      <c r="W30" s="30">
        <v>343869420</v>
      </c>
      <c r="X30" s="30">
        <v>55285174187</v>
      </c>
      <c r="Y30" s="30">
        <v>36240771341.019997</v>
      </c>
      <c r="Z30" s="30">
        <v>36240771341.019997</v>
      </c>
      <c r="AA30" s="30">
        <v>36240771341.019997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108</v>
      </c>
      <c r="F31" s="20" t="s">
        <v>109</v>
      </c>
      <c r="G31" s="20" t="s">
        <v>121</v>
      </c>
      <c r="H31" s="20" t="s">
        <v>122</v>
      </c>
      <c r="I31" s="20"/>
      <c r="J31" s="20"/>
      <c r="K31" s="20"/>
      <c r="L31" s="20"/>
      <c r="M31" s="20" t="s">
        <v>37</v>
      </c>
      <c r="N31" s="20" t="s">
        <v>126</v>
      </c>
      <c r="O31" s="20" t="s">
        <v>38</v>
      </c>
      <c r="P31" s="21" t="s">
        <v>84</v>
      </c>
      <c r="Q31" s="30">
        <v>804772902609</v>
      </c>
      <c r="R31" s="30">
        <v>0</v>
      </c>
      <c r="S31" s="30">
        <v>0</v>
      </c>
      <c r="T31" s="30">
        <v>804772902609</v>
      </c>
      <c r="U31" s="30">
        <v>0</v>
      </c>
      <c r="V31" s="30">
        <v>797795951550.91003</v>
      </c>
      <c r="W31" s="30">
        <v>6976951058.0900002</v>
      </c>
      <c r="X31" s="30">
        <v>731981709841.01001</v>
      </c>
      <c r="Y31" s="30">
        <v>510117945238.06</v>
      </c>
      <c r="Z31" s="30">
        <v>510023770436.06</v>
      </c>
      <c r="AA31" s="30">
        <v>510023770436.06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108</v>
      </c>
      <c r="F32" s="20" t="s">
        <v>109</v>
      </c>
      <c r="G32" s="20" t="s">
        <v>104</v>
      </c>
      <c r="H32" s="20" t="s">
        <v>123</v>
      </c>
      <c r="I32" s="20"/>
      <c r="J32" s="20"/>
      <c r="K32" s="20"/>
      <c r="L32" s="20"/>
      <c r="M32" s="20" t="s">
        <v>65</v>
      </c>
      <c r="N32" s="20" t="s">
        <v>130</v>
      </c>
      <c r="O32" s="20" t="s">
        <v>38</v>
      </c>
      <c r="P32" s="21" t="s">
        <v>86</v>
      </c>
      <c r="Q32" s="30">
        <v>175657000000</v>
      </c>
      <c r="R32" s="30">
        <v>0</v>
      </c>
      <c r="S32" s="30">
        <v>0</v>
      </c>
      <c r="T32" s="30">
        <v>175657000000</v>
      </c>
      <c r="U32" s="30">
        <v>0</v>
      </c>
      <c r="V32" s="30">
        <v>157463820616.12</v>
      </c>
      <c r="W32" s="30">
        <v>18193179383.880001</v>
      </c>
      <c r="X32" s="30">
        <v>152037345613.12</v>
      </c>
      <c r="Y32" s="30">
        <v>128196539794.84</v>
      </c>
      <c r="Z32" s="30">
        <v>128196539794.84</v>
      </c>
      <c r="AA32" s="30">
        <v>128196539794.84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108</v>
      </c>
      <c r="F33" s="20" t="s">
        <v>109</v>
      </c>
      <c r="G33" s="20" t="s">
        <v>104</v>
      </c>
      <c r="H33" s="20" t="s">
        <v>123</v>
      </c>
      <c r="I33" s="20"/>
      <c r="J33" s="20"/>
      <c r="K33" s="20"/>
      <c r="L33" s="20"/>
      <c r="M33" s="20" t="s">
        <v>37</v>
      </c>
      <c r="N33" s="20" t="s">
        <v>128</v>
      </c>
      <c r="O33" s="20" t="s">
        <v>38</v>
      </c>
      <c r="P33" s="21" t="s">
        <v>86</v>
      </c>
      <c r="Q33" s="30">
        <v>491981902212</v>
      </c>
      <c r="R33" s="30">
        <v>0</v>
      </c>
      <c r="S33" s="30">
        <v>0</v>
      </c>
      <c r="T33" s="30">
        <v>491981902212</v>
      </c>
      <c r="U33" s="30">
        <v>0</v>
      </c>
      <c r="V33" s="30">
        <v>480873357305.72998</v>
      </c>
      <c r="W33" s="30">
        <v>11108544906.27</v>
      </c>
      <c r="X33" s="30">
        <v>464937773816.26001</v>
      </c>
      <c r="Y33" s="30">
        <v>365089661587.70001</v>
      </c>
      <c r="Z33" s="30">
        <v>365089661587.70001</v>
      </c>
      <c r="AA33" s="30">
        <v>365089661587.70001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108</v>
      </c>
      <c r="F34" s="20" t="s">
        <v>109</v>
      </c>
      <c r="G34" s="20" t="s">
        <v>104</v>
      </c>
      <c r="H34" s="20" t="s">
        <v>123</v>
      </c>
      <c r="I34" s="20"/>
      <c r="J34" s="20"/>
      <c r="K34" s="20"/>
      <c r="L34" s="20"/>
      <c r="M34" s="20" t="s">
        <v>37</v>
      </c>
      <c r="N34" s="20" t="s">
        <v>131</v>
      </c>
      <c r="O34" s="20" t="s">
        <v>38</v>
      </c>
      <c r="P34" s="21" t="s">
        <v>86</v>
      </c>
      <c r="Q34" s="30">
        <v>20492784988</v>
      </c>
      <c r="R34" s="30">
        <v>0</v>
      </c>
      <c r="S34" s="30">
        <v>0</v>
      </c>
      <c r="T34" s="30">
        <v>20492784988</v>
      </c>
      <c r="U34" s="30">
        <v>0</v>
      </c>
      <c r="V34" s="30">
        <v>0</v>
      </c>
      <c r="W34" s="30">
        <v>20492784988</v>
      </c>
      <c r="X34" s="30">
        <v>0</v>
      </c>
      <c r="Y34" s="30">
        <v>0</v>
      </c>
      <c r="Z34" s="30">
        <v>0</v>
      </c>
      <c r="AA34" s="30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108</v>
      </c>
      <c r="F35" s="20" t="s">
        <v>109</v>
      </c>
      <c r="G35" s="20" t="s">
        <v>104</v>
      </c>
      <c r="H35" s="20" t="s">
        <v>123</v>
      </c>
      <c r="I35" s="20"/>
      <c r="J35" s="20"/>
      <c r="K35" s="20"/>
      <c r="L35" s="20"/>
      <c r="M35" s="20" t="s">
        <v>37</v>
      </c>
      <c r="N35" s="20" t="s">
        <v>126</v>
      </c>
      <c r="O35" s="20" t="s">
        <v>38</v>
      </c>
      <c r="P35" s="21" t="s">
        <v>86</v>
      </c>
      <c r="Q35" s="30">
        <v>552944390767</v>
      </c>
      <c r="R35" s="30">
        <v>0</v>
      </c>
      <c r="S35" s="30">
        <v>0</v>
      </c>
      <c r="T35" s="30">
        <v>552944390767</v>
      </c>
      <c r="U35" s="30">
        <v>0</v>
      </c>
      <c r="V35" s="30">
        <v>543504151741.20001</v>
      </c>
      <c r="W35" s="30">
        <v>9440239025.7999992</v>
      </c>
      <c r="X35" s="30">
        <v>536470832697.33002</v>
      </c>
      <c r="Y35" s="30">
        <v>481875332998.40002</v>
      </c>
      <c r="Z35" s="30">
        <v>481875332998.40002</v>
      </c>
      <c r="AA35" s="30">
        <v>481875332998.40002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124</v>
      </c>
      <c r="F36" s="20" t="s">
        <v>109</v>
      </c>
      <c r="G36" s="20" t="s">
        <v>110</v>
      </c>
      <c r="H36" s="20" t="s">
        <v>122</v>
      </c>
      <c r="I36" s="20"/>
      <c r="J36" s="20"/>
      <c r="K36" s="20"/>
      <c r="L36" s="20"/>
      <c r="M36" s="20" t="s">
        <v>37</v>
      </c>
      <c r="N36" s="20" t="s">
        <v>126</v>
      </c>
      <c r="O36" s="20" t="s">
        <v>38</v>
      </c>
      <c r="P36" s="21" t="s">
        <v>84</v>
      </c>
      <c r="Q36" s="30">
        <v>141937457349</v>
      </c>
      <c r="R36" s="30">
        <v>0</v>
      </c>
      <c r="S36" s="30">
        <v>0</v>
      </c>
      <c r="T36" s="30">
        <v>141937457349</v>
      </c>
      <c r="U36" s="30">
        <v>0</v>
      </c>
      <c r="V36" s="30">
        <v>104703258402.91</v>
      </c>
      <c r="W36" s="30">
        <v>37234198946.089996</v>
      </c>
      <c r="X36" s="30">
        <v>80310437970.910004</v>
      </c>
      <c r="Y36" s="30">
        <v>67535952723.300003</v>
      </c>
      <c r="Z36" s="30">
        <v>67535952723.300003</v>
      </c>
      <c r="AA36" s="30">
        <v>67535952723.300003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124</v>
      </c>
      <c r="F37" s="20" t="s">
        <v>109</v>
      </c>
      <c r="G37" s="20" t="s">
        <v>112</v>
      </c>
      <c r="H37" s="20" t="s">
        <v>89</v>
      </c>
      <c r="I37" s="20"/>
      <c r="J37" s="20"/>
      <c r="K37" s="20"/>
      <c r="L37" s="20"/>
      <c r="M37" s="20" t="s">
        <v>37</v>
      </c>
      <c r="N37" s="20" t="s">
        <v>126</v>
      </c>
      <c r="O37" s="20" t="s">
        <v>38</v>
      </c>
      <c r="P37" s="21" t="s">
        <v>90</v>
      </c>
      <c r="Q37" s="30">
        <v>488050275011</v>
      </c>
      <c r="R37" s="30">
        <v>0</v>
      </c>
      <c r="S37" s="30">
        <v>37396887524</v>
      </c>
      <c r="T37" s="30">
        <v>450653387487</v>
      </c>
      <c r="U37" s="30">
        <v>0</v>
      </c>
      <c r="V37" s="30">
        <v>441319038097.70001</v>
      </c>
      <c r="W37" s="30">
        <v>9334349389.2999992</v>
      </c>
      <c r="X37" s="30">
        <v>424488694448.20001</v>
      </c>
      <c r="Y37" s="30">
        <v>286928125602.52002</v>
      </c>
      <c r="Z37" s="30">
        <v>286925725602.52002</v>
      </c>
      <c r="AA37" s="30">
        <v>286925725602.52002</v>
      </c>
    </row>
    <row r="38" spans="1:27" ht="45" x14ac:dyDescent="0.25">
      <c r="A38" s="20" t="s">
        <v>66</v>
      </c>
      <c r="B38" s="21" t="s">
        <v>34</v>
      </c>
      <c r="C38" s="22" t="s">
        <v>132</v>
      </c>
      <c r="D38" s="20" t="s">
        <v>64</v>
      </c>
      <c r="E38" s="20" t="s">
        <v>124</v>
      </c>
      <c r="F38" s="20" t="s">
        <v>109</v>
      </c>
      <c r="G38" s="20" t="s">
        <v>113</v>
      </c>
      <c r="H38" s="20" t="s">
        <v>89</v>
      </c>
      <c r="I38" s="20"/>
      <c r="J38" s="20"/>
      <c r="K38" s="20"/>
      <c r="L38" s="20"/>
      <c r="M38" s="20" t="s">
        <v>37</v>
      </c>
      <c r="N38" s="20" t="s">
        <v>126</v>
      </c>
      <c r="O38" s="20" t="s">
        <v>38</v>
      </c>
      <c r="P38" s="21" t="s">
        <v>90</v>
      </c>
      <c r="Q38" s="30">
        <v>0</v>
      </c>
      <c r="R38" s="30">
        <v>37396887524</v>
      </c>
      <c r="S38" s="30">
        <v>0</v>
      </c>
      <c r="T38" s="30">
        <v>37396887524</v>
      </c>
      <c r="U38" s="30">
        <v>0</v>
      </c>
      <c r="V38" s="30">
        <v>0</v>
      </c>
      <c r="W38" s="30">
        <v>37396887524</v>
      </c>
      <c r="X38" s="30">
        <v>0</v>
      </c>
      <c r="Y38" s="30">
        <v>0</v>
      </c>
      <c r="Z38" s="30">
        <v>0</v>
      </c>
      <c r="AA38" s="30">
        <v>0</v>
      </c>
    </row>
    <row r="39" spans="1:27" x14ac:dyDescent="0.25">
      <c r="A39" s="20" t="s">
        <v>91</v>
      </c>
      <c r="B39" s="21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30">
        <v>10852951929864</v>
      </c>
      <c r="R39" s="30">
        <v>37396887524</v>
      </c>
      <c r="S39" s="30">
        <v>37396887524</v>
      </c>
      <c r="T39" s="30">
        <v>10852951929864</v>
      </c>
      <c r="U39" s="30">
        <v>192576038114.22</v>
      </c>
      <c r="V39" s="30">
        <v>10480226933791.699</v>
      </c>
      <c r="W39" s="30">
        <v>180148957958.04999</v>
      </c>
      <c r="X39" s="30">
        <v>10083529781095</v>
      </c>
      <c r="Y39" s="30">
        <v>8469062460029.5098</v>
      </c>
      <c r="Z39" s="30">
        <v>8468888683692.5098</v>
      </c>
      <c r="AA39" s="30">
        <v>8468888683692.5098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 t="b">
        <f>+P37=P38</f>
        <v>1</v>
      </c>
      <c r="Q40" s="24"/>
      <c r="R40" s="24"/>
      <c r="S40" s="24"/>
      <c r="T40" s="31">
        <f>+SUM(T19:T38)</f>
        <v>9786408403114</v>
      </c>
      <c r="U40" s="24"/>
      <c r="V40" s="24"/>
      <c r="W40" s="24"/>
      <c r="X40" s="31">
        <f>+SUM(X19:X38)</f>
        <v>9342301730634.5781</v>
      </c>
      <c r="Y40" s="31">
        <f>+SUM(Y19:Y38)</f>
        <v>7737917123371.7793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>
        <f>+T40-DICIEMBRE!C13</f>
        <v>0</v>
      </c>
      <c r="U41" s="26"/>
      <c r="V41" s="26"/>
      <c r="W41" s="26"/>
      <c r="X41" s="26">
        <f>+X40-DICIEMBRE!D13</f>
        <v>0</v>
      </c>
      <c r="Y41" s="26">
        <f>+Y40-DICIEMBRE!E13</f>
        <v>0</v>
      </c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EC625-6F84-42C5-9324-BD020A10D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</vt:lpstr>
      <vt:lpstr>SIIF_DICIEMBRE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2025-03-06T15:46:54Z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