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marzo 2025/"/>
    </mc:Choice>
  </mc:AlternateContent>
  <xr:revisionPtr revIDLastSave="0" documentId="8_{9765D738-5BB8-439D-9AE9-3AA0BB1349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r:id="rId4"/>
    <sheet name="Detalle" sheetId="1" r:id="rId5"/>
  </sheets>
  <definedNames>
    <definedName name="_xlnm._FilterDatabase" localSheetId="4" hidden="1">Detalle!$A$4:$AA$488</definedName>
  </definedNames>
  <calcPr calcId="191028"/>
  <pivotCaches>
    <pivotCache cacheId="206" r:id="rId6"/>
    <pivotCache cacheId="20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6" l="1"/>
  <c r="H41" i="6" s="1"/>
  <c r="I40" i="6"/>
  <c r="H40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5" i="7"/>
  <c r="E15" i="7" s="1"/>
  <c r="D14" i="7"/>
  <c r="E14" i="7" s="1"/>
  <c r="D13" i="7"/>
  <c r="E13" i="7" s="1"/>
  <c r="D12" i="7"/>
  <c r="E12" i="7" s="1"/>
  <c r="D11" i="7"/>
  <c r="E11" i="7" s="1"/>
  <c r="D10" i="7"/>
  <c r="E10" i="7" s="1"/>
  <c r="D9" i="7"/>
  <c r="E9" i="7" s="1"/>
  <c r="D8" i="7"/>
  <c r="E8" i="7" s="1"/>
  <c r="D7" i="7"/>
  <c r="E7" i="7" s="1"/>
  <c r="D6" i="7"/>
  <c r="E6" i="7" s="1"/>
  <c r="D23" i="7" l="1"/>
  <c r="E23" i="7" s="1"/>
  <c r="E40" i="6" l="1"/>
  <c r="D40" i="6"/>
  <c r="G6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  <c r="G40" i="6" l="1"/>
</calcChain>
</file>

<file path=xl/sharedStrings.xml><?xml version="1.0" encoding="utf-8"?>
<sst xmlns="http://schemas.openxmlformats.org/spreadsheetml/2006/main" count="5909" uniqueCount="190">
  <si>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</si>
  <si>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</si>
  <si>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</si>
  <si>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</si>
  <si>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</si>
  <si>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</si>
  <si>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</si>
  <si>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</si>
  <si>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</si>
  <si>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</si>
  <si>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</si>
  <si>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</si>
  <si>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</si>
  <si>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</si>
  <si>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</si>
  <si>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</si>
  <si>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</si>
  <si>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</si>
  <si>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</si>
  <si>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</si>
  <si>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</si>
  <si>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</si>
  <si>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</si>
  <si>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</si>
  <si>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</si>
  <si>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</si>
  <si>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</si>
  <si>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</si>
  <si>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</si>
  <si>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</si>
  <si>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</si>
  <si>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</si>
  <si>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</si>
  <si>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</si>
  <si>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</si>
  <si>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</si>
  <si>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</si>
  <si>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</si>
  <si>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</si>
  <si>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</si>
  <si>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</si>
  <si>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</si>
  <si>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</si>
  <si>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</si>
  <si>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</si>
  <si>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</si>
  <si>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</si>
  <si>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</si>
  <si>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</si>
  <si>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</si>
  <si>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</si>
  <si>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</si>
  <si>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</si>
  <si>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</si>
  <si>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</si>
  <si>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</si>
  <si>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</si>
  <si>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</si>
  <si>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</si>
  <si>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</si>
  <si>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</si>
  <si>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</si>
  <si>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</si>
  <si>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</si>
  <si>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</si>
  <si>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</si>
  <si>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</si>
  <si>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</si>
  <si>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</si>
  <si>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</si>
  <si>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</si>
  <si>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</si>
  <si>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</si>
  <si>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</si>
  <si>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</si>
  <si>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</si>
  <si>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</si>
  <si>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</si>
  <si>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</si>
  <si>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</si>
  <si>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</si>
  <si>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</si>
  <si>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</si>
  <si>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</si>
  <si>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</si>
  <si>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</si>
  <si>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</si>
  <si>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</si>
  <si>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</si>
  <si>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</si>
  <si>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</si>
  <si>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</si>
  <si>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</si>
  <si>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</si>
  <si>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</si>
  <si>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</si>
  <si>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</si>
  <si>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</si>
  <si>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</si>
  <si>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</si>
  <si>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</si>
  <si>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</si>
  <si>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</si>
  <si>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</si>
  <si>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</si>
  <si>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</si>
  <si>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</si>
  <si>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</si>
  <si>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</si>
  <si>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</si>
  <si>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</si>
  <si>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</si>
  <si>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</si>
  <si>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</si>
  <si>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</si>
  <si>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</si>
  <si>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</si>
  <si>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</si>
  <si>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</si>
  <si>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</si>
  <si>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</si>
  <si>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</si>
  <si>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</si>
  <si>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</si>
  <si>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</si>
  <si>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</si>
  <si>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</si>
  <si>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</si>
  <si>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</si>
  <si>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</si>
  <si>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</si>
  <si>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</si>
  <si>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</si>
  <si>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</si>
  <si>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</si>
  <si>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</si>
  <si>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</si>
  <si>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</si>
  <si>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</si>
  <si>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</si>
  <si>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</si>
  <si>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</si>
  <si>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</si>
  <si>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</si>
  <si>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</si>
  <si>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</si>
  <si>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</si>
  <si>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</si>
  <si>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</si>
  <si>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</si>
  <si>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</si>
  <si>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</si>
  <si>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</si>
  <si>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</si>
  <si>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</si>
  <si>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</si>
  <si>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</si>
  <si>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</si>
  <si>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</si>
  <si>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</si>
  <si>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</si>
  <si>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</si>
  <si>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</si>
  <si>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</si>
  <si>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</si>
  <si>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</si>
  <si>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</si>
  <si>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</si>
  <si>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</si>
  <si>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</si>
  <si>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</si>
  <si>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</si>
  <si>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</si>
  <si>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</si>
  <si>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</si>
  <si>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</si>
  <si>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</si>
  <si>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</si>
  <si>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</si>
  <si>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</si>
  <si>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</si>
  <si>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</si>
  <si>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Vigencia 2024 - Cierre Julio</t>
  </si>
  <si>
    <t>C-4699-1500-3-53105B</t>
  </si>
  <si>
    <t>APROPIACIÓN MARZO</t>
  </si>
  <si>
    <t>Enero-Marzo</t>
  </si>
  <si>
    <t>FEBRERO</t>
  </si>
  <si>
    <t>APR. VIGENTE - MARZO</t>
  </si>
  <si>
    <t>Vigencia 2025 - CIERRE FEBRERO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</si>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</sst>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4" fontId="14" fillId="0" borderId="1" xfId="0" applyNumberFormat="1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31957754627" createdVersion="8" refreshedVersion="8" minRefreshableVersion="3" recordCount="481" xr:uid="{D16F29CF-E589-4B53-96BD-AE2565280602}">
  <cacheSource type="worksheet">
    <worksheetSource ref="A4:AA485" sheet="Detalle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17">
        <s v="SALARIO"/>
        <s v="CONTRIBUCIONES INHERENTES A LA NÓMINA"/>
        <s v="REMUNERACIONES NO CONSTITUTIVAS DE FACTOR SALARIAL"/>
        <s v="ADQUISICIÓN DE BIENES  Y SERVICIOS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ADJUDICACIÓN Y LIBERACIÓN JUDICIAL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25133106740"/>
    </cacheField>
    <cacheField name="APR. REDUCIDA" numFmtId="164">
      <sharedItems containsSemiMixedTypes="0" containsString="0" containsNumber="1" containsInteger="1" minValue="0" maxValue="25133106740"/>
    </cacheField>
    <cacheField name="APR. VIGENTE" numFmtId="164">
      <sharedItems containsSemiMixedTypes="0" containsString="0" containsNumber="1" containsInteger="1" minValue="57940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291391150741"/>
    </cacheField>
    <cacheField name="COMPROMISO" numFmtId="164">
      <sharedItems containsSemiMixedTypes="0" containsString="0" containsNumber="1" minValue="0" maxValue="215048900904"/>
    </cacheField>
    <cacheField name="OBLIGACION" numFmtId="164">
      <sharedItems containsSemiMixedTypes="0" containsString="0" containsNumber="1" minValue="0" maxValue="35214754874"/>
    </cacheField>
    <cacheField name="ORDEN PAGO" numFmtId="164">
      <sharedItems containsSemiMixedTypes="0" containsString="0" containsNumber="1" minValue="0" maxValue="35214754874"/>
    </cacheField>
    <cacheField name="PAGOS" numFmtId="164">
      <sharedItems containsSemiMixedTypes="0" containsString="0" containsNumber="1" minValue="0" maxValue="352147548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55.411841782407" createdVersion="8" refreshedVersion="8" minRefreshableVersion="3" recordCount="483" xr:uid="{8D511A20-F9CC-431E-B5EC-F4CFE16F82AF}">
  <cacheSource type="worksheet">
    <worksheetSource ref="A4:AA487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43894439199"/>
    </cacheField>
    <cacheField name="APR. REDUCIDA" numFmtId="164">
      <sharedItems containsSemiMixedTypes="0" containsString="0" containsNumber="1" containsInteger="1" minValue="0" maxValue="63801487969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64953767377"/>
    </cacheField>
    <cacheField name="COMPROMISO" numFmtId="164">
      <sharedItems containsSemiMixedTypes="0" containsString="0" containsNumber="1" minValue="0" maxValue="504046900433.71997"/>
    </cacheField>
    <cacheField name="OBLIGACION" numFmtId="164">
      <sharedItems containsSemiMixedTypes="0" containsString="0" containsNumber="1" minValue="0" maxValue="115593557228"/>
    </cacheField>
    <cacheField name="ORDEN PAGO" numFmtId="164">
      <sharedItems containsSemiMixedTypes="0" containsString="0" containsNumber="1" minValue="0" maxValue="115593557228"/>
    </cacheField>
    <cacheField name="PAGOS" numFmtId="164">
      <sharedItems containsSemiMixedTypes="0" containsString="0" containsNumber="1" minValue="0" maxValue="1155935572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">
  <r>
    <s v="46-02-00-001"/>
    <s v="ICBF SEDE DE LA DIRECCION GENERAL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-001"/>
    <s v="ICBF SEDE DE LA DIRECCION GENERAL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-001"/>
    <s v="ICBF SEDE DE LA DIRECCION GENERAL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-001"/>
    <s v="ICBF SEDE DE LA DIRECCION GENERAL"/>
    <s v="A-02"/>
    <s v="A"/>
    <s v="02"/>
    <m/>
    <m/>
    <m/>
    <m/>
    <m/>
    <m/>
    <m/>
    <s v="Propios"/>
    <s v="27"/>
    <s v="CSF"/>
    <x v="3"/>
    <n v="38514730417"/>
    <n v="0"/>
    <n v="280426115"/>
    <n v="38234304302"/>
    <n v="0"/>
    <n v="27710454189"/>
    <n v="10523850113"/>
    <n v="11576363456"/>
    <n v="28910379"/>
    <n v="28910379"/>
    <n v="28910379"/>
  </r>
  <r>
    <s v="46-02-00-001"/>
    <s v="ICBF SEDE DE LA DIRECCION GENERAL"/>
    <s v="A-03-04-02-001"/>
    <s v="A"/>
    <s v="03"/>
    <s v="04"/>
    <s v="02"/>
    <s v="001"/>
    <m/>
    <m/>
    <m/>
    <m/>
    <s v="Propios"/>
    <s v="27"/>
    <s v="CSF"/>
    <x v="4"/>
    <n v="105525916"/>
    <n v="0"/>
    <n v="0"/>
    <n v="105525916"/>
    <n v="0"/>
    <n v="105525916"/>
    <n v="0"/>
    <n v="4270500"/>
    <n v="4270500"/>
    <n v="4270500"/>
    <n v="4270500"/>
  </r>
  <r>
    <s v="46-02-00-001"/>
    <s v="ICBF SEDE DE LA DIRECCION GENERAL"/>
    <s v="A-03-04-02-012"/>
    <s v="A"/>
    <s v="03"/>
    <s v="04"/>
    <s v="02"/>
    <s v="012"/>
    <m/>
    <m/>
    <m/>
    <m/>
    <s v="Propios"/>
    <s v="27"/>
    <s v="CSF"/>
    <x v="5"/>
    <n v="5502000000"/>
    <n v="0"/>
    <n v="0"/>
    <n v="5502000000"/>
    <n v="0"/>
    <n v="5502000000"/>
    <n v="0"/>
    <n v="309308582"/>
    <n v="309308582"/>
    <n v="309308582"/>
    <n v="309308582"/>
  </r>
  <r>
    <s v="46-02-00-001"/>
    <s v="ICBF SEDE DE LA DIRECCION GENERAL"/>
    <s v="A-03-10"/>
    <s v="A"/>
    <s v="03"/>
    <s v="10"/>
    <m/>
    <m/>
    <m/>
    <m/>
    <m/>
    <m/>
    <s v="Propios"/>
    <s v="27"/>
    <s v="CSF"/>
    <x v="6"/>
    <n v="6937250286"/>
    <n v="0"/>
    <n v="0"/>
    <n v="6937250286"/>
    <n v="0"/>
    <n v="6500000000"/>
    <n v="437250286"/>
    <n v="0"/>
    <n v="0"/>
    <n v="0"/>
    <n v="0"/>
  </r>
  <r>
    <s v="46-02-00-001"/>
    <s v="ICBF SEDE DE LA DIRECCION GENERAL"/>
    <s v="A-06-01-04-004"/>
    <s v="A"/>
    <s v="06"/>
    <s v="01"/>
    <s v="04"/>
    <s v="004"/>
    <m/>
    <m/>
    <m/>
    <m/>
    <s v="Propios"/>
    <s v="27"/>
    <s v="CSF"/>
    <x v="7"/>
    <n v="79730600"/>
    <n v="0"/>
    <n v="0"/>
    <n v="79730600"/>
    <n v="0"/>
    <n v="0"/>
    <n v="79730600"/>
    <n v="0"/>
    <n v="0"/>
    <n v="0"/>
    <n v="0"/>
  </r>
  <r>
    <s v="46-02-00-001"/>
    <s v="ICBF SEDE DE LA DIRECCION GENERAL"/>
    <s v="A-08-01"/>
    <s v="A"/>
    <s v="08"/>
    <s v="01"/>
    <m/>
    <m/>
    <m/>
    <m/>
    <m/>
    <m/>
    <s v="Propios"/>
    <s v="27"/>
    <s v="CSF"/>
    <x v="8"/>
    <n v="1128038574"/>
    <n v="0"/>
    <n v="16000"/>
    <n v="1128022574"/>
    <n v="0"/>
    <n v="0"/>
    <n v="1128022574"/>
    <n v="0"/>
    <n v="0"/>
    <n v="0"/>
    <n v="0"/>
  </r>
  <r>
    <s v="46-02-00-001"/>
    <s v="ICBF SEDE DE LA DIRECCION GENERAL"/>
    <s v="A-08-04-01"/>
    <s v="A"/>
    <s v="08"/>
    <s v="04"/>
    <s v="01"/>
    <m/>
    <m/>
    <m/>
    <m/>
    <m/>
    <s v="Propios"/>
    <s v="27"/>
    <s v="CSF"/>
    <x v="9"/>
    <n v="23294824198"/>
    <n v="0"/>
    <n v="0"/>
    <n v="23294824198"/>
    <n v="0"/>
    <n v="0"/>
    <n v="23294824198"/>
    <n v="0"/>
    <n v="0"/>
    <n v="0"/>
    <n v="0"/>
  </r>
  <r>
    <s v="46-02-00-001"/>
    <s v="ICBF SEDE DE LA DIRECCION GENERAL"/>
    <s v="C-4602-1500-3-704050"/>
    <s v="C"/>
    <s v="4602"/>
    <s v="1500"/>
    <s v="3"/>
    <s v="704050"/>
    <m/>
    <m/>
    <m/>
    <m/>
    <s v="Propios"/>
    <s v="27"/>
    <s v="CSF"/>
    <x v="10"/>
    <n v="8474015500"/>
    <n v="0"/>
    <n v="0"/>
    <n v="8474015500"/>
    <n v="0"/>
    <n v="6061213500"/>
    <n v="2412802000"/>
    <n v="5161807939"/>
    <n v="0"/>
    <n v="0"/>
    <n v="0"/>
  </r>
  <r>
    <s v="46-02-00-001"/>
    <s v="ICBF SEDE DE LA DIRECCION GENERAL"/>
    <s v="C-4602-1500-5-30205B"/>
    <s v="C"/>
    <s v="4602"/>
    <s v="1500"/>
    <s v="5"/>
    <s v="30205B"/>
    <m/>
    <m/>
    <m/>
    <m/>
    <s v="Propios"/>
    <s v="27"/>
    <s v="CSF"/>
    <x v="11"/>
    <n v="223591105149"/>
    <n v="0"/>
    <n v="0"/>
    <n v="223591105149"/>
    <n v="0"/>
    <n v="206650310386"/>
    <n v="16940794763"/>
    <n v="204120084499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Nación"/>
    <s v="10"/>
    <s v="CSF"/>
    <x v="12"/>
    <n v="178181191303"/>
    <n v="159687321"/>
    <n v="6624284104"/>
    <n v="171716594520"/>
    <n v="0"/>
    <n v="51047232297.980003"/>
    <n v="120669362222.02"/>
    <n v="432388373.79000002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0"/>
    <s v="CSF"/>
    <x v="12"/>
    <n v="11701345021"/>
    <n v="0"/>
    <n v="0"/>
    <n v="11701345021"/>
    <n v="0"/>
    <n v="0"/>
    <n v="11701345021"/>
    <n v="0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7"/>
    <s v="CSF"/>
    <x v="12"/>
    <n v="42612175897"/>
    <n v="0"/>
    <n v="25133106740"/>
    <n v="17479069157"/>
    <n v="0"/>
    <n v="11794209886"/>
    <n v="5684859271"/>
    <n v="10942234410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Nación"/>
    <s v="10"/>
    <s v="CSF"/>
    <x v="13"/>
    <n v="106801320981"/>
    <n v="0"/>
    <n v="114110056"/>
    <n v="106687210925"/>
    <n v="0"/>
    <n v="17908267416.349998"/>
    <n v="88778943508.649994"/>
    <n v="7626101400.3199997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Propios"/>
    <s v="27"/>
    <s v="CSF"/>
    <x v="13"/>
    <n v="143498613030"/>
    <n v="0"/>
    <n v="0"/>
    <n v="143498613030"/>
    <n v="0"/>
    <n v="10068373978"/>
    <n v="133430239052"/>
    <n v="7391482164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Nación"/>
    <s v="16"/>
    <s v="CSF"/>
    <x v="14"/>
    <n v="22428503682"/>
    <n v="0"/>
    <n v="0"/>
    <n v="22428503682"/>
    <n v="0"/>
    <n v="0"/>
    <n v="22428503682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1"/>
    <s v="CSF"/>
    <x v="14"/>
    <n v="15772408493"/>
    <n v="0"/>
    <n v="0"/>
    <n v="15772408493"/>
    <n v="0"/>
    <n v="0"/>
    <n v="15772408493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7"/>
    <s v="CSF"/>
    <x v="14"/>
    <n v="216162824235"/>
    <n v="0"/>
    <n v="681111955"/>
    <n v="215481712280"/>
    <n v="0"/>
    <n v="132780297994.61"/>
    <n v="82701414285.389999"/>
    <n v="46512206910.25"/>
    <n v="0"/>
    <n v="0"/>
    <n v="0"/>
  </r>
  <r>
    <s v="46-02-00-001"/>
    <s v="ICBF SEDE DE LA DIRECCION GENERAL"/>
    <s v="C-4699-1500-1-704080"/>
    <s v="C"/>
    <s v="4699"/>
    <s v="1500"/>
    <s v="1"/>
    <s v="704080"/>
    <m/>
    <m/>
    <m/>
    <m/>
    <s v="Propios"/>
    <s v="27"/>
    <s v="CSF"/>
    <x v="13"/>
    <n v="75891631729"/>
    <n v="0"/>
    <n v="32000"/>
    <n v="75891599729"/>
    <n v="0"/>
    <n v="55943257556"/>
    <n v="19948342173"/>
    <n v="16112026326"/>
    <n v="0"/>
    <n v="0"/>
    <n v="0"/>
  </r>
  <r>
    <s v="46-02-00-001"/>
    <s v="ICBF SEDE DE LA DIRECCION GENERAL"/>
    <s v="C-4699-1500-3-53105B"/>
    <s v="C"/>
    <s v="4699"/>
    <s v="1500"/>
    <s v="3"/>
    <s v="53105B"/>
    <m/>
    <m/>
    <m/>
    <m/>
    <s v="Propios"/>
    <s v="27"/>
    <s v="CSF"/>
    <x v="15"/>
    <n v="331522124739"/>
    <n v="1908324059"/>
    <n v="14471833839"/>
    <n v="318958614959"/>
    <n v="0"/>
    <n v="260461425059.53"/>
    <n v="58497189899.470001"/>
    <n v="63787550251.900002"/>
    <n v="84272057"/>
    <n v="84272057"/>
    <n v="84272057"/>
  </r>
  <r>
    <s v="46-02-00-005"/>
    <s v="ICBF DIRECCIÓN REGIONAL ANTIOQUIA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0"/>
    <n v="0"/>
    <n v="0"/>
    <n v="0"/>
  </r>
  <r>
    <s v="46-02-00-005"/>
    <s v="ICBF DIRECCIÓN REGIONAL ANTIOQUIA"/>
    <s v="A-08-01"/>
    <s v="A"/>
    <s v="08"/>
    <s v="01"/>
    <m/>
    <m/>
    <m/>
    <m/>
    <m/>
    <m/>
    <s v="Propios"/>
    <s v="27"/>
    <s v="CSF"/>
    <x v="8"/>
    <n v="737139774"/>
    <n v="0"/>
    <n v="0"/>
    <n v="737139774"/>
    <n v="0"/>
    <n v="737139774"/>
    <n v="0"/>
    <n v="19981398"/>
    <n v="0"/>
    <n v="0"/>
    <n v="0"/>
  </r>
  <r>
    <s v="46-02-00-005"/>
    <s v="ICBF DIRECCIÓN REGIONAL ANTIOQUIA"/>
    <s v="C-4602-1500-3-704050"/>
    <s v="C"/>
    <s v="4602"/>
    <s v="1500"/>
    <s v="3"/>
    <s v="704050"/>
    <m/>
    <m/>
    <m/>
    <m/>
    <s v="Propios"/>
    <s v="27"/>
    <s v="CSF"/>
    <x v="10"/>
    <n v="1011091750"/>
    <n v="0"/>
    <n v="0"/>
    <n v="1011091750"/>
    <n v="0"/>
    <n v="405709250"/>
    <n v="605382500"/>
    <n v="387820679"/>
    <n v="0"/>
    <n v="0"/>
    <n v="0"/>
  </r>
  <r>
    <s v="46-02-00-005"/>
    <s v="ICBF DIRECCIÓN REGIONAL ANTIOQUIA"/>
    <s v="C-4602-1500-5-30205B"/>
    <s v="C"/>
    <s v="4602"/>
    <s v="1500"/>
    <s v="5"/>
    <s v="30205B"/>
    <m/>
    <m/>
    <m/>
    <m/>
    <s v="Propios"/>
    <s v="27"/>
    <s v="CSF"/>
    <x v="11"/>
    <n v="2933315118"/>
    <n v="0"/>
    <n v="0"/>
    <n v="2933315118"/>
    <n v="0"/>
    <n v="91752000"/>
    <n v="2841563118"/>
    <n v="0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Nación"/>
    <s v="10"/>
    <s v="CSF"/>
    <x v="12"/>
    <n v="429003079854"/>
    <n v="0"/>
    <n v="0"/>
    <n v="429003079854"/>
    <n v="0"/>
    <n v="137611929113"/>
    <n v="291391150741"/>
    <n v="137611929113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0"/>
    <s v="CSF"/>
    <x v="12"/>
    <n v="4884639502"/>
    <n v="0"/>
    <n v="0"/>
    <n v="4884639502"/>
    <n v="0"/>
    <n v="3341358641"/>
    <n v="1543280861"/>
    <n v="2525721784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7"/>
    <s v="CSF"/>
    <x v="12"/>
    <n v="1783385130"/>
    <n v="0"/>
    <n v="0"/>
    <n v="1783385130"/>
    <n v="0"/>
    <n v="958085859"/>
    <n v="825299271"/>
    <n v="765789325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Nación"/>
    <s v="10"/>
    <s v="CSF"/>
    <x v="13"/>
    <n v="1253141662"/>
    <n v="0"/>
    <n v="0"/>
    <n v="1253141662"/>
    <n v="0"/>
    <n v="196478580"/>
    <n v="1056663082"/>
    <n v="0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Propios"/>
    <s v="27"/>
    <s v="CSF"/>
    <x v="13"/>
    <n v="45657682616"/>
    <n v="0"/>
    <n v="0"/>
    <n v="45657682616"/>
    <n v="0"/>
    <n v="31445174358"/>
    <n v="14212508258"/>
    <n v="18124728514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Nación"/>
    <s v="16"/>
    <s v="CSF"/>
    <x v="14"/>
    <n v="20871483011"/>
    <n v="0"/>
    <n v="0"/>
    <n v="20871483011"/>
    <n v="0"/>
    <n v="0"/>
    <n v="20871483011"/>
    <n v="0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1"/>
    <s v="CSF"/>
    <x v="14"/>
    <n v="12632107736"/>
    <n v="0"/>
    <n v="0"/>
    <n v="12632107736"/>
    <n v="0"/>
    <n v="7472159443"/>
    <n v="5159948293"/>
    <n v="3193982703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7"/>
    <s v="CSF"/>
    <x v="14"/>
    <n v="121864308174"/>
    <n v="231414773"/>
    <n v="0"/>
    <n v="122095722947"/>
    <n v="0"/>
    <n v="76754786441"/>
    <n v="45340936506"/>
    <n v="76192168898.649994"/>
    <n v="14172336290.65"/>
    <n v="14172336290.65"/>
    <n v="14172336290.65"/>
  </r>
  <r>
    <s v="46-02-00-005"/>
    <s v="ICBF DIRECCIÓN REGIONAL ANTIOQUIA"/>
    <s v="C-4699-1500-1-704080"/>
    <s v="C"/>
    <s v="4699"/>
    <s v="1500"/>
    <s v="1"/>
    <s v="704080"/>
    <m/>
    <m/>
    <m/>
    <m/>
    <s v="Propios"/>
    <s v="27"/>
    <s v="CSF"/>
    <x v="13"/>
    <n v="194731353"/>
    <n v="0"/>
    <n v="0"/>
    <n v="194731353"/>
    <n v="0"/>
    <n v="138773703"/>
    <n v="55957650"/>
    <n v="85961600"/>
    <n v="0"/>
    <n v="0"/>
    <n v="0"/>
  </r>
  <r>
    <s v="46-02-00-005"/>
    <s v="ICBF DIRECCIÓN REGIONAL ANTIOQUIA"/>
    <s v="C-4699-1500-3-53105B"/>
    <s v="C"/>
    <s v="4699"/>
    <s v="1500"/>
    <s v="3"/>
    <s v="53105B"/>
    <m/>
    <m/>
    <m/>
    <m/>
    <s v="Propios"/>
    <s v="27"/>
    <s v="CSF"/>
    <x v="15"/>
    <n v="5540646738"/>
    <n v="927649840"/>
    <n v="0"/>
    <n v="6468296578"/>
    <n v="0"/>
    <n v="5568884072"/>
    <n v="899412506"/>
    <n v="5135298287"/>
    <n v="92030243.049999997"/>
    <n v="92030243.049999997"/>
    <n v="92030243.049999997"/>
  </r>
  <r>
    <s v="46-02-00-008"/>
    <s v="ICBF DIRECCIÓN REGIONAL ATLANTICO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599620"/>
    <n v="0"/>
    <n v="0"/>
    <n v="0"/>
  </r>
  <r>
    <s v="46-02-00-008"/>
    <s v="ICBF DIRECCIÓN REGIONAL ATLANTICO"/>
    <s v="A-08-01"/>
    <s v="A"/>
    <s v="08"/>
    <s v="01"/>
    <m/>
    <m/>
    <m/>
    <m/>
    <m/>
    <m/>
    <s v="Propios"/>
    <s v="27"/>
    <s v="CSF"/>
    <x v="8"/>
    <n v="225149904"/>
    <n v="0"/>
    <n v="0"/>
    <n v="225149904"/>
    <n v="0"/>
    <n v="225149904"/>
    <n v="0"/>
    <n v="0"/>
    <n v="0"/>
    <n v="0"/>
    <n v="0"/>
  </r>
  <r>
    <s v="46-02-00-008"/>
    <s v="ICBF DIRECCIÓN REGIONAL ATLANTICO"/>
    <s v="C-4602-1500-3-704050"/>
    <s v="C"/>
    <s v="4602"/>
    <s v="1500"/>
    <s v="3"/>
    <s v="704050"/>
    <m/>
    <m/>
    <m/>
    <m/>
    <s v="Propios"/>
    <s v="27"/>
    <s v="CSF"/>
    <x v="10"/>
    <n v="302961750"/>
    <n v="0"/>
    <n v="0"/>
    <n v="302961750"/>
    <n v="0"/>
    <n v="198584000"/>
    <n v="104377750"/>
    <n v="100425000"/>
    <n v="0"/>
    <n v="0"/>
    <n v="0"/>
  </r>
  <r>
    <s v="46-02-00-008"/>
    <s v="ICBF DIRECCIÓN REGIONAL ATLANTICO"/>
    <s v="C-4602-1500-5-30205B"/>
    <s v="C"/>
    <s v="4602"/>
    <s v="1500"/>
    <s v="5"/>
    <s v="30205B"/>
    <m/>
    <m/>
    <m/>
    <m/>
    <s v="Propios"/>
    <s v="27"/>
    <s v="CSF"/>
    <x v="11"/>
    <n v="1403880267"/>
    <n v="0"/>
    <n v="0"/>
    <n v="1403880267"/>
    <n v="0"/>
    <n v="61568000"/>
    <n v="1342312267"/>
    <n v="0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Nación"/>
    <s v="10"/>
    <s v="CSF"/>
    <x v="12"/>
    <n v="297899717686"/>
    <n v="434727052"/>
    <n v="116328889"/>
    <n v="298218115849"/>
    <n v="0"/>
    <n v="183018721382"/>
    <n v="115199394467"/>
    <n v="183018721382"/>
    <n v="10872849732"/>
    <n v="10872849732"/>
    <n v="10872849732"/>
  </r>
  <r>
    <s v="46-02-00-008"/>
    <s v="ICBF DIRECCIÓN REGIONAL ATLANTICO"/>
    <s v="C-4602-1500-9-704020"/>
    <s v="C"/>
    <s v="4602"/>
    <s v="1500"/>
    <s v="9"/>
    <s v="704020"/>
    <m/>
    <m/>
    <m/>
    <m/>
    <s v="Propios"/>
    <s v="20"/>
    <s v="CSF"/>
    <x v="12"/>
    <n v="3297678972"/>
    <n v="0"/>
    <n v="0"/>
    <n v="3297678972"/>
    <n v="0"/>
    <n v="2398311442"/>
    <n v="899367530"/>
    <n v="1868190608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Propios"/>
    <s v="27"/>
    <s v="CSF"/>
    <x v="12"/>
    <n v="562690072"/>
    <n v="0"/>
    <n v="0"/>
    <n v="562690072"/>
    <n v="0"/>
    <n v="181818182"/>
    <n v="380871890"/>
    <n v="580963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Nación"/>
    <s v="10"/>
    <s v="CSF"/>
    <x v="13"/>
    <n v="3040606280"/>
    <n v="0"/>
    <n v="0"/>
    <n v="3040606280"/>
    <n v="0"/>
    <n v="310901172"/>
    <n v="2729705108"/>
    <n v="119382500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Propios"/>
    <s v="27"/>
    <s v="CSF"/>
    <x v="13"/>
    <n v="26903472606"/>
    <n v="704889200"/>
    <n v="704889200"/>
    <n v="26903472606"/>
    <n v="0"/>
    <n v="13528686242"/>
    <n v="13374786364"/>
    <n v="32557060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Nación"/>
    <s v="16"/>
    <s v="CSF"/>
    <x v="14"/>
    <n v="4367539279"/>
    <n v="0"/>
    <n v="0"/>
    <n v="4367539279"/>
    <n v="0"/>
    <n v="0"/>
    <n v="4367539279"/>
    <n v="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1"/>
    <s v="CSF"/>
    <x v="14"/>
    <n v="4725335033"/>
    <n v="0"/>
    <n v="0"/>
    <n v="4725335033"/>
    <n v="0"/>
    <n v="3497661156"/>
    <n v="1227673877"/>
    <n v="2489778555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7"/>
    <s v="CSF"/>
    <x v="14"/>
    <n v="27367150020"/>
    <n v="117847543"/>
    <n v="0"/>
    <n v="27484997563"/>
    <n v="0"/>
    <n v="15763252133"/>
    <n v="11721745430"/>
    <n v="15686062189"/>
    <n v="2391962683"/>
    <n v="2391962683"/>
    <n v="2391962683"/>
  </r>
  <r>
    <s v="46-02-00-008"/>
    <s v="ICBF DIRECCIÓN REGIONAL ATLANTICO"/>
    <s v="C-4699-1500-1-704080"/>
    <s v="C"/>
    <s v="4699"/>
    <s v="1500"/>
    <s v="1"/>
    <s v="704080"/>
    <m/>
    <m/>
    <m/>
    <m/>
    <s v="Propios"/>
    <s v="27"/>
    <s v="CSF"/>
    <x v="13"/>
    <n v="184949528"/>
    <n v="0"/>
    <n v="0"/>
    <n v="184949528"/>
    <n v="0"/>
    <n v="121174080"/>
    <n v="63775448"/>
    <n v="121174080"/>
    <n v="0"/>
    <n v="0"/>
    <n v="0"/>
  </r>
  <r>
    <s v="46-02-00-008"/>
    <s v="ICBF DIRECCIÓN REGIONAL ATLANTICO"/>
    <s v="C-4699-1500-3-53105B"/>
    <s v="C"/>
    <s v="4699"/>
    <s v="1500"/>
    <s v="3"/>
    <s v="53105B"/>
    <m/>
    <m/>
    <m/>
    <m/>
    <s v="Propios"/>
    <s v="27"/>
    <s v="CSF"/>
    <x v="15"/>
    <n v="1391783033"/>
    <n v="1214949162"/>
    <n v="0"/>
    <n v="2606732195"/>
    <n v="0"/>
    <n v="2426805465"/>
    <n v="179926730"/>
    <n v="1018188836.25"/>
    <n v="21844547"/>
    <n v="21844547"/>
    <n v="21844547"/>
  </r>
  <r>
    <s v="46-02-00-011"/>
    <s v="ICBF DIRECCIÓN REGIONAL BOGOTA"/>
    <s v="A-02"/>
    <s v="A"/>
    <s v="02"/>
    <m/>
    <m/>
    <m/>
    <m/>
    <m/>
    <m/>
    <m/>
    <s v="Propios"/>
    <s v="27"/>
    <s v="CSF"/>
    <x v="3"/>
    <n v="2492487515"/>
    <n v="0"/>
    <n v="0"/>
    <n v="2492487515"/>
    <n v="0"/>
    <n v="2488987515"/>
    <n v="3500000"/>
    <n v="0"/>
    <n v="0"/>
    <n v="0"/>
    <n v="0"/>
  </r>
  <r>
    <s v="46-02-00-011"/>
    <s v="ICBF DIRECCIÓN REGIONAL BOGOTA"/>
    <s v="A-08-01"/>
    <s v="A"/>
    <s v="08"/>
    <s v="01"/>
    <m/>
    <m/>
    <m/>
    <m/>
    <m/>
    <m/>
    <s v="Propios"/>
    <s v="27"/>
    <s v="CSF"/>
    <x v="8"/>
    <n v="525693400"/>
    <n v="0"/>
    <n v="0"/>
    <n v="525693400"/>
    <n v="0"/>
    <n v="0"/>
    <n v="525693400"/>
    <n v="0"/>
    <n v="0"/>
    <n v="0"/>
    <n v="0"/>
  </r>
  <r>
    <s v="46-02-00-011"/>
    <s v="ICBF DIRECCIÓN REGIONAL BOGOTA"/>
    <s v="C-4602-1500-3-704050"/>
    <s v="C"/>
    <s v="4602"/>
    <s v="1500"/>
    <s v="3"/>
    <s v="704050"/>
    <m/>
    <m/>
    <m/>
    <m/>
    <s v="Propios"/>
    <s v="27"/>
    <s v="CSF"/>
    <x v="10"/>
    <n v="161575250"/>
    <n v="0"/>
    <n v="0"/>
    <n v="161575250"/>
    <n v="0"/>
    <n v="76479202"/>
    <n v="85096048"/>
    <n v="76479202"/>
    <n v="0"/>
    <n v="0"/>
    <n v="0"/>
  </r>
  <r>
    <s v="46-02-00-011"/>
    <s v="ICBF DIRECCIÓN REGIONAL BOGOTA"/>
    <s v="C-4602-1500-5-30205B"/>
    <s v="C"/>
    <s v="4602"/>
    <s v="1500"/>
    <s v="5"/>
    <s v="30205B"/>
    <m/>
    <m/>
    <m/>
    <m/>
    <s v="Propios"/>
    <s v="27"/>
    <s v="CSF"/>
    <x v="11"/>
    <n v="93725000"/>
    <n v="0"/>
    <n v="0"/>
    <n v="93725000"/>
    <n v="0"/>
    <n v="38976000"/>
    <n v="54749000"/>
    <n v="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Nación"/>
    <s v="10"/>
    <s v="CSF"/>
    <x v="12"/>
    <n v="281149833922"/>
    <n v="4966577562"/>
    <n v="112552430"/>
    <n v="286003859054"/>
    <n v="0"/>
    <n v="147288086057"/>
    <n v="138715772997"/>
    <n v="142421192797"/>
    <n v="5503658338"/>
    <n v="5503658338"/>
    <n v="5503658338"/>
  </r>
  <r>
    <s v="46-02-00-011"/>
    <s v="ICBF DIRECCIÓN REGIONAL BOGOTA"/>
    <s v="C-4602-1500-9-704020"/>
    <s v="C"/>
    <s v="4602"/>
    <s v="1500"/>
    <s v="9"/>
    <s v="704020"/>
    <m/>
    <m/>
    <m/>
    <m/>
    <s v="Propios"/>
    <s v="20"/>
    <s v="CSF"/>
    <x v="12"/>
    <n v="5039143604"/>
    <n v="0"/>
    <n v="0"/>
    <n v="5039143604"/>
    <n v="0"/>
    <n v="3693878392"/>
    <n v="1345265212"/>
    <n v="350779175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Propios"/>
    <s v="27"/>
    <s v="CSF"/>
    <x v="12"/>
    <n v="1565853370"/>
    <n v="25133106740"/>
    <n v="0"/>
    <n v="26698960110"/>
    <n v="0"/>
    <n v="26393059124"/>
    <n v="305900986"/>
    <n v="772053666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Nación"/>
    <s v="10"/>
    <s v="CSF"/>
    <x v="13"/>
    <n v="3087349630"/>
    <n v="0"/>
    <n v="0"/>
    <n v="3087349630"/>
    <n v="0"/>
    <n v="119300632"/>
    <n v="2968048998"/>
    <n v="0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Propios"/>
    <s v="27"/>
    <s v="CSF"/>
    <x v="13"/>
    <n v="52744509485"/>
    <n v="0"/>
    <n v="0"/>
    <n v="52744509485"/>
    <n v="0"/>
    <n v="15059580414"/>
    <n v="37684929071"/>
    <n v="12685174712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Nación"/>
    <s v="16"/>
    <s v="CSF"/>
    <x v="14"/>
    <n v="14428079588"/>
    <n v="0"/>
    <n v="0"/>
    <n v="14428079588"/>
    <n v="0"/>
    <n v="0"/>
    <n v="14428079588"/>
    <n v="0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1"/>
    <s v="CSF"/>
    <x v="14"/>
    <n v="23040837248"/>
    <n v="0"/>
    <n v="0"/>
    <n v="23040837248"/>
    <n v="0"/>
    <n v="14270048048"/>
    <n v="8770789200"/>
    <n v="10098984258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7"/>
    <s v="CSF"/>
    <x v="14"/>
    <n v="131753339762"/>
    <n v="736083456"/>
    <n v="0"/>
    <n v="132489423218"/>
    <n v="0"/>
    <n v="132446184218"/>
    <n v="43239000"/>
    <n v="85185637217"/>
    <n v="15135915101"/>
    <n v="15135915101"/>
    <n v="15135915101"/>
  </r>
  <r>
    <s v="46-02-00-011"/>
    <s v="ICBF DIRECCIÓN REGIONAL BOGOTA"/>
    <s v="C-4699-1500-1-704080"/>
    <s v="C"/>
    <s v="4699"/>
    <s v="1500"/>
    <s v="1"/>
    <s v="704080"/>
    <m/>
    <m/>
    <m/>
    <m/>
    <s v="Propios"/>
    <s v="27"/>
    <s v="CSF"/>
    <x v="13"/>
    <n v="270516110"/>
    <n v="0"/>
    <n v="0"/>
    <n v="270516110"/>
    <n v="0"/>
    <n v="183941334"/>
    <n v="86574776"/>
    <n v="180183331"/>
    <n v="0"/>
    <n v="0"/>
    <n v="0"/>
  </r>
  <r>
    <s v="46-02-00-011"/>
    <s v="ICBF DIRECCIÓN REGIONAL BOGOTA"/>
    <s v="C-4699-1500-3-53105B"/>
    <s v="C"/>
    <s v="4699"/>
    <s v="1500"/>
    <s v="3"/>
    <s v="53105B"/>
    <m/>
    <m/>
    <m/>
    <m/>
    <s v="Propios"/>
    <s v="27"/>
    <s v="CSF"/>
    <x v="15"/>
    <n v="9486049463"/>
    <n v="1152945975"/>
    <n v="0"/>
    <n v="10638995438"/>
    <n v="0"/>
    <n v="8600872558.5"/>
    <n v="2038122879.5"/>
    <n v="8276989993.5"/>
    <n v="161602545"/>
    <n v="161602545"/>
    <n v="161602545"/>
  </r>
  <r>
    <s v="46-02-00-013"/>
    <s v="ICBF DIRECCIÓN REGIONAL BOLIVAR"/>
    <s v="A-02"/>
    <s v="A"/>
    <s v="02"/>
    <m/>
    <m/>
    <m/>
    <m/>
    <m/>
    <m/>
    <m/>
    <s v="Propios"/>
    <s v="27"/>
    <s v="CSF"/>
    <x v="3"/>
    <n v="78638263"/>
    <n v="0"/>
    <n v="0"/>
    <n v="78638263"/>
    <n v="0"/>
    <n v="54150059"/>
    <n v="24488204"/>
    <n v="43000000"/>
    <n v="5253000"/>
    <n v="5253000"/>
    <n v="5253000"/>
  </r>
  <r>
    <s v="46-02-00-013"/>
    <s v="ICBF DIRECCIÓN REGIONAL BOLIVAR"/>
    <s v="A-08-01"/>
    <s v="A"/>
    <s v="08"/>
    <s v="01"/>
    <m/>
    <m/>
    <m/>
    <m/>
    <m/>
    <m/>
    <s v="Propios"/>
    <s v="27"/>
    <s v="CSF"/>
    <x v="8"/>
    <n v="185473202"/>
    <n v="0"/>
    <n v="0"/>
    <n v="185473202"/>
    <n v="0"/>
    <n v="185473202"/>
    <n v="0"/>
    <n v="81283494"/>
    <n v="81283494"/>
    <n v="81283494"/>
    <n v="81283494"/>
  </r>
  <r>
    <s v="46-02-00-013"/>
    <s v="ICBF DIRECCIÓN REGIONAL BOLIVAR"/>
    <s v="C-4602-1500-3-704050"/>
    <s v="C"/>
    <s v="4602"/>
    <s v="1500"/>
    <s v="3"/>
    <s v="704050"/>
    <m/>
    <m/>
    <m/>
    <m/>
    <s v="Propios"/>
    <s v="27"/>
    <s v="CSF"/>
    <x v="10"/>
    <n v="494743750"/>
    <n v="0"/>
    <n v="0"/>
    <n v="494743750"/>
    <n v="0"/>
    <n v="414266000"/>
    <n v="80477750"/>
    <n v="414266000"/>
    <n v="0"/>
    <n v="0"/>
    <n v="0"/>
  </r>
  <r>
    <s v="46-02-00-013"/>
    <s v="ICBF DIRECCIÓN REGIONAL BOLIVAR"/>
    <s v="C-4602-1500-5-30205B"/>
    <s v="C"/>
    <s v="4602"/>
    <s v="1500"/>
    <s v="5"/>
    <s v="30205B"/>
    <m/>
    <m/>
    <m/>
    <m/>
    <s v="Propios"/>
    <s v="27"/>
    <s v="CSF"/>
    <x v="11"/>
    <n v="6415787291"/>
    <n v="0"/>
    <n v="0"/>
    <n v="6415787291"/>
    <n v="0"/>
    <n v="189050320"/>
    <n v="6226736971"/>
    <n v="134254744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Nación"/>
    <s v="10"/>
    <s v="CSF"/>
    <x v="12"/>
    <n v="388663560247"/>
    <n v="631212899"/>
    <n v="244721474"/>
    <n v="389050051672"/>
    <n v="0"/>
    <n v="175860855979"/>
    <n v="213189195693"/>
    <n v="175860855979"/>
    <n v="23040112698"/>
    <n v="23040112698"/>
    <n v="23040112698"/>
  </r>
  <r>
    <s v="46-02-00-013"/>
    <s v="ICBF DIRECCIÓN REGIONAL BOLIVAR"/>
    <s v="C-4602-1500-9-704020"/>
    <s v="C"/>
    <s v="4602"/>
    <s v="1500"/>
    <s v="9"/>
    <s v="704020"/>
    <m/>
    <m/>
    <m/>
    <m/>
    <s v="Propios"/>
    <s v="20"/>
    <s v="CSF"/>
    <x v="12"/>
    <n v="2626355675"/>
    <n v="0"/>
    <n v="0"/>
    <n v="2626355675"/>
    <n v="0"/>
    <n v="1965112464"/>
    <n v="661243211"/>
    <n v="1870911767.5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Propios"/>
    <s v="27"/>
    <s v="CSF"/>
    <x v="12"/>
    <n v="2506900668"/>
    <n v="0"/>
    <n v="0"/>
    <n v="2506900668"/>
    <n v="0"/>
    <n v="745640760"/>
    <n v="1761259908"/>
    <n v="738756361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Nación"/>
    <s v="10"/>
    <s v="CSF"/>
    <x v="13"/>
    <n v="10233100339"/>
    <n v="0"/>
    <n v="0"/>
    <n v="10233100339"/>
    <n v="0"/>
    <n v="159510992"/>
    <n v="10073589347"/>
    <n v="115568613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Propios"/>
    <s v="27"/>
    <s v="CSF"/>
    <x v="13"/>
    <n v="24797520902"/>
    <n v="0"/>
    <n v="0"/>
    <n v="24797520902"/>
    <n v="0"/>
    <n v="20845981215"/>
    <n v="3951539687"/>
    <n v="20845981215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Nación"/>
    <s v="16"/>
    <s v="CSF"/>
    <x v="14"/>
    <n v="3538719919"/>
    <n v="0"/>
    <n v="0"/>
    <n v="3538719919"/>
    <n v="0"/>
    <n v="0"/>
    <n v="3538719919"/>
    <n v="0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1"/>
    <s v="CSF"/>
    <x v="14"/>
    <n v="4767063110"/>
    <n v="0"/>
    <n v="0"/>
    <n v="4767063110"/>
    <n v="0"/>
    <n v="4631332718"/>
    <n v="135730392"/>
    <n v="3881860864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7"/>
    <s v="CSF"/>
    <x v="14"/>
    <n v="24388242625"/>
    <n v="348915686"/>
    <n v="0"/>
    <n v="24737158311"/>
    <n v="0"/>
    <n v="16535961806"/>
    <n v="8201196505"/>
    <n v="16192910419"/>
    <n v="0"/>
    <n v="0"/>
    <n v="0"/>
  </r>
  <r>
    <s v="46-02-00-013"/>
    <s v="ICBF DIRECCIÓN REGIONAL BOLIVAR"/>
    <s v="C-4699-1500-1-704080"/>
    <s v="C"/>
    <s v="4699"/>
    <s v="1500"/>
    <s v="1"/>
    <s v="704080"/>
    <m/>
    <m/>
    <m/>
    <m/>
    <s v="Propios"/>
    <s v="27"/>
    <s v="CSF"/>
    <x v="13"/>
    <n v="134047175"/>
    <n v="0"/>
    <n v="0"/>
    <n v="134047175"/>
    <n v="0"/>
    <n v="92041808"/>
    <n v="42005367"/>
    <n v="88040000"/>
    <n v="0"/>
    <n v="0"/>
    <n v="0"/>
  </r>
  <r>
    <s v="46-02-00-013"/>
    <s v="ICBF DIRECCIÓN REGIONAL BOLIVAR"/>
    <s v="C-4699-1500-3-53105B"/>
    <s v="C"/>
    <s v="4699"/>
    <s v="1500"/>
    <s v="3"/>
    <s v="53105B"/>
    <m/>
    <m/>
    <m/>
    <m/>
    <s v="Propios"/>
    <s v="27"/>
    <s v="CSF"/>
    <x v="15"/>
    <n v="1660915804"/>
    <n v="818437989"/>
    <n v="0"/>
    <n v="2479353793"/>
    <n v="0"/>
    <n v="2206830494"/>
    <n v="272523299"/>
    <n v="1990231806"/>
    <n v="74050833"/>
    <n v="74050833"/>
    <n v="74050833"/>
  </r>
  <r>
    <s v="46-02-00-015"/>
    <s v="ICBF DIRECCIÓN REGIONAL BOYACÁ "/>
    <s v="A-02"/>
    <s v="A"/>
    <s v="02"/>
    <m/>
    <m/>
    <m/>
    <m/>
    <m/>
    <m/>
    <m/>
    <s v="Propios"/>
    <s v="27"/>
    <s v="CSF"/>
    <x v="3"/>
    <n v="44680517"/>
    <n v="14048384"/>
    <n v="0"/>
    <n v="58728901"/>
    <n v="0"/>
    <n v="17840094"/>
    <n v="40888807"/>
    <n v="664708"/>
    <n v="0"/>
    <n v="0"/>
    <n v="0"/>
  </r>
  <r>
    <s v="46-02-00-015"/>
    <s v="ICBF DIRECCIÓN REGIONAL BOYACÁ "/>
    <s v="A-08-01"/>
    <s v="A"/>
    <s v="08"/>
    <s v="01"/>
    <m/>
    <m/>
    <m/>
    <m/>
    <m/>
    <m/>
    <s v="Propios"/>
    <s v="27"/>
    <s v="CSF"/>
    <x v="8"/>
    <n v="112335348"/>
    <n v="0"/>
    <n v="0"/>
    <n v="112335348"/>
    <n v="0"/>
    <n v="112160652"/>
    <n v="174696"/>
    <n v="5160756"/>
    <n v="1088856"/>
    <n v="1088856"/>
    <n v="1088856"/>
  </r>
  <r>
    <s v="46-02-00-015"/>
    <s v="ICBF DIRECCIÓN REGIONAL BOYACÁ "/>
    <s v="C-4602-1500-3-704050"/>
    <s v="C"/>
    <s v="4602"/>
    <s v="1500"/>
    <s v="3"/>
    <s v="704050"/>
    <m/>
    <m/>
    <m/>
    <m/>
    <s v="Propios"/>
    <s v="27"/>
    <s v="CSF"/>
    <x v="10"/>
    <n v="794705500"/>
    <n v="0"/>
    <n v="0"/>
    <n v="794705500"/>
    <n v="0"/>
    <n v="482976000"/>
    <n v="311729500"/>
    <n v="128904500"/>
    <n v="0"/>
    <n v="0"/>
    <n v="0"/>
  </r>
  <r>
    <s v="46-02-00-015"/>
    <s v="ICBF DIRECCIÓN REGIONAL BOYACÁ "/>
    <s v="C-4602-1500-5-30205B"/>
    <s v="C"/>
    <s v="4602"/>
    <s v="1500"/>
    <s v="5"/>
    <s v="30205B"/>
    <m/>
    <m/>
    <m/>
    <m/>
    <s v="Propios"/>
    <s v="27"/>
    <s v="CSF"/>
    <x v="11"/>
    <n v="1877642340"/>
    <n v="0"/>
    <n v="0"/>
    <n v="1877642340"/>
    <n v="0"/>
    <n v="128655120"/>
    <n v="1748987220"/>
    <n v="109968465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Nación"/>
    <s v="10"/>
    <s v="CSF"/>
    <x v="12"/>
    <n v="135945645138"/>
    <n v="13266729"/>
    <n v="15779077"/>
    <n v="135943132790"/>
    <n v="0"/>
    <n v="77698361043"/>
    <n v="58244771747"/>
    <n v="76326956883"/>
    <n v="3175969539"/>
    <n v="3175969539"/>
    <n v="3175969539"/>
  </r>
  <r>
    <s v="46-02-00-015"/>
    <s v="ICBF DIRECCIÓN REGIONAL BOYACÁ "/>
    <s v="C-4602-1500-9-704020"/>
    <s v="C"/>
    <s v="4602"/>
    <s v="1500"/>
    <s v="9"/>
    <s v="704020"/>
    <m/>
    <m/>
    <m/>
    <m/>
    <s v="Propios"/>
    <s v="20"/>
    <s v="CSF"/>
    <x v="12"/>
    <n v="2123582868"/>
    <n v="0"/>
    <n v="0"/>
    <n v="2123582868"/>
    <n v="0"/>
    <n v="1544423968"/>
    <n v="579158900"/>
    <n v="1441927044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861859226"/>
    <n v="125928816"/>
    <n v="138552275"/>
    <n v="62964"/>
    <n v="62964"/>
    <n v="62964"/>
  </r>
  <r>
    <s v="46-02-00-015"/>
    <s v="ICBF DIRECCIÓN REGIONAL BOYACÁ "/>
    <s v="C-4602-1500-9-704080"/>
    <s v="C"/>
    <s v="4602"/>
    <s v="1500"/>
    <s v="9"/>
    <s v="704080"/>
    <m/>
    <m/>
    <m/>
    <m/>
    <s v="Nación"/>
    <s v="10"/>
    <s v="CSF"/>
    <x v="13"/>
    <n v="1124244157"/>
    <n v="0"/>
    <n v="0"/>
    <n v="1124244157"/>
    <n v="0"/>
    <n v="337193962"/>
    <n v="787050195"/>
    <n v="116581759"/>
    <n v="0"/>
    <n v="0"/>
    <n v="0"/>
  </r>
  <r>
    <s v="46-02-00-015"/>
    <s v="ICBF DIRECCIÓN REGIONAL BOYACÁ "/>
    <s v="C-4602-1500-9-704080"/>
    <s v="C"/>
    <s v="4602"/>
    <s v="1500"/>
    <s v="9"/>
    <s v="704080"/>
    <m/>
    <m/>
    <m/>
    <m/>
    <s v="Propios"/>
    <s v="27"/>
    <s v="CSF"/>
    <x v="13"/>
    <n v="15301236858"/>
    <n v="0"/>
    <n v="0"/>
    <n v="15301236858"/>
    <n v="0"/>
    <n v="12361992199"/>
    <n v="2939244659"/>
    <n v="624237171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Nación"/>
    <s v="16"/>
    <s v="CSF"/>
    <x v="14"/>
    <n v="3052031392"/>
    <n v="0"/>
    <n v="0"/>
    <n v="3052031392"/>
    <n v="0"/>
    <n v="0"/>
    <n v="3052031392"/>
    <n v="0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1"/>
    <s v="CSF"/>
    <x v="14"/>
    <n v="3800385592"/>
    <n v="0"/>
    <n v="0"/>
    <n v="3800385592"/>
    <n v="0"/>
    <n v="3376316463"/>
    <n v="424069129"/>
    <n v="1803179809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7"/>
    <s v="CSF"/>
    <x v="14"/>
    <n v="18132492902"/>
    <n v="56568718"/>
    <n v="0"/>
    <n v="18189061620"/>
    <n v="0"/>
    <n v="15085371770"/>
    <n v="3103689850"/>
    <n v="13084834678"/>
    <n v="1520656327"/>
    <n v="1520656327"/>
    <n v="1520656327"/>
  </r>
  <r>
    <s v="46-02-00-015"/>
    <s v="ICBF DIRECCIÓN REGIONAL BOYACÁ "/>
    <s v="C-4699-1500-1-704080"/>
    <s v="C"/>
    <s v="4699"/>
    <s v="1500"/>
    <s v="1"/>
    <s v="704080"/>
    <m/>
    <m/>
    <m/>
    <m/>
    <s v="Propios"/>
    <s v="27"/>
    <s v="CSF"/>
    <x v="13"/>
    <n v="131775941"/>
    <n v="0"/>
    <n v="0"/>
    <n v="131775941"/>
    <n v="0"/>
    <n v="94023783"/>
    <n v="37752158"/>
    <n v="86290624"/>
    <n v="0"/>
    <n v="0"/>
    <n v="0"/>
  </r>
  <r>
    <s v="46-02-00-015"/>
    <s v="ICBF DIRECCIÓN REGIONAL BOYACÁ "/>
    <s v="C-4699-1500-3-53105B"/>
    <s v="C"/>
    <s v="4699"/>
    <s v="1500"/>
    <s v="3"/>
    <s v="53105B"/>
    <m/>
    <m/>
    <m/>
    <m/>
    <s v="Propios"/>
    <s v="27"/>
    <s v="CSF"/>
    <x v="15"/>
    <n v="1803162153"/>
    <n v="268191680"/>
    <n v="0"/>
    <n v="2071353833"/>
    <n v="0"/>
    <n v="1841319154"/>
    <n v="230034679"/>
    <n v="1714658971"/>
    <n v="24753520.780000001"/>
    <n v="24668477.780000001"/>
    <n v="24668477.780000001"/>
  </r>
  <r>
    <s v="46-02-00-017"/>
    <s v="ICBF DIRECCIÓN REGIONAL CALDAS"/>
    <s v="A-02"/>
    <s v="A"/>
    <s v="02"/>
    <m/>
    <m/>
    <m/>
    <m/>
    <m/>
    <m/>
    <m/>
    <s v="Propios"/>
    <s v="27"/>
    <s v="CSF"/>
    <x v="3"/>
    <n v="63470472"/>
    <n v="7228645"/>
    <n v="0"/>
    <n v="70699117"/>
    <n v="0"/>
    <n v="63470472"/>
    <n v="7228645"/>
    <n v="1301762"/>
    <n v="0"/>
    <n v="0"/>
    <n v="0"/>
  </r>
  <r>
    <s v="46-02-00-017"/>
    <s v="ICBF DIRECCIÓN REGIONAL CALDAS"/>
    <s v="A-08-01"/>
    <s v="A"/>
    <s v="08"/>
    <s v="01"/>
    <m/>
    <m/>
    <m/>
    <m/>
    <m/>
    <m/>
    <s v="Propios"/>
    <s v="27"/>
    <s v="CSF"/>
    <x v="8"/>
    <n v="97596678"/>
    <n v="0"/>
    <n v="0"/>
    <n v="97596678"/>
    <n v="0"/>
    <n v="97596678"/>
    <n v="0"/>
    <n v="0"/>
    <n v="0"/>
    <n v="0"/>
    <n v="0"/>
  </r>
  <r>
    <s v="46-02-00-017"/>
    <s v="ICBF DIRECCIÓN REGIONAL CALDAS"/>
    <s v="C-4602-1500-3-704050"/>
    <s v="C"/>
    <s v="4602"/>
    <s v="1500"/>
    <s v="3"/>
    <s v="704050"/>
    <m/>
    <m/>
    <m/>
    <m/>
    <s v="Propios"/>
    <s v="27"/>
    <s v="CSF"/>
    <x v="10"/>
    <n v="352157250"/>
    <n v="0"/>
    <n v="0"/>
    <n v="352157250"/>
    <n v="0"/>
    <n v="280392000"/>
    <n v="71765250"/>
    <n v="236740390"/>
    <n v="0"/>
    <n v="0"/>
    <n v="0"/>
  </r>
  <r>
    <s v="46-02-00-017"/>
    <s v="ICBF DIRECCIÓN REGIONAL CALDAS"/>
    <s v="C-4602-1500-5-30205B"/>
    <s v="C"/>
    <s v="4602"/>
    <s v="1500"/>
    <s v="5"/>
    <s v="30205B"/>
    <m/>
    <m/>
    <m/>
    <m/>
    <s v="Propios"/>
    <s v="27"/>
    <s v="CSF"/>
    <x v="11"/>
    <n v="111838000"/>
    <n v="0"/>
    <n v="0"/>
    <n v="111838000"/>
    <n v="0"/>
    <n v="80707680"/>
    <n v="31130320"/>
    <n v="0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Nación"/>
    <s v="10"/>
    <s v="CSF"/>
    <x v="12"/>
    <n v="83414853605"/>
    <n v="104877762"/>
    <n v="111618207"/>
    <n v="83408113160"/>
    <n v="0"/>
    <n v="29753906396"/>
    <n v="53654206764"/>
    <n v="7250186081"/>
    <n v="316223894"/>
    <n v="316223894"/>
    <n v="316223894"/>
  </r>
  <r>
    <s v="46-02-00-017"/>
    <s v="ICBF DIRECCIÓN REGIONAL CALDAS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65487008"/>
    <n v="342478994"/>
    <n v="758706256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Propios"/>
    <s v="27"/>
    <s v="CSF"/>
    <x v="12"/>
    <n v="641840882"/>
    <n v="0"/>
    <n v="0"/>
    <n v="641840882"/>
    <n v="0"/>
    <n v="475911278"/>
    <n v="165929604"/>
    <n v="35593584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Nación"/>
    <s v="10"/>
    <s v="CSF"/>
    <x v="13"/>
    <n v="2428916178"/>
    <n v="0"/>
    <n v="0"/>
    <n v="2428916178"/>
    <n v="0"/>
    <n v="326192788"/>
    <n v="2102723390"/>
    <n v="101584608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Propios"/>
    <s v="27"/>
    <s v="CSF"/>
    <x v="13"/>
    <n v="8536254138"/>
    <n v="0"/>
    <n v="0"/>
    <n v="8536254138"/>
    <n v="0"/>
    <n v="6251833674"/>
    <n v="2284420464"/>
    <n v="6097445987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Nación"/>
    <s v="16"/>
    <s v="CSF"/>
    <x v="14"/>
    <n v="5320810555"/>
    <n v="0"/>
    <n v="0"/>
    <n v="5320810555"/>
    <n v="0"/>
    <n v="66933179"/>
    <n v="5253877376"/>
    <n v="0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1"/>
    <s v="CSF"/>
    <x v="14"/>
    <n v="4250858988"/>
    <n v="0"/>
    <n v="0"/>
    <n v="4250858988"/>
    <n v="0"/>
    <n v="2674998730"/>
    <n v="1575860258"/>
    <n v="2122274052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7"/>
    <s v="CSF"/>
    <x v="14"/>
    <n v="48158660516"/>
    <n v="56576314"/>
    <n v="0"/>
    <n v="48215236830"/>
    <n v="0"/>
    <n v="29999641340"/>
    <n v="18215595490"/>
    <n v="29341374291"/>
    <n v="5589065925"/>
    <n v="5589065925"/>
    <n v="5589065925"/>
  </r>
  <r>
    <s v="46-02-00-017"/>
    <s v="ICBF DIRECCIÓN REGIONAL CALDAS"/>
    <s v="C-4699-1500-1-704080"/>
    <s v="C"/>
    <s v="4699"/>
    <s v="1500"/>
    <s v="1"/>
    <s v="704080"/>
    <m/>
    <m/>
    <m/>
    <m/>
    <s v="Propios"/>
    <s v="27"/>
    <s v="CSF"/>
    <x v="13"/>
    <n v="131887859"/>
    <n v="0"/>
    <n v="0"/>
    <n v="131887859"/>
    <n v="0"/>
    <n v="94135701"/>
    <n v="37752158"/>
    <n v="87074802"/>
    <n v="0"/>
    <n v="0"/>
    <n v="0"/>
  </r>
  <r>
    <s v="46-02-00-017"/>
    <s v="ICBF DIRECCIÓN REGIONAL CALDAS"/>
    <s v="C-4699-1500-3-53105B"/>
    <s v="C"/>
    <s v="4699"/>
    <s v="1500"/>
    <s v="3"/>
    <s v="53105B"/>
    <m/>
    <m/>
    <m/>
    <m/>
    <s v="Propios"/>
    <s v="27"/>
    <s v="CSF"/>
    <x v="15"/>
    <n v="1605537288"/>
    <n v="369149904"/>
    <n v="0"/>
    <n v="1974687192"/>
    <n v="0"/>
    <n v="1915527202"/>
    <n v="59159990"/>
    <n v="1318948421"/>
    <n v="29002097"/>
    <n v="29002097"/>
    <n v="29002097"/>
  </r>
  <r>
    <s v="46-02-00-018"/>
    <s v="ICBF DIRECCIÓN REGIONAL CAQUETÁ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13388071"/>
    <n v="26399323"/>
    <n v="8000"/>
    <n v="0"/>
    <n v="0"/>
    <n v="0"/>
  </r>
  <r>
    <s v="46-02-00-018"/>
    <s v="ICBF DIRECCIÓN REGIONAL CAQUETÁ"/>
    <s v="A-08-01"/>
    <s v="A"/>
    <s v="08"/>
    <s v="01"/>
    <m/>
    <m/>
    <m/>
    <m/>
    <m/>
    <m/>
    <s v="Propios"/>
    <s v="27"/>
    <s v="CSF"/>
    <x v="8"/>
    <n v="45641410"/>
    <n v="0"/>
    <n v="0"/>
    <n v="45641410"/>
    <n v="0"/>
    <n v="0"/>
    <n v="45641410"/>
    <n v="0"/>
    <n v="0"/>
    <n v="0"/>
    <n v="0"/>
  </r>
  <r>
    <s v="46-02-00-018"/>
    <s v="ICBF DIRECCIÓN REGIONAL CAQUETÁ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98584000"/>
    <n v="0"/>
    <n v="0"/>
    <n v="0"/>
  </r>
  <r>
    <s v="46-02-00-018"/>
    <s v="ICBF DIRECCIÓN REGIONAL CAQUETÁ"/>
    <s v="C-4602-1500-5-30205B"/>
    <s v="C"/>
    <s v="4602"/>
    <s v="1500"/>
    <s v="5"/>
    <s v="30205B"/>
    <m/>
    <m/>
    <m/>
    <m/>
    <s v="Propios"/>
    <s v="27"/>
    <s v="CSF"/>
    <x v="11"/>
    <n v="2408881875"/>
    <n v="0"/>
    <n v="0"/>
    <n v="2408881875"/>
    <n v="0"/>
    <n v="6890000"/>
    <n v="2401991875"/>
    <n v="0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Nación"/>
    <s v="10"/>
    <s v="CSF"/>
    <x v="12"/>
    <n v="67184095841"/>
    <n v="0"/>
    <n v="0"/>
    <n v="67184095841"/>
    <n v="0"/>
    <n v="52358816099"/>
    <n v="14825279742"/>
    <n v="4609003320"/>
    <n v="217691955"/>
    <n v="217691955"/>
    <n v="217691955"/>
  </r>
  <r>
    <s v="46-02-00-018"/>
    <s v="ICBF DIRECCIÓN REGIONAL CAQUETÁ"/>
    <s v="C-4602-1500-9-704020"/>
    <s v="C"/>
    <s v="4602"/>
    <s v="1500"/>
    <s v="9"/>
    <s v="704020"/>
    <m/>
    <m/>
    <m/>
    <m/>
    <s v="Propios"/>
    <s v="20"/>
    <s v="CSF"/>
    <x v="12"/>
    <n v="808744092"/>
    <n v="0"/>
    <n v="0"/>
    <n v="808744092"/>
    <n v="0"/>
    <n v="618488384"/>
    <n v="190255708"/>
    <n v="618488384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Propios"/>
    <s v="27"/>
    <s v="CSF"/>
    <x v="12"/>
    <n v="690397720"/>
    <n v="0"/>
    <n v="0"/>
    <n v="690397720"/>
    <n v="0"/>
    <n v="355875072"/>
    <n v="334522648"/>
    <n v="127374816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Nación"/>
    <s v="10"/>
    <s v="CSF"/>
    <x v="13"/>
    <n v="538624020"/>
    <n v="22011"/>
    <n v="0"/>
    <n v="538646031"/>
    <n v="0"/>
    <n v="137535979"/>
    <n v="401110052"/>
    <n v="101916411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Propios"/>
    <s v="27"/>
    <s v="CSF"/>
    <x v="13"/>
    <n v="7205555193"/>
    <n v="0"/>
    <n v="0"/>
    <n v="7205555193"/>
    <n v="0"/>
    <n v="412048968"/>
    <n v="6793506225"/>
    <n v="294093096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Nación"/>
    <s v="16"/>
    <s v="CSF"/>
    <x v="14"/>
    <n v="507360695"/>
    <n v="0"/>
    <n v="0"/>
    <n v="507360695"/>
    <n v="0"/>
    <n v="23567866"/>
    <n v="483792829"/>
    <n v="0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1"/>
    <s v="CSF"/>
    <x v="14"/>
    <n v="2196834015"/>
    <n v="0"/>
    <n v="0"/>
    <n v="2196834015"/>
    <n v="0"/>
    <n v="1625575036"/>
    <n v="571258979"/>
    <n v="1472522873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7"/>
    <s v="CSF"/>
    <x v="14"/>
    <n v="5998016661"/>
    <n v="37852912"/>
    <n v="0"/>
    <n v="6035869573"/>
    <n v="0"/>
    <n v="3859141530"/>
    <n v="2176728043"/>
    <n v="3775280450"/>
    <n v="676517164.42999995"/>
    <n v="676517164.42999995"/>
    <n v="676517164.42999995"/>
  </r>
  <r>
    <s v="46-02-00-018"/>
    <s v="ICBF DIRECCIÓN REGIONAL CAQUETÁ"/>
    <s v="C-4699-1500-1-704080"/>
    <s v="C"/>
    <s v="4699"/>
    <s v="1500"/>
    <s v="1"/>
    <s v="704080"/>
    <m/>
    <m/>
    <m/>
    <m/>
    <s v="Propios"/>
    <s v="27"/>
    <s v="CSF"/>
    <x v="13"/>
    <n v="131836174"/>
    <n v="12000"/>
    <n v="0"/>
    <n v="131848174"/>
    <n v="0"/>
    <n v="94096016"/>
    <n v="37752158"/>
    <n v="87340716"/>
    <n v="0"/>
    <n v="0"/>
    <n v="0"/>
  </r>
  <r>
    <s v="46-02-00-018"/>
    <s v="ICBF DIRECCIÓN REGIONAL CAQUETÁ"/>
    <s v="C-4699-1500-3-53105B"/>
    <s v="C"/>
    <s v="4699"/>
    <s v="1500"/>
    <s v="3"/>
    <s v="53105B"/>
    <m/>
    <m/>
    <m/>
    <m/>
    <s v="Propios"/>
    <s v="27"/>
    <s v="CSF"/>
    <x v="15"/>
    <n v="1167545964"/>
    <n v="255334409"/>
    <n v="0"/>
    <n v="1422880373"/>
    <n v="0"/>
    <n v="1236356959"/>
    <n v="186523414"/>
    <n v="1002533509"/>
    <n v="24318415.170000002"/>
    <n v="24318415.170000002"/>
    <n v="24318415.170000002"/>
  </r>
  <r>
    <s v="46-02-00-019"/>
    <s v="ICBF DIRECCIÓN REGIONAL CAUCA"/>
    <s v="A-02"/>
    <s v="A"/>
    <s v="02"/>
    <m/>
    <m/>
    <m/>
    <m/>
    <m/>
    <m/>
    <m/>
    <s v="Propios"/>
    <s v="27"/>
    <s v="CSF"/>
    <x v="3"/>
    <n v="70862380"/>
    <n v="32364140"/>
    <n v="0"/>
    <n v="103226520"/>
    <n v="0"/>
    <n v="60239288"/>
    <n v="42987232"/>
    <n v="3173507"/>
    <n v="0"/>
    <n v="0"/>
    <n v="0"/>
  </r>
  <r>
    <s v="46-02-00-019"/>
    <s v="ICBF DIRECCIÓN REGIONAL CAUCA"/>
    <s v="A-08-01"/>
    <s v="A"/>
    <s v="08"/>
    <s v="01"/>
    <m/>
    <m/>
    <m/>
    <m/>
    <m/>
    <m/>
    <s v="Propios"/>
    <s v="27"/>
    <s v="CSF"/>
    <x v="8"/>
    <n v="68842782"/>
    <n v="0"/>
    <n v="0"/>
    <n v="68842782"/>
    <n v="0"/>
    <n v="68842782"/>
    <n v="0"/>
    <n v="0"/>
    <n v="0"/>
    <n v="0"/>
    <n v="0"/>
  </r>
  <r>
    <s v="46-02-00-019"/>
    <s v="ICBF DIRECCIÓN REGIONAL CAUCA"/>
    <s v="C-4602-1500-3-704050"/>
    <s v="C"/>
    <s v="4602"/>
    <s v="1500"/>
    <s v="3"/>
    <s v="704050"/>
    <m/>
    <m/>
    <m/>
    <m/>
    <s v="Propios"/>
    <s v="27"/>
    <s v="CSF"/>
    <x v="10"/>
    <n v="402352750"/>
    <n v="0"/>
    <n v="0"/>
    <n v="402352750"/>
    <n v="0"/>
    <n v="322296000"/>
    <n v="80056750"/>
    <n v="274392000"/>
    <n v="0"/>
    <n v="0"/>
    <n v="0"/>
  </r>
  <r>
    <s v="46-02-00-019"/>
    <s v="ICBF DIRECCIÓN REGIONAL CAUCA"/>
    <s v="C-4602-1500-5-30205B"/>
    <s v="C"/>
    <s v="4602"/>
    <s v="1500"/>
    <s v="5"/>
    <s v="30205B"/>
    <m/>
    <m/>
    <m/>
    <m/>
    <s v="Propios"/>
    <s v="27"/>
    <s v="CSF"/>
    <x v="11"/>
    <n v="2498247401"/>
    <n v="0"/>
    <n v="0"/>
    <n v="2498247401"/>
    <n v="0"/>
    <n v="68256000"/>
    <n v="2429991401"/>
    <n v="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Nación"/>
    <s v="10"/>
    <s v="CSF"/>
    <x v="12"/>
    <n v="208960888594"/>
    <n v="155777499"/>
    <n v="153861636"/>
    <n v="208962804457"/>
    <n v="0"/>
    <n v="110822335888"/>
    <n v="98140468569"/>
    <n v="103112852379"/>
    <n v="4587848006"/>
    <n v="4587848006"/>
    <n v="4587848006"/>
  </r>
  <r>
    <s v="46-02-00-019"/>
    <s v="ICBF DIRECCIÓN REGIONAL CAUCA"/>
    <s v="C-4602-1500-9-704020"/>
    <s v="C"/>
    <s v="4602"/>
    <s v="1500"/>
    <s v="9"/>
    <s v="704020"/>
    <m/>
    <m/>
    <m/>
    <m/>
    <s v="Propios"/>
    <s v="20"/>
    <s v="CSF"/>
    <x v="12"/>
    <n v="3134510006"/>
    <n v="0"/>
    <n v="0"/>
    <n v="3134510006"/>
    <n v="0"/>
    <n v="2558625408"/>
    <n v="575884598"/>
    <n v="249493800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Propios"/>
    <s v="27"/>
    <s v="CSF"/>
    <x v="12"/>
    <n v="58396984442"/>
    <n v="0"/>
    <n v="0"/>
    <n v="58396984442"/>
    <n v="0"/>
    <n v="42403778263"/>
    <n v="15993206179"/>
    <n v="0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Nación"/>
    <s v="10"/>
    <s v="CSF"/>
    <x v="13"/>
    <n v="6291980708"/>
    <n v="0"/>
    <n v="0"/>
    <n v="6291980708"/>
    <n v="0"/>
    <n v="135897876"/>
    <n v="6156082832"/>
    <n v="119300632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Propios"/>
    <s v="27"/>
    <s v="CSF"/>
    <x v="13"/>
    <n v="24085188987"/>
    <n v="0"/>
    <n v="0"/>
    <n v="24085188987"/>
    <n v="0"/>
    <n v="15330787330"/>
    <n v="8754401657"/>
    <n v="5097471576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Nación"/>
    <s v="16"/>
    <s v="CSF"/>
    <x v="14"/>
    <n v="5259387029"/>
    <n v="0"/>
    <n v="0"/>
    <n v="5259387029"/>
    <n v="0"/>
    <n v="0"/>
    <n v="5259387029"/>
    <n v="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1"/>
    <s v="CSF"/>
    <x v="14"/>
    <n v="3657552145"/>
    <n v="29853473"/>
    <n v="29853473"/>
    <n v="3657552145"/>
    <n v="0"/>
    <n v="3472149051"/>
    <n v="185403094"/>
    <n v="270794327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7"/>
    <s v="CSF"/>
    <x v="14"/>
    <n v="22567353043"/>
    <n v="111206145"/>
    <n v="0"/>
    <n v="22678559188"/>
    <n v="0"/>
    <n v="15593427779"/>
    <n v="7085131409"/>
    <n v="15332605336"/>
    <n v="2953787477"/>
    <n v="2953787477"/>
    <n v="2953787477"/>
  </r>
  <r>
    <s v="46-02-00-019"/>
    <s v="ICBF DIRECCIÓN REGIONAL CAUCA"/>
    <s v="C-4699-1500-1-704080"/>
    <s v="C"/>
    <s v="4699"/>
    <s v="1500"/>
    <s v="1"/>
    <s v="704080"/>
    <m/>
    <m/>
    <m/>
    <m/>
    <s v="Propios"/>
    <s v="27"/>
    <s v="CSF"/>
    <x v="13"/>
    <n v="197766148"/>
    <n v="0"/>
    <n v="0"/>
    <n v="197766148"/>
    <n v="0"/>
    <n v="141137911"/>
    <n v="56628237"/>
    <n v="129720808"/>
    <n v="0"/>
    <n v="0"/>
    <n v="0"/>
  </r>
  <r>
    <s v="46-02-00-019"/>
    <s v="ICBF DIRECCIÓN REGIONAL CAUCA"/>
    <s v="C-4699-1500-3-53105B"/>
    <s v="C"/>
    <s v="4699"/>
    <s v="1500"/>
    <s v="3"/>
    <s v="53105B"/>
    <m/>
    <m/>
    <m/>
    <m/>
    <s v="Propios"/>
    <s v="27"/>
    <s v="CSF"/>
    <x v="15"/>
    <n v="1211542885"/>
    <n v="224142613"/>
    <n v="0"/>
    <n v="1435685498"/>
    <n v="0"/>
    <n v="1013577366"/>
    <n v="422108132"/>
    <n v="735220605"/>
    <n v="23451619"/>
    <n v="23451619"/>
    <n v="23451619"/>
  </r>
  <r>
    <s v="46-02-00-020"/>
    <s v="ICBF DIRECCIÓN REGIONAL CESAR"/>
    <s v="A-02"/>
    <s v="A"/>
    <s v="02"/>
    <m/>
    <m/>
    <m/>
    <m/>
    <m/>
    <m/>
    <m/>
    <s v="Propios"/>
    <s v="27"/>
    <s v="CSF"/>
    <x v="3"/>
    <n v="42365148"/>
    <n v="0"/>
    <n v="0"/>
    <n v="42365148"/>
    <n v="0"/>
    <n v="27875148"/>
    <n v="14490000"/>
    <n v="2708511"/>
    <n v="0"/>
    <n v="0"/>
    <n v="0"/>
  </r>
  <r>
    <s v="46-02-00-020"/>
    <s v="ICBF DIRECCIÓN REGIONAL CESAR"/>
    <s v="A-08-01"/>
    <s v="A"/>
    <s v="08"/>
    <s v="01"/>
    <m/>
    <m/>
    <m/>
    <m/>
    <m/>
    <m/>
    <s v="Propios"/>
    <s v="27"/>
    <s v="CSF"/>
    <x v="8"/>
    <n v="118684452"/>
    <n v="0"/>
    <n v="0"/>
    <n v="118684452"/>
    <n v="0"/>
    <n v="66250912"/>
    <n v="52433540"/>
    <n v="5639266"/>
    <n v="5639266"/>
    <n v="5639266"/>
    <n v="5639266"/>
  </r>
  <r>
    <s v="46-02-00-020"/>
    <s v="ICBF DIRECCIÓN REGIONAL CESAR"/>
    <s v="C-4602-1500-3-704050"/>
    <s v="C"/>
    <s v="4602"/>
    <s v="1500"/>
    <s v="3"/>
    <s v="704050"/>
    <m/>
    <m/>
    <m/>
    <m/>
    <s v="Propios"/>
    <s v="27"/>
    <s v="CSF"/>
    <x v="10"/>
    <n v="304961750"/>
    <n v="0"/>
    <n v="0"/>
    <n v="304961750"/>
    <n v="0"/>
    <n v="175027250"/>
    <n v="129934500"/>
    <n v="125574925"/>
    <n v="0"/>
    <n v="0"/>
    <n v="0"/>
  </r>
  <r>
    <s v="46-02-00-020"/>
    <s v="ICBF DIRECCIÓN REGIONAL CESAR"/>
    <s v="C-4602-1500-5-30205B"/>
    <s v="C"/>
    <s v="4602"/>
    <s v="1500"/>
    <s v="5"/>
    <s v="30205B"/>
    <m/>
    <m/>
    <m/>
    <m/>
    <s v="Propios"/>
    <s v="27"/>
    <s v="CSF"/>
    <x v="11"/>
    <n v="8130783681"/>
    <n v="0"/>
    <n v="0"/>
    <n v="8130783681"/>
    <n v="0"/>
    <n v="483730973"/>
    <n v="7647052708"/>
    <n v="370056869"/>
    <n v="609896"/>
    <n v="609896"/>
    <n v="609896"/>
  </r>
  <r>
    <s v="46-02-00-020"/>
    <s v="ICBF DIRECCIÓN REGIONAL CESAR"/>
    <s v="C-4602-1500-9-704020"/>
    <s v="C"/>
    <s v="4602"/>
    <s v="1500"/>
    <s v="9"/>
    <s v="704020"/>
    <m/>
    <m/>
    <m/>
    <m/>
    <s v="Nación"/>
    <s v="10"/>
    <s v="CSF"/>
    <x v="12"/>
    <n v="251421631486"/>
    <n v="183400055"/>
    <n v="174719253"/>
    <n v="251430312288"/>
    <n v="0"/>
    <n v="111708705961"/>
    <n v="139721606327"/>
    <n v="93182955228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0"/>
    <s v="CSF"/>
    <x v="12"/>
    <n v="1684445912"/>
    <n v="0"/>
    <n v="0"/>
    <n v="1684445912"/>
    <n v="0"/>
    <n v="1031592396"/>
    <n v="652853516"/>
    <n v="877349456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7"/>
    <s v="CSF"/>
    <x v="12"/>
    <n v="5168913602"/>
    <n v="0"/>
    <n v="0"/>
    <n v="5168913602"/>
    <n v="0"/>
    <n v="46770440"/>
    <n v="5122143162"/>
    <n v="0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Nación"/>
    <s v="10"/>
    <s v="CSF"/>
    <x v="13"/>
    <n v="4017973401"/>
    <n v="0"/>
    <n v="0"/>
    <n v="4017973401"/>
    <n v="0"/>
    <n v="376437088"/>
    <n v="3641536313"/>
    <n v="95308834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Propios"/>
    <s v="27"/>
    <s v="CSF"/>
    <x v="13"/>
    <n v="8009211127"/>
    <n v="0"/>
    <n v="0"/>
    <n v="8009211127"/>
    <n v="0"/>
    <n v="106780752"/>
    <n v="7902430375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Nación"/>
    <s v="16"/>
    <s v="CSF"/>
    <x v="14"/>
    <n v="1407447730"/>
    <n v="0"/>
    <n v="0"/>
    <n v="1407447730"/>
    <n v="0"/>
    <n v="0"/>
    <n v="1407447730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1"/>
    <s v="CSF"/>
    <x v="14"/>
    <n v="3236964989"/>
    <n v="0"/>
    <n v="0"/>
    <n v="3236964989"/>
    <n v="0"/>
    <n v="2413491759"/>
    <n v="823473230"/>
    <n v="2071171945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7"/>
    <s v="CSF"/>
    <x v="14"/>
    <n v="18956085197"/>
    <n v="60037263"/>
    <n v="0"/>
    <n v="19016122460"/>
    <n v="0"/>
    <n v="11887560831"/>
    <n v="7128561629"/>
    <n v="11708046268"/>
    <n v="5314603"/>
    <n v="5314603"/>
    <n v="5314603"/>
  </r>
  <r>
    <s v="46-02-00-020"/>
    <s v="ICBF DIRECCIÓN REGIONAL CESAR"/>
    <s v="C-4699-1500-1-704080"/>
    <s v="C"/>
    <s v="4699"/>
    <s v="1500"/>
    <s v="1"/>
    <s v="704080"/>
    <m/>
    <m/>
    <m/>
    <m/>
    <s v="Propios"/>
    <s v="27"/>
    <s v="CSF"/>
    <x v="13"/>
    <n v="66028069"/>
    <n v="0"/>
    <n v="0"/>
    <n v="66028069"/>
    <n v="0"/>
    <n v="41797021"/>
    <n v="24231048"/>
    <n v="41797021"/>
    <n v="0"/>
    <n v="0"/>
    <n v="0"/>
  </r>
  <r>
    <s v="46-02-00-020"/>
    <s v="ICBF DIRECCIÓN REGIONAL CESAR"/>
    <s v="C-4699-1500-3-53105B"/>
    <s v="C"/>
    <s v="4699"/>
    <s v="1500"/>
    <s v="3"/>
    <s v="53105B"/>
    <m/>
    <m/>
    <m/>
    <m/>
    <s v="Propios"/>
    <s v="27"/>
    <s v="CSF"/>
    <x v="15"/>
    <n v="1096745605"/>
    <n v="481324823"/>
    <n v="0"/>
    <n v="1578070428"/>
    <n v="0"/>
    <n v="1260500319"/>
    <n v="317570109"/>
    <n v="771409775"/>
    <n v="37399530.009999998"/>
    <n v="37399530.009999998"/>
    <n v="37399530.009999998"/>
  </r>
  <r>
    <s v="46-02-00-023"/>
    <s v="ICBF DIRECCIÓN REGIONAL CÓRDOBA"/>
    <s v="A-02"/>
    <s v="A"/>
    <s v="02"/>
    <m/>
    <m/>
    <m/>
    <m/>
    <m/>
    <m/>
    <m/>
    <s v="Propios"/>
    <s v="27"/>
    <s v="CSF"/>
    <x v="3"/>
    <n v="46840153"/>
    <n v="6595232"/>
    <n v="0"/>
    <n v="53435385"/>
    <n v="0"/>
    <n v="28990153"/>
    <n v="24445232"/>
    <n v="0"/>
    <n v="0"/>
    <n v="0"/>
    <n v="0"/>
  </r>
  <r>
    <s v="46-02-00-023"/>
    <s v="ICBF DIRECCIÓN REGIONAL CÓRDOBA"/>
    <s v="A-08-01"/>
    <s v="A"/>
    <s v="08"/>
    <s v="01"/>
    <m/>
    <m/>
    <m/>
    <m/>
    <m/>
    <m/>
    <s v="Propios"/>
    <s v="27"/>
    <s v="CSF"/>
    <x v="8"/>
    <n v="62949584"/>
    <n v="0"/>
    <n v="0"/>
    <n v="62949584"/>
    <n v="0"/>
    <n v="0"/>
    <n v="62949584"/>
    <n v="0"/>
    <n v="0"/>
    <n v="0"/>
    <n v="0"/>
  </r>
  <r>
    <s v="46-02-00-023"/>
    <s v="ICBF DIRECCIÓN REGIONAL CÓRDOBA"/>
    <s v="C-4602-1500-3-704050"/>
    <s v="C"/>
    <s v="4602"/>
    <s v="1500"/>
    <s v="3"/>
    <s v="704050"/>
    <m/>
    <m/>
    <m/>
    <m/>
    <s v="Propios"/>
    <s v="27"/>
    <s v="CSF"/>
    <x v="10"/>
    <n v="374564000"/>
    <n v="0"/>
    <n v="0"/>
    <n v="374564000"/>
    <n v="0"/>
    <n v="156616000"/>
    <n v="217948000"/>
    <n v="293055"/>
    <n v="0"/>
    <n v="0"/>
    <n v="0"/>
  </r>
  <r>
    <s v="46-02-00-023"/>
    <s v="ICBF DIRECCIÓN REGIONAL CÓRDOBA"/>
    <s v="C-4602-1500-5-30205B"/>
    <s v="C"/>
    <s v="4602"/>
    <s v="1500"/>
    <s v="5"/>
    <s v="30205B"/>
    <m/>
    <m/>
    <m/>
    <m/>
    <s v="Propios"/>
    <s v="27"/>
    <s v="CSF"/>
    <x v="11"/>
    <n v="3427181938"/>
    <n v="0"/>
    <n v="0"/>
    <n v="3427181938"/>
    <n v="0"/>
    <n v="464302085"/>
    <n v="2962879853"/>
    <n v="363902085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Nación"/>
    <s v="10"/>
    <s v="CSF"/>
    <x v="12"/>
    <n v="379938904295"/>
    <n v="22136798"/>
    <n v="23852548"/>
    <n v="379937188545"/>
    <n v="0"/>
    <n v="215048900904"/>
    <n v="164888287641"/>
    <n v="215048900904"/>
    <n v="14724706346"/>
    <n v="14409290956"/>
    <n v="14409290956"/>
  </r>
  <r>
    <s v="46-02-00-023"/>
    <s v="ICBF DIRECCIÓN REGIONAL CÓRDOBA"/>
    <s v="C-4602-1500-9-704020"/>
    <s v="C"/>
    <s v="4602"/>
    <s v="1500"/>
    <s v="9"/>
    <s v="704020"/>
    <m/>
    <m/>
    <m/>
    <m/>
    <s v="Propios"/>
    <s v="20"/>
    <s v="CSF"/>
    <x v="12"/>
    <n v="2341222277"/>
    <n v="0"/>
    <n v="0"/>
    <n v="2341222277"/>
    <n v="0"/>
    <n v="1582298173"/>
    <n v="758924104"/>
    <n v="1250456162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Propios"/>
    <s v="27"/>
    <s v="CSF"/>
    <x v="12"/>
    <n v="869991962"/>
    <n v="0"/>
    <n v="0"/>
    <n v="869991962"/>
    <n v="0"/>
    <n v="210676539"/>
    <n v="659315423"/>
    <n v="36222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Nación"/>
    <s v="10"/>
    <s v="CSF"/>
    <x v="13"/>
    <n v="2042473939"/>
    <n v="10210524"/>
    <n v="10210524"/>
    <n v="2042473939"/>
    <n v="0"/>
    <n v="138393132"/>
    <n v="1904080807"/>
    <n v="3225803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Propios"/>
    <s v="27"/>
    <s v="CSF"/>
    <x v="13"/>
    <n v="6415849441"/>
    <n v="0"/>
    <n v="0"/>
    <n v="6415849441"/>
    <n v="0"/>
    <n v="295699304"/>
    <n v="6120150137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Nación"/>
    <s v="16"/>
    <s v="CSF"/>
    <x v="14"/>
    <n v="1612548413"/>
    <n v="0"/>
    <n v="0"/>
    <n v="1612548413"/>
    <n v="0"/>
    <n v="0"/>
    <n v="1612548413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1"/>
    <s v="CSF"/>
    <x v="14"/>
    <n v="3123863980"/>
    <n v="0"/>
    <n v="0"/>
    <n v="3123863980"/>
    <n v="0"/>
    <n v="2404873434"/>
    <n v="718990546"/>
    <n v="1219491228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7"/>
    <s v="CSF"/>
    <x v="14"/>
    <n v="18048045413"/>
    <n v="71519690"/>
    <n v="0"/>
    <n v="18119565103"/>
    <n v="0"/>
    <n v="12690516737"/>
    <n v="5429048366"/>
    <n v="11565001287"/>
    <n v="1810348463"/>
    <n v="1810348463"/>
    <n v="1810348463"/>
  </r>
  <r>
    <s v="46-02-00-023"/>
    <s v="ICBF DIRECCIÓN REGIONAL CÓRDOBA"/>
    <s v="C-4699-1500-1-704080"/>
    <s v="C"/>
    <s v="4699"/>
    <s v="1500"/>
    <s v="1"/>
    <s v="704080"/>
    <m/>
    <m/>
    <m/>
    <m/>
    <s v="Propios"/>
    <s v="27"/>
    <s v="CSF"/>
    <x v="13"/>
    <n v="119520939"/>
    <n v="0"/>
    <n v="0"/>
    <n v="119520939"/>
    <n v="0"/>
    <n v="85379939"/>
    <n v="34141000"/>
    <n v="76817254"/>
    <n v="0"/>
    <n v="0"/>
    <n v="0"/>
  </r>
  <r>
    <s v="46-02-00-023"/>
    <s v="ICBF DIRECCIÓN REGIONAL CÓRDOBA"/>
    <s v="C-4699-1500-3-53105B"/>
    <s v="C"/>
    <s v="4699"/>
    <s v="1500"/>
    <s v="3"/>
    <s v="53105B"/>
    <m/>
    <m/>
    <m/>
    <m/>
    <s v="Propios"/>
    <s v="27"/>
    <s v="CSF"/>
    <x v="15"/>
    <n v="1413991023"/>
    <n v="870467961"/>
    <n v="0"/>
    <n v="2284458984"/>
    <n v="0"/>
    <n v="1992051108"/>
    <n v="292407876"/>
    <n v="1884691068"/>
    <n v="72494283.239999995"/>
    <n v="72494283.239999995"/>
    <n v="72494283.239999995"/>
  </r>
  <r>
    <s v="46-02-00-025"/>
    <s v="ICBF DIRECCIÓN REGIONAL CUNDINAMARCA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231668116"/>
    <n v="71862190"/>
    <n v="2043753"/>
    <n v="0"/>
    <n v="0"/>
    <n v="0"/>
  </r>
  <r>
    <s v="46-02-00-025"/>
    <s v="ICBF DIRECCIÓN REGIONAL CUNDINAMARCA"/>
    <s v="A-08-01"/>
    <s v="A"/>
    <s v="08"/>
    <s v="01"/>
    <m/>
    <m/>
    <m/>
    <m/>
    <m/>
    <m/>
    <s v="Propios"/>
    <s v="27"/>
    <s v="CSF"/>
    <x v="8"/>
    <n v="59048912"/>
    <n v="0"/>
    <n v="0"/>
    <n v="59048912"/>
    <n v="0"/>
    <n v="0"/>
    <n v="59048912"/>
    <n v="0"/>
    <n v="0"/>
    <n v="0"/>
    <n v="0"/>
  </r>
  <r>
    <s v="46-02-00-025"/>
    <s v="ICBF DIRECCIÓN REGIONAL CUNDINAMARCA"/>
    <s v="C-4602-1500-3-704050"/>
    <s v="C"/>
    <s v="4602"/>
    <s v="1500"/>
    <s v="3"/>
    <s v="704050"/>
    <m/>
    <m/>
    <m/>
    <m/>
    <s v="Propios"/>
    <s v="27"/>
    <s v="CSF"/>
    <x v="10"/>
    <n v="605923500"/>
    <n v="0"/>
    <n v="0"/>
    <n v="605923500"/>
    <n v="0"/>
    <n v="592688000"/>
    <n v="13235500"/>
    <n v="206550740"/>
    <n v="0"/>
    <n v="0"/>
    <n v="0"/>
  </r>
  <r>
    <s v="46-02-00-025"/>
    <s v="ICBF DIRECCIÓN REGIONAL CUNDINAMARCA"/>
    <s v="C-4602-1500-5-30205B"/>
    <s v="C"/>
    <s v="4602"/>
    <s v="1500"/>
    <s v="5"/>
    <s v="30205B"/>
    <m/>
    <m/>
    <m/>
    <m/>
    <s v="Propios"/>
    <s v="27"/>
    <s v="CSF"/>
    <x v="11"/>
    <n v="50804000"/>
    <n v="0"/>
    <n v="0"/>
    <n v="50804000"/>
    <n v="0"/>
    <n v="4390000"/>
    <n v="46414000"/>
    <n v="0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Nación"/>
    <s v="10"/>
    <s v="CSF"/>
    <x v="12"/>
    <n v="170673533474"/>
    <n v="0"/>
    <n v="0"/>
    <n v="170673533474"/>
    <n v="0"/>
    <n v="49843795236"/>
    <n v="120829738238"/>
    <n v="48876239221"/>
    <n v="2686285257"/>
    <n v="2686285257"/>
    <n v="2686285257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0"/>
    <s v="CSF"/>
    <x v="12"/>
    <n v="2784229278"/>
    <n v="0"/>
    <n v="0"/>
    <n v="2784229278"/>
    <n v="0"/>
    <n v="2024894104"/>
    <n v="759335174"/>
    <n v="1801988176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309192998"/>
    <n v="678595044"/>
    <n v="4804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Nación"/>
    <s v="10"/>
    <s v="CSF"/>
    <x v="13"/>
    <n v="188305270"/>
    <n v="0"/>
    <n v="0"/>
    <n v="188305270"/>
    <n v="0"/>
    <n v="84533682"/>
    <n v="103771588"/>
    <n v="677230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Propios"/>
    <s v="27"/>
    <s v="CSF"/>
    <x v="13"/>
    <n v="13327757617"/>
    <n v="0"/>
    <n v="0"/>
    <n v="13327757617"/>
    <n v="0"/>
    <n v="8932963368"/>
    <n v="4394794249"/>
    <n v="8918038368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Nación"/>
    <s v="16"/>
    <s v="CSF"/>
    <x v="14"/>
    <n v="6336997974"/>
    <n v="0"/>
    <n v="0"/>
    <n v="6336997974"/>
    <n v="0"/>
    <n v="0"/>
    <n v="6336997974"/>
    <n v="0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1"/>
    <s v="CSF"/>
    <x v="14"/>
    <n v="7492593481"/>
    <n v="0"/>
    <n v="0"/>
    <n v="7492593481"/>
    <n v="0"/>
    <n v="4924523093"/>
    <n v="2568070388"/>
    <n v="3840760017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7"/>
    <s v="CSF"/>
    <x v="14"/>
    <n v="66509935035"/>
    <n v="138816691"/>
    <n v="0"/>
    <n v="66648751726"/>
    <n v="0"/>
    <n v="41899987360"/>
    <n v="24748764366"/>
    <n v="40761116725"/>
    <n v="3788543377"/>
    <n v="3788543377"/>
    <n v="3788543377"/>
  </r>
  <r>
    <s v="46-02-00-025"/>
    <s v="ICBF DIRECCIÓN REGIONAL CUNDINAMARCA"/>
    <s v="C-4699-1500-1-704080"/>
    <s v="C"/>
    <s v="4699"/>
    <s v="1500"/>
    <s v="1"/>
    <s v="704080"/>
    <m/>
    <m/>
    <m/>
    <m/>
    <s v="Propios"/>
    <s v="27"/>
    <s v="CSF"/>
    <x v="13"/>
    <n v="125617611"/>
    <n v="0"/>
    <n v="0"/>
    <n v="125617611"/>
    <n v="0"/>
    <n v="82159696"/>
    <n v="43457915"/>
    <n v="82159696"/>
    <n v="0"/>
    <n v="0"/>
    <n v="0"/>
  </r>
  <r>
    <s v="46-02-00-025"/>
    <s v="ICBF DIRECCIÓN REGIONAL CUNDINAMARCA"/>
    <s v="C-4699-1500-3-53105B"/>
    <s v="C"/>
    <s v="4699"/>
    <s v="1500"/>
    <s v="3"/>
    <s v="53105B"/>
    <m/>
    <m/>
    <m/>
    <m/>
    <s v="Propios"/>
    <s v="27"/>
    <s v="CSF"/>
    <x v="15"/>
    <n v="6266253898"/>
    <n v="376652678"/>
    <n v="0"/>
    <n v="6642906576"/>
    <n v="0"/>
    <n v="5638979501"/>
    <n v="1003927075"/>
    <n v="5136340193.1700001"/>
    <n v="32387768.170000002"/>
    <n v="32387768.170000002"/>
    <n v="32387768.170000002"/>
  </r>
  <r>
    <s v="46-02-00-027"/>
    <s v="ICBF DIRECCIÓN REGIONAL CHOCÓ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33279012"/>
    <n v="9603769"/>
    <n v="0"/>
    <n v="0"/>
    <n v="0"/>
    <n v="0"/>
  </r>
  <r>
    <s v="46-02-00-027"/>
    <s v="ICBF DIRECCIÓN REGIONAL CHOCÓ"/>
    <s v="A-08-01"/>
    <s v="A"/>
    <s v="08"/>
    <s v="01"/>
    <m/>
    <m/>
    <m/>
    <m/>
    <m/>
    <m/>
    <s v="Propios"/>
    <s v="27"/>
    <s v="CSF"/>
    <x v="8"/>
    <n v="50107635"/>
    <n v="0"/>
    <n v="0"/>
    <n v="50107635"/>
    <n v="0"/>
    <n v="50107635"/>
    <n v="0"/>
    <n v="0"/>
    <n v="0"/>
    <n v="0"/>
    <n v="0"/>
  </r>
  <r>
    <s v="46-02-00-027"/>
    <s v="ICBF DIRECCIÓN REGIONAL CHOCÓ"/>
    <s v="C-4602-1500-3-704050"/>
    <s v="C"/>
    <s v="4602"/>
    <s v="1500"/>
    <s v="3"/>
    <s v="704050"/>
    <m/>
    <m/>
    <m/>
    <m/>
    <s v="Propios"/>
    <s v="27"/>
    <s v="CSF"/>
    <x v="10"/>
    <n v="444548250"/>
    <n v="0"/>
    <n v="0"/>
    <n v="444548250"/>
    <n v="0"/>
    <n v="356200000"/>
    <n v="88348250"/>
    <n v="236488000"/>
    <n v="0"/>
    <n v="0"/>
    <n v="0"/>
  </r>
  <r>
    <s v="46-02-00-027"/>
    <s v="ICBF DIRECCIÓN REGIONAL CHOCÓ"/>
    <s v="C-4602-1500-5-30205B"/>
    <s v="C"/>
    <s v="4602"/>
    <s v="1500"/>
    <s v="5"/>
    <s v="30205B"/>
    <m/>
    <m/>
    <m/>
    <m/>
    <s v="Propios"/>
    <s v="27"/>
    <s v="CSF"/>
    <x v="11"/>
    <n v="17246748521"/>
    <n v="0"/>
    <n v="0"/>
    <n v="17246748521"/>
    <n v="0"/>
    <n v="339536000"/>
    <n v="16907212521"/>
    <n v="0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Nación"/>
    <s v="10"/>
    <s v="CSF"/>
    <x v="12"/>
    <n v="203467367503"/>
    <n v="0"/>
    <n v="0"/>
    <n v="203467367503"/>
    <n v="0"/>
    <n v="93736562351"/>
    <n v="109730805152"/>
    <n v="49153069046"/>
    <n v="2418099085"/>
    <n v="2418099085"/>
    <n v="2418099085"/>
  </r>
  <r>
    <s v="46-02-00-027"/>
    <s v="ICBF DIRECCIÓN REGIONAL CHOCÓ"/>
    <s v="C-4602-1500-9-704020"/>
    <s v="C"/>
    <s v="4602"/>
    <s v="1500"/>
    <s v="9"/>
    <s v="704020"/>
    <m/>
    <m/>
    <m/>
    <m/>
    <s v="Propios"/>
    <s v="20"/>
    <s v="CSF"/>
    <x v="12"/>
    <n v="1421735366"/>
    <n v="0"/>
    <n v="0"/>
    <n v="1421735366"/>
    <n v="0"/>
    <n v="980253163"/>
    <n v="441482203"/>
    <n v="890692744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Propios"/>
    <s v="27"/>
    <s v="CSF"/>
    <x v="12"/>
    <n v="603195612"/>
    <n v="0"/>
    <n v="0"/>
    <n v="603195612"/>
    <n v="0"/>
    <n v="497870951"/>
    <n v="105324661"/>
    <n v="296724929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Nación"/>
    <s v="10"/>
    <s v="CSF"/>
    <x v="13"/>
    <n v="1381237150"/>
    <n v="0"/>
    <n v="0"/>
    <n v="1381237150"/>
    <n v="0"/>
    <n v="147850126"/>
    <n v="1233387024"/>
    <n v="121058171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Propios"/>
    <s v="27"/>
    <s v="CSF"/>
    <x v="13"/>
    <n v="20578790939"/>
    <n v="0"/>
    <n v="0"/>
    <n v="20578790939"/>
    <n v="0"/>
    <n v="2716245598"/>
    <n v="17862545341"/>
    <n v="331035243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Nación"/>
    <s v="16"/>
    <s v="CSF"/>
    <x v="14"/>
    <n v="1993356420"/>
    <n v="0"/>
    <n v="0"/>
    <n v="1993356420"/>
    <n v="0"/>
    <n v="0"/>
    <n v="1993356420"/>
    <n v="0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1"/>
    <s v="CSF"/>
    <x v="14"/>
    <n v="1648258650"/>
    <n v="0"/>
    <n v="0"/>
    <n v="1648258650"/>
    <n v="0"/>
    <n v="1178833495"/>
    <n v="469425155"/>
    <n v="1106542141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7"/>
    <s v="CSF"/>
    <x v="14"/>
    <n v="5808887235"/>
    <n v="47187106"/>
    <n v="0"/>
    <n v="5856074341"/>
    <n v="0"/>
    <n v="2971390828"/>
    <n v="2884683513"/>
    <n v="2633186441"/>
    <n v="271991185"/>
    <n v="271991185"/>
    <n v="271991185"/>
  </r>
  <r>
    <s v="46-02-00-027"/>
    <s v="ICBF DIRECCIÓN REGIONAL CHOCÓ"/>
    <s v="C-4699-1500-1-704080"/>
    <s v="C"/>
    <s v="4699"/>
    <s v="1500"/>
    <s v="1"/>
    <s v="704080"/>
    <m/>
    <m/>
    <m/>
    <m/>
    <s v="Propios"/>
    <s v="27"/>
    <s v="CSF"/>
    <x v="13"/>
    <n v="125532470"/>
    <n v="0"/>
    <n v="0"/>
    <n v="125532470"/>
    <n v="0"/>
    <n v="89587602"/>
    <n v="35944868"/>
    <n v="83033069"/>
    <n v="0"/>
    <n v="0"/>
    <n v="0"/>
  </r>
  <r>
    <s v="46-02-00-027"/>
    <s v="ICBF DIRECCIÓN REGIONAL CHOCÓ"/>
    <s v="C-4699-1500-3-53105B"/>
    <s v="C"/>
    <s v="4699"/>
    <s v="1500"/>
    <s v="3"/>
    <s v="53105B"/>
    <m/>
    <m/>
    <m/>
    <m/>
    <s v="Propios"/>
    <s v="27"/>
    <s v="CSF"/>
    <x v="15"/>
    <n v="1365749962"/>
    <n v="295595429"/>
    <n v="0"/>
    <n v="1661345391"/>
    <n v="0"/>
    <n v="1443246696"/>
    <n v="218098695"/>
    <n v="1137317899"/>
    <n v="22354233"/>
    <n v="22354233"/>
    <n v="22354233"/>
  </r>
  <r>
    <s v="46-02-00-041"/>
    <s v="ICBF DIRECCIÓN REGIONAL HUILA"/>
    <s v="A-02"/>
    <s v="A"/>
    <s v="02"/>
    <m/>
    <m/>
    <m/>
    <m/>
    <m/>
    <m/>
    <m/>
    <s v="Propios"/>
    <s v="27"/>
    <s v="CSF"/>
    <x v="3"/>
    <n v="355348846"/>
    <n v="10092768"/>
    <n v="0"/>
    <n v="365441614"/>
    <n v="0"/>
    <n v="27875148"/>
    <n v="337566466"/>
    <n v="1496023"/>
    <n v="0"/>
    <n v="0"/>
    <n v="0"/>
  </r>
  <r>
    <s v="46-02-00-041"/>
    <s v="ICBF DIRECCIÓN REGIONAL HUILA"/>
    <s v="A-08-01"/>
    <s v="A"/>
    <s v="08"/>
    <s v="01"/>
    <m/>
    <m/>
    <m/>
    <m/>
    <m/>
    <m/>
    <s v="Propios"/>
    <s v="27"/>
    <s v="CSF"/>
    <x v="8"/>
    <n v="94875700"/>
    <n v="0"/>
    <n v="0"/>
    <n v="94875700"/>
    <n v="0"/>
    <n v="94875700"/>
    <n v="0"/>
    <n v="0"/>
    <n v="0"/>
    <n v="0"/>
    <n v="0"/>
  </r>
  <r>
    <s v="46-02-00-041"/>
    <s v="ICBF DIRECCIÓN REGIONAL HUILA"/>
    <s v="C-4602-1500-3-704050"/>
    <s v="C"/>
    <s v="4602"/>
    <s v="1500"/>
    <s v="3"/>
    <s v="704050"/>
    <m/>
    <m/>
    <m/>
    <m/>
    <s v="Propios"/>
    <s v="27"/>
    <s v="CSF"/>
    <x v="10"/>
    <n v="353157250"/>
    <n v="0"/>
    <n v="0"/>
    <n v="353157250"/>
    <n v="0"/>
    <n v="281392000"/>
    <n v="71765250"/>
    <n v="236488000"/>
    <n v="0"/>
    <n v="0"/>
    <n v="0"/>
  </r>
  <r>
    <s v="46-02-00-041"/>
    <s v="ICBF DIRECCIÓN REGIONAL HUILA"/>
    <s v="C-4602-1500-5-30205B"/>
    <s v="C"/>
    <s v="4602"/>
    <s v="1500"/>
    <s v="5"/>
    <s v="30205B"/>
    <m/>
    <m/>
    <m/>
    <m/>
    <s v="Propios"/>
    <s v="27"/>
    <s v="CSF"/>
    <x v="11"/>
    <n v="84687000"/>
    <n v="0"/>
    <n v="0"/>
    <n v="84687000"/>
    <n v="0"/>
    <n v="0"/>
    <n v="84687000"/>
    <n v="0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Nación"/>
    <s v="10"/>
    <s v="CSF"/>
    <x v="12"/>
    <n v="147615233994"/>
    <n v="0"/>
    <n v="0"/>
    <n v="147615233994"/>
    <n v="0"/>
    <n v="64605542093"/>
    <n v="83009691901"/>
    <n v="61379130287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0"/>
    <s v="CSF"/>
    <x v="12"/>
    <n v="1648389004"/>
    <n v="0"/>
    <n v="0"/>
    <n v="1648389004"/>
    <n v="0"/>
    <n v="1198828408"/>
    <n v="449560596"/>
    <n v="880391368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7"/>
    <s v="CSF"/>
    <x v="12"/>
    <n v="717271152"/>
    <n v="0"/>
    <n v="0"/>
    <n v="717271152"/>
    <n v="0"/>
    <n v="623031446"/>
    <n v="94239706"/>
    <n v="191062224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Nación"/>
    <s v="10"/>
    <s v="CSF"/>
    <x v="13"/>
    <n v="1559041901"/>
    <n v="0"/>
    <n v="0"/>
    <n v="1559041901"/>
    <n v="0"/>
    <n v="453417718"/>
    <n v="1105624183"/>
    <n v="0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Propios"/>
    <s v="27"/>
    <s v="CSF"/>
    <x v="13"/>
    <n v="18668918473"/>
    <n v="0"/>
    <n v="0"/>
    <n v="18668918473"/>
    <n v="0"/>
    <n v="9591333848"/>
    <n v="9077584625"/>
    <n v="835256690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Nación"/>
    <s v="16"/>
    <s v="CSF"/>
    <x v="14"/>
    <n v="3202332553"/>
    <n v="0"/>
    <n v="0"/>
    <n v="3202332553"/>
    <n v="0"/>
    <n v="105364885"/>
    <n v="3096967668"/>
    <n v="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1"/>
    <s v="CSF"/>
    <x v="14"/>
    <n v="3953185989"/>
    <n v="215932007"/>
    <n v="215932007"/>
    <n v="3953185989"/>
    <n v="0"/>
    <n v="2691883145"/>
    <n v="1261302844"/>
    <n v="668347842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7"/>
    <s v="CSF"/>
    <x v="14"/>
    <n v="11054385221"/>
    <n v="103364187"/>
    <n v="0"/>
    <n v="11157749408"/>
    <n v="0"/>
    <n v="8347833302"/>
    <n v="2809916106"/>
    <n v="7848077448"/>
    <n v="1536915013"/>
    <n v="1536915013"/>
    <n v="1536915013"/>
  </r>
  <r>
    <s v="46-02-00-041"/>
    <s v="ICBF DIRECCIÓN REGIONAL HUILA"/>
    <s v="C-4699-1500-1-704080"/>
    <s v="C"/>
    <s v="4699"/>
    <s v="1500"/>
    <s v="1"/>
    <s v="704080"/>
    <m/>
    <m/>
    <m/>
    <m/>
    <s v="Propios"/>
    <s v="27"/>
    <s v="CSF"/>
    <x v="13"/>
    <n v="51963308"/>
    <n v="0"/>
    <n v="0"/>
    <n v="51963308"/>
    <n v="0"/>
    <n v="51963308"/>
    <n v="0"/>
    <n v="33965461"/>
    <n v="0"/>
    <n v="0"/>
    <n v="0"/>
  </r>
  <r>
    <s v="46-02-00-041"/>
    <s v="ICBF DIRECCIÓN REGIONAL HUILA"/>
    <s v="C-4699-1500-3-53105B"/>
    <s v="C"/>
    <s v="4699"/>
    <s v="1500"/>
    <s v="3"/>
    <s v="53105B"/>
    <m/>
    <m/>
    <m/>
    <m/>
    <s v="Propios"/>
    <s v="27"/>
    <s v="CSF"/>
    <x v="15"/>
    <n v="1437407757"/>
    <n v="489431228"/>
    <n v="0"/>
    <n v="1926838985"/>
    <n v="0"/>
    <n v="1796806111"/>
    <n v="130032874"/>
    <n v="1516593595"/>
    <n v="38085305"/>
    <n v="38085305"/>
    <n v="38085305"/>
  </r>
  <r>
    <s v="46-02-00-044"/>
    <s v="ICBF DIRECCIÓN REGIONAL GUAJIRA"/>
    <s v="A-02"/>
    <s v="A"/>
    <s v="02"/>
    <m/>
    <m/>
    <m/>
    <m/>
    <m/>
    <m/>
    <m/>
    <s v="Propios"/>
    <s v="27"/>
    <s v="CSF"/>
    <x v="3"/>
    <n v="27025077"/>
    <n v="33287520"/>
    <n v="0"/>
    <n v="60312597"/>
    <n v="0"/>
    <n v="0"/>
    <n v="60312597"/>
    <n v="0"/>
    <n v="0"/>
    <n v="0"/>
    <n v="0"/>
  </r>
  <r>
    <s v="46-02-00-044"/>
    <s v="ICBF DIRECCIÓN REGIONAL GUAJIRA"/>
    <s v="A-08-01"/>
    <s v="A"/>
    <s v="08"/>
    <s v="01"/>
    <m/>
    <m/>
    <m/>
    <m/>
    <m/>
    <m/>
    <s v="Propios"/>
    <s v="27"/>
    <s v="CSF"/>
    <x v="8"/>
    <n v="81505648"/>
    <n v="0"/>
    <n v="0"/>
    <n v="81505648"/>
    <n v="0"/>
    <n v="0"/>
    <n v="81505648"/>
    <n v="0"/>
    <n v="0"/>
    <n v="0"/>
    <n v="0"/>
  </r>
  <r>
    <s v="46-02-00-044"/>
    <s v="ICBF DIRECCIÓN REGIONAL GUAJIRA"/>
    <s v="C-4602-1500-3-704050"/>
    <s v="C"/>
    <s v="4602"/>
    <s v="1500"/>
    <s v="3"/>
    <s v="704050"/>
    <m/>
    <m/>
    <m/>
    <m/>
    <s v="Propios"/>
    <s v="27"/>
    <s v="CSF"/>
    <x v="10"/>
    <n v="350157250"/>
    <n v="0"/>
    <n v="0"/>
    <n v="350157250"/>
    <n v="0"/>
    <n v="122776000"/>
    <n v="227381250"/>
    <n v="29355000"/>
    <n v="0"/>
    <n v="0"/>
    <n v="0"/>
  </r>
  <r>
    <s v="46-02-00-044"/>
    <s v="ICBF DIRECCIÓN REGIONAL GUAJIRA"/>
    <s v="C-4602-1500-5-30205B"/>
    <s v="C"/>
    <s v="4602"/>
    <s v="1500"/>
    <s v="5"/>
    <s v="30205B"/>
    <m/>
    <m/>
    <m/>
    <m/>
    <s v="Propios"/>
    <s v="27"/>
    <s v="CSF"/>
    <x v="11"/>
    <n v="75428814434"/>
    <n v="0"/>
    <n v="0"/>
    <n v="75428814434"/>
    <n v="0"/>
    <n v="1565461440"/>
    <n v="73863352994"/>
    <n v="1496393760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Nación"/>
    <s v="10"/>
    <s v="CSF"/>
    <x v="12"/>
    <n v="608546744666"/>
    <n v="0"/>
    <n v="0"/>
    <n v="608546744666"/>
    <n v="0"/>
    <n v="366837829610"/>
    <n v="241708915056"/>
    <n v="164209480323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0"/>
    <s v="CSF"/>
    <x v="12"/>
    <n v="3138416761"/>
    <n v="0"/>
    <n v="0"/>
    <n v="3138416761"/>
    <n v="0"/>
    <n v="1672891960"/>
    <n v="1465524801"/>
    <n v="1323760527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7"/>
    <s v="CSF"/>
    <x v="12"/>
    <n v="41339226474"/>
    <n v="0"/>
    <n v="0"/>
    <n v="41339226474"/>
    <n v="0"/>
    <n v="0"/>
    <n v="41339226474"/>
    <n v="0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Nación"/>
    <s v="10"/>
    <s v="CSF"/>
    <x v="13"/>
    <n v="50636917531"/>
    <n v="0"/>
    <n v="0"/>
    <n v="50636917531"/>
    <n v="0"/>
    <n v="2165275267"/>
    <n v="48471642264"/>
    <n v="67723088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Propios"/>
    <s v="27"/>
    <s v="CSF"/>
    <x v="13"/>
    <n v="59944679625"/>
    <n v="0"/>
    <n v="0"/>
    <n v="59944679625"/>
    <n v="0"/>
    <n v="48242420920"/>
    <n v="11702258705"/>
    <n v="26696548859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Nación"/>
    <s v="16"/>
    <s v="CSF"/>
    <x v="14"/>
    <n v="1228605796"/>
    <n v="0"/>
    <n v="0"/>
    <n v="1228605796"/>
    <n v="0"/>
    <n v="0"/>
    <n v="1228605796"/>
    <n v="0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1"/>
    <s v="CSF"/>
    <x v="14"/>
    <n v="2012491085"/>
    <n v="0"/>
    <n v="0"/>
    <n v="2012491085"/>
    <n v="0"/>
    <n v="831088242"/>
    <n v="1181402843"/>
    <n v="615428736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7"/>
    <s v="CSF"/>
    <x v="14"/>
    <n v="7066654835"/>
    <n v="30109173"/>
    <n v="0"/>
    <n v="7096764008"/>
    <n v="0"/>
    <n v="4290924829"/>
    <n v="2805839179"/>
    <n v="4218862696"/>
    <n v="0"/>
    <n v="0"/>
    <n v="0"/>
  </r>
  <r>
    <s v="46-02-00-044"/>
    <s v="ICBF DIRECCIÓN REGIONAL GUAJIRA"/>
    <s v="C-4699-1500-1-704080"/>
    <s v="C"/>
    <s v="4699"/>
    <s v="1500"/>
    <s v="1"/>
    <s v="704080"/>
    <m/>
    <m/>
    <m/>
    <m/>
    <s v="Propios"/>
    <s v="27"/>
    <s v="CSF"/>
    <x v="13"/>
    <n v="65986400"/>
    <n v="0"/>
    <n v="0"/>
    <n v="65986400"/>
    <n v="0"/>
    <n v="43145312"/>
    <n v="22841088"/>
    <n v="0"/>
    <n v="0"/>
    <n v="0"/>
    <n v="0"/>
  </r>
  <r>
    <s v="46-02-00-044"/>
    <s v="ICBF DIRECCIÓN REGIONAL GUAJIRA"/>
    <s v="C-4699-1500-3-53105B"/>
    <s v="C"/>
    <s v="4699"/>
    <s v="1500"/>
    <s v="3"/>
    <s v="53105B"/>
    <m/>
    <m/>
    <m/>
    <m/>
    <s v="Propios"/>
    <s v="27"/>
    <s v="CSF"/>
    <x v="15"/>
    <n v="1831656194"/>
    <n v="464092552"/>
    <n v="0"/>
    <n v="2295748746"/>
    <n v="0"/>
    <n v="1624991251"/>
    <n v="670757495"/>
    <n v="862566574"/>
    <n v="36805416"/>
    <n v="36805416"/>
    <n v="36805416"/>
  </r>
  <r>
    <s v="46-02-00-047"/>
    <s v="ICBF DIRECCIÓN REGIONAL MAGDALENA"/>
    <s v="A-02"/>
    <s v="A"/>
    <s v="02"/>
    <m/>
    <m/>
    <m/>
    <m/>
    <m/>
    <m/>
    <m/>
    <s v="Propios"/>
    <s v="27"/>
    <s v="CSF"/>
    <x v="3"/>
    <n v="34515146"/>
    <n v="20231606"/>
    <n v="0"/>
    <n v="54746752"/>
    <n v="0"/>
    <n v="0"/>
    <n v="54746752"/>
    <n v="0"/>
    <n v="0"/>
    <n v="0"/>
    <n v="0"/>
  </r>
  <r>
    <s v="46-02-00-047"/>
    <s v="ICBF DIRECCIÓN REGIONAL MAGDALENA"/>
    <s v="A-08-01"/>
    <s v="A"/>
    <s v="08"/>
    <s v="01"/>
    <m/>
    <m/>
    <m/>
    <m/>
    <m/>
    <m/>
    <s v="Propios"/>
    <s v="27"/>
    <s v="CSF"/>
    <x v="8"/>
    <n v="72214844"/>
    <n v="0"/>
    <n v="0"/>
    <n v="72214844"/>
    <n v="0"/>
    <n v="0"/>
    <n v="72214844"/>
    <n v="0"/>
    <n v="0"/>
    <n v="0"/>
    <n v="0"/>
  </r>
  <r>
    <s v="46-02-00-047"/>
    <s v="ICBF DIRECCIÓN REGIONAL MAGDALENA"/>
    <s v="C-4602-1500-3-704050"/>
    <s v="C"/>
    <s v="4602"/>
    <s v="1500"/>
    <s v="3"/>
    <s v="704050"/>
    <m/>
    <m/>
    <m/>
    <m/>
    <s v="Propios"/>
    <s v="27"/>
    <s v="CSF"/>
    <x v="10"/>
    <n v="441548250"/>
    <n v="0"/>
    <n v="0"/>
    <n v="441548250"/>
    <n v="0"/>
    <n v="350200000"/>
    <n v="91348250"/>
    <n v="111552000"/>
    <n v="0"/>
    <n v="0"/>
    <n v="0"/>
  </r>
  <r>
    <s v="46-02-00-047"/>
    <s v="ICBF DIRECCIÓN REGIONAL MAGDALENA"/>
    <s v="C-4602-1500-5-30205B"/>
    <s v="C"/>
    <s v="4602"/>
    <s v="1500"/>
    <s v="5"/>
    <s v="30205B"/>
    <m/>
    <m/>
    <m/>
    <m/>
    <s v="Propios"/>
    <s v="27"/>
    <s v="CSF"/>
    <x v="11"/>
    <n v="6258047698"/>
    <n v="0"/>
    <n v="0"/>
    <n v="6258047698"/>
    <n v="0"/>
    <n v="64568640"/>
    <n v="6193479058"/>
    <n v="30266550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Nación"/>
    <s v="10"/>
    <s v="CSF"/>
    <x v="12"/>
    <n v="310957393169"/>
    <n v="71604832"/>
    <n v="60152123"/>
    <n v="310968845878"/>
    <n v="0"/>
    <n v="169247890915"/>
    <n v="141720954963"/>
    <n v="161191484666"/>
    <n v="4963143741"/>
    <n v="4963143741"/>
    <n v="4963143741"/>
  </r>
  <r>
    <s v="46-02-00-047"/>
    <s v="ICBF DIRECCIÓN REGIONAL MAGDALENA"/>
    <s v="C-4602-1500-9-704020"/>
    <s v="C"/>
    <s v="4602"/>
    <s v="1500"/>
    <s v="9"/>
    <s v="704020"/>
    <m/>
    <m/>
    <m/>
    <m/>
    <s v="Propios"/>
    <s v="20"/>
    <s v="CSF"/>
    <x v="12"/>
    <n v="2172524050"/>
    <n v="0"/>
    <n v="0"/>
    <n v="2172524050"/>
    <n v="0"/>
    <n v="1930027067.1199999"/>
    <n v="242496982.88"/>
    <n v="1280901500.2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Propios"/>
    <s v="27"/>
    <s v="CSF"/>
    <x v="12"/>
    <n v="755916422"/>
    <n v="0"/>
    <n v="0"/>
    <n v="755916422"/>
    <n v="0"/>
    <n v="95531107.439999998"/>
    <n v="660385314.55999994"/>
    <n v="91550649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Nación"/>
    <s v="10"/>
    <s v="CSF"/>
    <x v="13"/>
    <n v="1548162282"/>
    <n v="0"/>
    <n v="0"/>
    <n v="1548162282"/>
    <n v="0"/>
    <n v="119300615.2"/>
    <n v="1428861666.8"/>
    <n v="30687017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Propios"/>
    <s v="27"/>
    <s v="CSF"/>
    <x v="13"/>
    <n v="13999526787"/>
    <n v="0"/>
    <n v="0"/>
    <n v="13999526787"/>
    <n v="0"/>
    <n v="135753840"/>
    <n v="13863772947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Nación"/>
    <s v="16"/>
    <s v="CSF"/>
    <x v="14"/>
    <n v="1470437262"/>
    <n v="0"/>
    <n v="0"/>
    <n v="1470437262"/>
    <n v="0"/>
    <n v="0"/>
    <n v="1470437262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1"/>
    <s v="CSF"/>
    <x v="14"/>
    <n v="2033984386"/>
    <n v="0"/>
    <n v="0"/>
    <n v="2033984386"/>
    <n v="0"/>
    <n v="1533792375.8499999"/>
    <n v="500192010.14999998"/>
    <n v="643036753.75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7"/>
    <s v="CSF"/>
    <x v="14"/>
    <n v="10770236789"/>
    <n v="48620841"/>
    <n v="0"/>
    <n v="10818857630"/>
    <n v="0"/>
    <n v="3942308601"/>
    <n v="6876549029"/>
    <n v="3784796201"/>
    <n v="575625"/>
    <n v="575625"/>
    <n v="575625"/>
  </r>
  <r>
    <s v="46-02-00-047"/>
    <s v="ICBF DIRECCIÓN REGIONAL MAGDALENA"/>
    <s v="C-4699-1500-1-704080"/>
    <s v="C"/>
    <s v="4699"/>
    <s v="1500"/>
    <s v="1"/>
    <s v="704080"/>
    <m/>
    <m/>
    <m/>
    <m/>
    <s v="Propios"/>
    <s v="27"/>
    <s v="CSF"/>
    <x v="13"/>
    <n v="125094258"/>
    <n v="0"/>
    <n v="0"/>
    <n v="125094258"/>
    <n v="0"/>
    <n v="84227115.680000007"/>
    <n v="40867142.32"/>
    <n v="82245751"/>
    <n v="0"/>
    <n v="0"/>
    <n v="0"/>
  </r>
  <r>
    <s v="46-02-00-047"/>
    <s v="ICBF DIRECCIÓN REGIONAL MAGDALENA"/>
    <s v="C-4699-1500-3-53105B"/>
    <s v="C"/>
    <s v="4699"/>
    <s v="1500"/>
    <s v="3"/>
    <s v="53105B"/>
    <m/>
    <m/>
    <m/>
    <m/>
    <s v="Propios"/>
    <s v="27"/>
    <s v="CSF"/>
    <x v="15"/>
    <n v="1721497539"/>
    <n v="759175403"/>
    <n v="0"/>
    <n v="2480672942"/>
    <n v="0"/>
    <n v="1865308879.1600001"/>
    <n v="615364062.84000003"/>
    <n v="927490878.89999998"/>
    <n v="55749960"/>
    <n v="55749960"/>
    <n v="55749960"/>
  </r>
  <r>
    <s v="46-02-00-050"/>
    <s v="ICBF DIRECCIÓN REGIONAL META"/>
    <s v="A-02"/>
    <s v="A"/>
    <s v="02"/>
    <m/>
    <m/>
    <m/>
    <m/>
    <m/>
    <m/>
    <m/>
    <s v="Propios"/>
    <s v="27"/>
    <s v="CSF"/>
    <x v="3"/>
    <n v="53431015"/>
    <n v="5156096"/>
    <n v="0"/>
    <n v="58587111"/>
    <n v="0"/>
    <n v="34300118"/>
    <n v="24286993"/>
    <n v="4592875"/>
    <n v="1382138"/>
    <n v="1382138"/>
    <n v="1382138"/>
  </r>
  <r>
    <s v="46-02-00-050"/>
    <s v="ICBF DIRECCIÓN REGIONAL META"/>
    <s v="A-03-03-01-015"/>
    <s v="A"/>
    <s v="03"/>
    <s v="03"/>
    <s v="01"/>
    <s v="015"/>
    <m/>
    <m/>
    <m/>
    <m/>
    <s v="Propios"/>
    <s v="27"/>
    <s v="CSF"/>
    <x v="16"/>
    <n v="0"/>
    <n v="22824859"/>
    <n v="0"/>
    <n v="22824859"/>
    <n v="0"/>
    <n v="0"/>
    <n v="22824859"/>
    <n v="0"/>
    <n v="0"/>
    <n v="0"/>
    <n v="0"/>
  </r>
  <r>
    <s v="46-02-00-050"/>
    <s v="ICBF DIRECCIÓN REGIONAL META"/>
    <s v="A-08-01"/>
    <s v="A"/>
    <s v="08"/>
    <s v="01"/>
    <m/>
    <m/>
    <m/>
    <m/>
    <m/>
    <m/>
    <s v="Propios"/>
    <s v="27"/>
    <s v="CSF"/>
    <x v="8"/>
    <n v="42066302"/>
    <n v="0"/>
    <n v="0"/>
    <n v="42066302"/>
    <n v="0"/>
    <n v="42066302"/>
    <n v="0"/>
    <n v="0"/>
    <n v="0"/>
    <n v="0"/>
    <n v="0"/>
  </r>
  <r>
    <s v="46-02-00-050"/>
    <s v="ICBF DIRECCIÓN REGIONAL META"/>
    <s v="C-4602-1500-3-704050"/>
    <s v="C"/>
    <s v="4602"/>
    <s v="1500"/>
    <s v="3"/>
    <s v="704050"/>
    <m/>
    <m/>
    <m/>
    <m/>
    <s v="Propios"/>
    <s v="27"/>
    <s v="CSF"/>
    <x v="10"/>
    <n v="305961750"/>
    <n v="0"/>
    <n v="0"/>
    <n v="305961750"/>
    <n v="0"/>
    <n v="223252750"/>
    <n v="82709000"/>
    <n v="214867052"/>
    <n v="0"/>
    <n v="0"/>
    <n v="0"/>
  </r>
  <r>
    <s v="46-02-00-050"/>
    <s v="ICBF DIRECCIÓN REGIONAL META"/>
    <s v="C-4602-1500-5-30205B"/>
    <s v="C"/>
    <s v="4602"/>
    <s v="1500"/>
    <s v="5"/>
    <s v="30205B"/>
    <m/>
    <m/>
    <m/>
    <m/>
    <s v="Propios"/>
    <s v="27"/>
    <s v="CSF"/>
    <x v="11"/>
    <n v="5833590705"/>
    <n v="0"/>
    <n v="0"/>
    <n v="5833590705"/>
    <n v="0"/>
    <n v="6150000"/>
    <n v="5827440705"/>
    <n v="0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Nación"/>
    <s v="10"/>
    <s v="CSF"/>
    <x v="12"/>
    <n v="96772452387"/>
    <n v="91059715"/>
    <n v="46042788"/>
    <n v="96817469314"/>
    <n v="0"/>
    <n v="76578584721"/>
    <n v="20238884593"/>
    <n v="36374183832"/>
    <n v="5980618703"/>
    <n v="5980618703"/>
    <n v="5980618703"/>
  </r>
  <r>
    <s v="46-02-00-050"/>
    <s v="ICBF DIRECCIÓN REGIONAL META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57388957"/>
    <n v="350577045"/>
    <n v="826540369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Propios"/>
    <s v="27"/>
    <s v="CSF"/>
    <x v="12"/>
    <n v="638094098"/>
    <n v="0"/>
    <n v="0"/>
    <n v="638094098"/>
    <n v="0"/>
    <n v="487334138"/>
    <n v="150759960"/>
    <n v="308343199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Nación"/>
    <s v="10"/>
    <s v="CSF"/>
    <x v="13"/>
    <n v="2355838984"/>
    <n v="22011"/>
    <n v="0"/>
    <n v="2355860995"/>
    <n v="0"/>
    <n v="141872008"/>
    <n v="2213988987"/>
    <n v="82769101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Propios"/>
    <s v="27"/>
    <s v="CSF"/>
    <x v="13"/>
    <n v="12389481936"/>
    <n v="0"/>
    <n v="0"/>
    <n v="12389481936"/>
    <n v="0"/>
    <n v="399638840"/>
    <n v="11989843096"/>
    <n v="28256469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Nación"/>
    <s v="16"/>
    <s v="CSF"/>
    <x v="14"/>
    <n v="3398562462"/>
    <n v="0"/>
    <n v="0"/>
    <n v="3398562462"/>
    <n v="0"/>
    <n v="75000000"/>
    <n v="3323562462"/>
    <n v="7500000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1"/>
    <s v="CSF"/>
    <x v="14"/>
    <n v="3385234654"/>
    <n v="0"/>
    <n v="0"/>
    <n v="3385234654"/>
    <n v="0"/>
    <n v="3341652178"/>
    <n v="43582476"/>
    <n v="2409463076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7"/>
    <s v="CSF"/>
    <x v="14"/>
    <n v="30170290576"/>
    <n v="73250465"/>
    <n v="0"/>
    <n v="30243541041"/>
    <n v="0"/>
    <n v="18693559580"/>
    <n v="11549981461"/>
    <n v="18339840104"/>
    <n v="3125101626"/>
    <n v="3125101626"/>
    <n v="3125101626"/>
  </r>
  <r>
    <s v="46-02-00-050"/>
    <s v="ICBF DIRECCIÓN REGIONAL META"/>
    <s v="C-4699-1500-1-704080"/>
    <s v="C"/>
    <s v="4699"/>
    <s v="1500"/>
    <s v="1"/>
    <s v="704080"/>
    <m/>
    <m/>
    <m/>
    <m/>
    <s v="Propios"/>
    <s v="27"/>
    <s v="CSF"/>
    <x v="13"/>
    <n v="103447203"/>
    <n v="20000"/>
    <n v="0"/>
    <n v="103467203"/>
    <n v="0"/>
    <n v="73811869"/>
    <n v="29655334"/>
    <n v="67737888"/>
    <n v="0"/>
    <n v="0"/>
    <n v="0"/>
  </r>
  <r>
    <s v="46-02-00-050"/>
    <s v="ICBF DIRECCIÓN REGIONAL META"/>
    <s v="C-4699-1500-3-53105B"/>
    <s v="C"/>
    <s v="4699"/>
    <s v="1500"/>
    <s v="3"/>
    <s v="53105B"/>
    <m/>
    <m/>
    <m/>
    <m/>
    <s v="Propios"/>
    <s v="27"/>
    <s v="CSF"/>
    <x v="15"/>
    <n v="2119739307"/>
    <n v="444899781"/>
    <n v="0"/>
    <n v="2564639088"/>
    <n v="0"/>
    <n v="2255976364"/>
    <n v="308662724"/>
    <n v="2057278581"/>
    <n v="37927720"/>
    <n v="37927720"/>
    <n v="37927720"/>
  </r>
  <r>
    <s v="46-02-00-052"/>
    <s v="ICBF DIRECCIÓN REGIONAL NARIÑO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561149"/>
    <n v="451253"/>
    <n v="451253"/>
    <n v="451253"/>
  </r>
  <r>
    <s v="46-02-00-052"/>
    <s v="ICBF DIRECCIÓN REGIONAL NARIÑO"/>
    <s v="A-08-01"/>
    <s v="A"/>
    <s v="08"/>
    <s v="01"/>
    <m/>
    <m/>
    <m/>
    <m/>
    <m/>
    <m/>
    <s v="Propios"/>
    <s v="27"/>
    <s v="CSF"/>
    <x v="8"/>
    <n v="16495538"/>
    <n v="0"/>
    <n v="0"/>
    <n v="16495538"/>
    <n v="0"/>
    <n v="16495538"/>
    <n v="0"/>
    <n v="0"/>
    <n v="0"/>
    <n v="0"/>
    <n v="0"/>
  </r>
  <r>
    <s v="46-02-00-052"/>
    <s v="ICBF DIRECCIÓN REGIONAL NARIÑO"/>
    <s v="C-4602-1500-3-704050"/>
    <s v="C"/>
    <s v="4602"/>
    <s v="1500"/>
    <s v="3"/>
    <s v="704050"/>
    <m/>
    <m/>
    <m/>
    <m/>
    <s v="Propios"/>
    <s v="27"/>
    <s v="CSF"/>
    <x v="10"/>
    <n v="814112250"/>
    <n v="0"/>
    <n v="0"/>
    <n v="814112250"/>
    <n v="0"/>
    <n v="469912000"/>
    <n v="344200250"/>
    <n v="148979057"/>
    <n v="0"/>
    <n v="0"/>
    <n v="0"/>
  </r>
  <r>
    <s v="46-02-00-052"/>
    <s v="ICBF DIRECCIÓN REGIONAL NARIÑO"/>
    <s v="C-4602-1500-5-30205B"/>
    <s v="C"/>
    <s v="4602"/>
    <s v="1500"/>
    <s v="5"/>
    <s v="30205B"/>
    <m/>
    <m/>
    <m/>
    <m/>
    <s v="Propios"/>
    <s v="27"/>
    <s v="CSF"/>
    <x v="11"/>
    <n v="4828136870"/>
    <n v="0"/>
    <n v="0"/>
    <n v="4828136870"/>
    <n v="0"/>
    <n v="562309405"/>
    <n v="4265827465"/>
    <n v="441357945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Nación"/>
    <s v="10"/>
    <s v="CSF"/>
    <x v="12"/>
    <n v="275667580790"/>
    <n v="101607564"/>
    <n v="7682703"/>
    <n v="275761505651"/>
    <n v="0"/>
    <n v="243951734523"/>
    <n v="31809771128"/>
    <n v="143042170268"/>
    <n v="1118916324"/>
    <n v="1118916324"/>
    <n v="1118916324"/>
  </r>
  <r>
    <s v="46-02-00-052"/>
    <s v="ICBF DIRECCIÓN REGIONAL NARIÑO"/>
    <s v="C-4602-1500-9-704020"/>
    <s v="C"/>
    <s v="4602"/>
    <s v="1500"/>
    <s v="9"/>
    <s v="704020"/>
    <m/>
    <m/>
    <m/>
    <m/>
    <s v="Propios"/>
    <s v="20"/>
    <s v="CSF"/>
    <x v="12"/>
    <n v="2565303823"/>
    <n v="0"/>
    <n v="0"/>
    <n v="2565303823"/>
    <n v="0"/>
    <n v="1626245920"/>
    <n v="939057903"/>
    <n v="1268378554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Propios"/>
    <s v="27"/>
    <s v="CSF"/>
    <x v="12"/>
    <n v="4732444509"/>
    <n v="0"/>
    <n v="0"/>
    <n v="4732444509"/>
    <n v="0"/>
    <n v="691317446"/>
    <n v="4041127063"/>
    <n v="445811856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Nación"/>
    <s v="10"/>
    <s v="CSF"/>
    <x v="13"/>
    <n v="1991480142"/>
    <n v="0"/>
    <n v="0"/>
    <n v="1991480142"/>
    <n v="0"/>
    <n v="193808256"/>
    <n v="1797671886"/>
    <n v="144659181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Propios"/>
    <s v="27"/>
    <s v="CSF"/>
    <x v="13"/>
    <n v="12968018450"/>
    <n v="0"/>
    <n v="0"/>
    <n v="12968018450"/>
    <n v="0"/>
    <n v="0"/>
    <n v="12968018450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Nación"/>
    <s v="16"/>
    <s v="CSF"/>
    <x v="14"/>
    <n v="3761136907"/>
    <n v="0"/>
    <n v="0"/>
    <n v="3761136907"/>
    <n v="0"/>
    <n v="0"/>
    <n v="3761136907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1"/>
    <s v="CSF"/>
    <x v="14"/>
    <n v="4981792723"/>
    <n v="517431579"/>
    <n v="517431579"/>
    <n v="4981792723"/>
    <n v="0"/>
    <n v="4052986955"/>
    <n v="928805768"/>
    <n v="3156217704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7"/>
    <s v="CSF"/>
    <x v="14"/>
    <n v="40595619206"/>
    <n v="85571608"/>
    <n v="0"/>
    <n v="40681190814"/>
    <n v="0"/>
    <n v="26486636676"/>
    <n v="14194554138"/>
    <n v="25699516916"/>
    <n v="1264610405"/>
    <n v="1264610405"/>
    <n v="1264610405"/>
  </r>
  <r>
    <s v="46-02-00-052"/>
    <s v="ICBF DIRECCIÓN REGIONAL NARIÑO"/>
    <s v="C-4699-1500-1-704080"/>
    <s v="C"/>
    <s v="4699"/>
    <s v="1500"/>
    <s v="1"/>
    <s v="704080"/>
    <m/>
    <m/>
    <m/>
    <m/>
    <s v="Propios"/>
    <s v="27"/>
    <s v="CSF"/>
    <x v="13"/>
    <n v="131880782"/>
    <n v="0"/>
    <n v="0"/>
    <n v="131880782"/>
    <n v="0"/>
    <n v="94128624"/>
    <n v="37752158"/>
    <n v="86290624"/>
    <n v="0"/>
    <n v="0"/>
    <n v="0"/>
  </r>
  <r>
    <s v="46-02-00-052"/>
    <s v="ICBF DIRECCIÓN REGIONAL NARIÑO"/>
    <s v="C-4699-1500-3-53105B"/>
    <s v="C"/>
    <s v="4699"/>
    <s v="1500"/>
    <s v="3"/>
    <s v="53105B"/>
    <m/>
    <m/>
    <m/>
    <m/>
    <s v="Propios"/>
    <s v="27"/>
    <s v="CSF"/>
    <x v="15"/>
    <n v="2451007173"/>
    <n v="289995287"/>
    <n v="0"/>
    <n v="2741002460"/>
    <n v="0"/>
    <n v="2302594950"/>
    <n v="438407510"/>
    <n v="1689919103.1199999"/>
    <n v="23611165.120000001"/>
    <n v="23611165.120000001"/>
    <n v="23611165.120000001"/>
  </r>
  <r>
    <s v="46-02-00-054"/>
    <s v="ICBF DIRECCIÓN REGIONAL NORTE DE SANTANDER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16725089"/>
    <n v="41919947"/>
    <n v="0"/>
    <n v="0"/>
    <n v="0"/>
    <n v="0"/>
  </r>
  <r>
    <s v="46-02-00-054"/>
    <s v="ICBF DIRECCIÓN REGIONAL NORTE DE SANTANDER"/>
    <s v="A-08-01"/>
    <s v="A"/>
    <s v="08"/>
    <s v="01"/>
    <m/>
    <m/>
    <m/>
    <m/>
    <m/>
    <m/>
    <s v="Propios"/>
    <s v="27"/>
    <s v="CSF"/>
    <x v="8"/>
    <n v="160898531"/>
    <n v="0"/>
    <n v="0"/>
    <n v="160898531"/>
    <n v="0"/>
    <n v="0"/>
    <n v="160898531"/>
    <n v="0"/>
    <n v="0"/>
    <n v="0"/>
    <n v="0"/>
  </r>
  <r>
    <s v="46-02-00-054"/>
    <s v="ICBF DIRECCIÓN REGIONAL NORTE DE SANTANDER"/>
    <s v="C-4602-1500-3-704050"/>
    <s v="C"/>
    <s v="4602"/>
    <s v="1500"/>
    <s v="3"/>
    <s v="704050"/>
    <m/>
    <m/>
    <m/>
    <m/>
    <s v="Propios"/>
    <s v="27"/>
    <s v="CSF"/>
    <x v="10"/>
    <n v="356157250"/>
    <n v="0"/>
    <n v="0"/>
    <n v="356157250"/>
    <n v="0"/>
    <n v="284392000"/>
    <n v="71765250"/>
    <n v="239829017"/>
    <n v="0"/>
    <n v="0"/>
    <n v="0"/>
  </r>
  <r>
    <s v="46-02-00-054"/>
    <s v="ICBF DIRECCIÓN REGIONAL NORTE DE SANTANDER"/>
    <s v="C-4602-1500-5-30205B"/>
    <s v="C"/>
    <s v="4602"/>
    <s v="1500"/>
    <s v="5"/>
    <s v="30205B"/>
    <m/>
    <m/>
    <m/>
    <m/>
    <s v="Propios"/>
    <s v="27"/>
    <s v="CSF"/>
    <x v="11"/>
    <n v="4467229518"/>
    <n v="0"/>
    <n v="0"/>
    <n v="4467229518"/>
    <n v="0"/>
    <n v="452078957"/>
    <n v="4015150561"/>
    <n v="449404059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Nación"/>
    <s v="10"/>
    <s v="CSF"/>
    <x v="12"/>
    <n v="193029541882"/>
    <n v="88510058"/>
    <n v="20957067"/>
    <n v="193097094873"/>
    <n v="0"/>
    <n v="123571502113"/>
    <n v="69525592760"/>
    <n v="92420117980"/>
    <n v="7428938644"/>
    <n v="7356301567"/>
    <n v="7356301567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0"/>
    <s v="CSF"/>
    <x v="12"/>
    <n v="1777172185"/>
    <n v="0"/>
    <n v="0"/>
    <n v="1777172185"/>
    <n v="0"/>
    <n v="1462428480"/>
    <n v="314743705"/>
    <n v="1141774488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7"/>
    <s v="CSF"/>
    <x v="12"/>
    <n v="1063218312"/>
    <n v="0"/>
    <n v="0"/>
    <n v="1063218312"/>
    <n v="0"/>
    <n v="738151894"/>
    <n v="325066418"/>
    <n v="55723117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Nación"/>
    <s v="10"/>
    <s v="CSF"/>
    <x v="13"/>
    <n v="1309759169"/>
    <n v="0"/>
    <n v="0"/>
    <n v="1309759169"/>
    <n v="0"/>
    <n v="143304968"/>
    <n v="1166454201"/>
    <n v="11930060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Propios"/>
    <s v="27"/>
    <s v="CSF"/>
    <x v="13"/>
    <n v="19188365980"/>
    <n v="0"/>
    <n v="0"/>
    <n v="19188365980"/>
    <n v="0"/>
    <n v="16100741186"/>
    <n v="3087624794"/>
    <n v="15253662352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Nación"/>
    <s v="16"/>
    <s v="CSF"/>
    <x v="14"/>
    <n v="4695483663"/>
    <n v="0"/>
    <n v="0"/>
    <n v="4695483663"/>
    <n v="0"/>
    <n v="0"/>
    <n v="4695483663"/>
    <n v="0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1"/>
    <s v="CSF"/>
    <x v="14"/>
    <n v="3283019187"/>
    <n v="0"/>
    <n v="0"/>
    <n v="3283019187"/>
    <n v="0"/>
    <n v="3159457407"/>
    <n v="123561780"/>
    <n v="1468482754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7"/>
    <s v="CSF"/>
    <x v="14"/>
    <n v="17514201717"/>
    <n v="56648826"/>
    <n v="0"/>
    <n v="17570850543"/>
    <n v="0"/>
    <n v="11922428576"/>
    <n v="5648421967"/>
    <n v="11641940503"/>
    <n v="2121180840"/>
    <n v="2121180840"/>
    <n v="2121180840"/>
  </r>
  <r>
    <s v="46-02-00-054"/>
    <s v="ICBF DIRECCIÓN REGIONAL NORTE DE SANTANDER"/>
    <s v="C-4699-1500-1-704080"/>
    <s v="C"/>
    <s v="4699"/>
    <s v="1500"/>
    <s v="1"/>
    <s v="704080"/>
    <m/>
    <m/>
    <m/>
    <m/>
    <s v="Propios"/>
    <s v="27"/>
    <s v="CSF"/>
    <x v="13"/>
    <n v="125713587"/>
    <n v="0"/>
    <n v="0"/>
    <n v="125713587"/>
    <n v="0"/>
    <n v="89706524"/>
    <n v="36007063"/>
    <n v="82159688"/>
    <n v="0"/>
    <n v="0"/>
    <n v="0"/>
  </r>
  <r>
    <s v="46-02-00-054"/>
    <s v="ICBF DIRECCIÓN REGIONAL NORTE DE SANTANDER"/>
    <s v="C-4699-1500-3-53105B"/>
    <s v="C"/>
    <s v="4699"/>
    <s v="1500"/>
    <s v="3"/>
    <s v="53105B"/>
    <m/>
    <m/>
    <m/>
    <m/>
    <s v="Propios"/>
    <s v="27"/>
    <s v="CSF"/>
    <x v="15"/>
    <n v="828667347"/>
    <n v="509089469"/>
    <n v="0"/>
    <n v="1337756816"/>
    <n v="0"/>
    <n v="974171839"/>
    <n v="363584977"/>
    <n v="916619858"/>
    <n v="29714239"/>
    <n v="29714239"/>
    <n v="29714239"/>
  </r>
  <r>
    <s v="46-02-00-063"/>
    <s v="ICBF DIRECCIÓN REGIONAL QUINDIO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210000"/>
    <n v="60000"/>
    <n v="60000"/>
    <n v="60000"/>
  </r>
  <r>
    <s v="46-02-00-063"/>
    <s v="ICBF DIRECCIÓN REGIONAL QUINDIO"/>
    <s v="A-08-01"/>
    <s v="A"/>
    <s v="08"/>
    <s v="01"/>
    <m/>
    <m/>
    <m/>
    <m/>
    <m/>
    <m/>
    <s v="Propios"/>
    <s v="27"/>
    <s v="CSF"/>
    <x v="8"/>
    <n v="58449257"/>
    <n v="0"/>
    <n v="0"/>
    <n v="58449257"/>
    <n v="0"/>
    <n v="58449257"/>
    <n v="0"/>
    <n v="0"/>
    <n v="0"/>
    <n v="0"/>
    <n v="0"/>
  </r>
  <r>
    <s v="46-02-00-063"/>
    <s v="ICBF DIRECCIÓN REGIONAL QUINDIO"/>
    <s v="C-4602-1500-3-704050"/>
    <s v="C"/>
    <s v="4602"/>
    <s v="1500"/>
    <s v="3"/>
    <s v="704050"/>
    <m/>
    <m/>
    <m/>
    <m/>
    <s v="Propios"/>
    <s v="27"/>
    <s v="CSF"/>
    <x v="10"/>
    <n v="209570750"/>
    <n v="0"/>
    <n v="0"/>
    <n v="209570750"/>
    <n v="0"/>
    <n v="124776000"/>
    <n v="84794750"/>
    <n v="122776000"/>
    <n v="0"/>
    <n v="0"/>
    <n v="0"/>
  </r>
  <r>
    <s v="46-02-00-063"/>
    <s v="ICBF DIRECCIÓN REGIONAL QUINDIO"/>
    <s v="C-4602-1500-5-30205B"/>
    <s v="C"/>
    <s v="4602"/>
    <s v="1500"/>
    <s v="5"/>
    <s v="30205B"/>
    <m/>
    <m/>
    <m/>
    <m/>
    <s v="Propios"/>
    <s v="27"/>
    <s v="CSF"/>
    <x v="11"/>
    <n v="136229000"/>
    <n v="0"/>
    <n v="0"/>
    <n v="136229000"/>
    <n v="0"/>
    <n v="29276720"/>
    <n v="106952280"/>
    <n v="0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Nación"/>
    <s v="10"/>
    <s v="CSF"/>
    <x v="12"/>
    <n v="28503162681"/>
    <n v="13189981"/>
    <n v="24955124"/>
    <n v="28491397538"/>
    <n v="0"/>
    <n v="13208456482"/>
    <n v="15282941056"/>
    <n v="10807606814"/>
    <n v="935549190"/>
    <n v="935549190"/>
    <n v="935549190"/>
  </r>
  <r>
    <s v="46-02-00-063"/>
    <s v="ICBF DIRECCIÓN REGIONAL QUINDIO"/>
    <s v="C-4602-1500-9-704020"/>
    <s v="C"/>
    <s v="4602"/>
    <s v="1500"/>
    <s v="9"/>
    <s v="704020"/>
    <m/>
    <m/>
    <m/>
    <m/>
    <s v="Propios"/>
    <s v="20"/>
    <s v="CSF"/>
    <x v="12"/>
    <n v="683830956"/>
    <n v="0"/>
    <n v="0"/>
    <n v="683830956"/>
    <n v="0"/>
    <n v="445811856"/>
    <n v="238019100"/>
    <n v="445811856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Propios"/>
    <s v="27"/>
    <s v="CSF"/>
    <x v="12"/>
    <n v="450474802"/>
    <n v="0"/>
    <n v="0"/>
    <n v="450474802"/>
    <n v="0"/>
    <n v="177959272"/>
    <n v="272515530"/>
    <n v="177959272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Nación"/>
    <s v="10"/>
    <s v="CSF"/>
    <x v="13"/>
    <n v="2839332542"/>
    <n v="0"/>
    <n v="0"/>
    <n v="2839332542"/>
    <n v="0"/>
    <n v="119300608"/>
    <n v="2720031934"/>
    <n v="119300608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Propios"/>
    <s v="27"/>
    <s v="CSF"/>
    <x v="13"/>
    <n v="13151054641"/>
    <n v="0"/>
    <n v="0"/>
    <n v="13151054641"/>
    <n v="0"/>
    <n v="4817985594"/>
    <n v="8333069047"/>
    <n v="35593584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Nación"/>
    <s v="16"/>
    <s v="CSF"/>
    <x v="14"/>
    <n v="4006638728"/>
    <n v="0"/>
    <n v="0"/>
    <n v="4006638728"/>
    <n v="0"/>
    <n v="0"/>
    <n v="4006638728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1"/>
    <s v="CSF"/>
    <x v="14"/>
    <n v="1274930401"/>
    <n v="0"/>
    <n v="0"/>
    <n v="1274930401"/>
    <n v="0"/>
    <n v="0"/>
    <n v="1274930401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7"/>
    <s v="CSF"/>
    <x v="14"/>
    <n v="22736694213"/>
    <n v="266438762"/>
    <n v="240354110"/>
    <n v="22762778865"/>
    <n v="0"/>
    <n v="15541624348"/>
    <n v="7221154517"/>
    <n v="15306674530"/>
    <n v="2523798562"/>
    <n v="2523798562"/>
    <n v="2523798562"/>
  </r>
  <r>
    <s v="46-02-00-063"/>
    <s v="ICBF DIRECCIÓN REGIONAL QUINDIO"/>
    <s v="C-4699-1500-1-704080"/>
    <s v="C"/>
    <s v="4699"/>
    <s v="1500"/>
    <s v="1"/>
    <s v="704080"/>
    <m/>
    <m/>
    <m/>
    <m/>
    <s v="Propios"/>
    <s v="27"/>
    <s v="CSF"/>
    <x v="13"/>
    <n v="131162378"/>
    <n v="0"/>
    <n v="0"/>
    <n v="131162378"/>
    <n v="0"/>
    <n v="93410220"/>
    <n v="37752158"/>
    <n v="86290624"/>
    <n v="0"/>
    <n v="0"/>
    <n v="0"/>
  </r>
  <r>
    <s v="46-02-00-063"/>
    <s v="ICBF DIRECCIÓN REGIONAL QUINDIO"/>
    <s v="C-4699-1500-3-53105B"/>
    <s v="C"/>
    <s v="4699"/>
    <s v="1500"/>
    <s v="3"/>
    <s v="53105B"/>
    <m/>
    <m/>
    <m/>
    <m/>
    <s v="Propios"/>
    <s v="27"/>
    <s v="CSF"/>
    <x v="15"/>
    <n v="1177680901"/>
    <n v="144724685"/>
    <n v="0"/>
    <n v="1322405586"/>
    <n v="0"/>
    <n v="1152610483"/>
    <n v="169795103"/>
    <n v="808280976"/>
    <n v="2871336"/>
    <n v="2871336"/>
    <n v="2871336"/>
  </r>
  <r>
    <s v="46-02-00-066"/>
    <s v="ICBF DIRECCIÓN REGIONAL RISARALDA"/>
    <s v="A-02"/>
    <s v="A"/>
    <s v="02"/>
    <m/>
    <m/>
    <m/>
    <m/>
    <m/>
    <m/>
    <m/>
    <s v="Propios"/>
    <s v="27"/>
    <s v="CSF"/>
    <x v="3"/>
    <n v="57764173"/>
    <n v="989344"/>
    <n v="0"/>
    <n v="58753517"/>
    <n v="0"/>
    <n v="58753517"/>
    <n v="0"/>
    <n v="8989344"/>
    <n v="8989344"/>
    <n v="8989344"/>
    <n v="8989344"/>
  </r>
  <r>
    <s v="46-02-00-066"/>
    <s v="ICBF DIRECCIÓN REGIONAL RISARALDA"/>
    <s v="A-03-03-01-015"/>
    <s v="A"/>
    <s v="03"/>
    <s v="03"/>
    <s v="01"/>
    <s v="015"/>
    <m/>
    <m/>
    <m/>
    <m/>
    <s v="Propios"/>
    <s v="27"/>
    <s v="CSF"/>
    <x v="16"/>
    <n v="0"/>
    <n v="5000000"/>
    <n v="0"/>
    <n v="5000000"/>
    <n v="0"/>
    <n v="5000000"/>
    <n v="0"/>
    <n v="5000000"/>
    <n v="5000000"/>
    <n v="5000000"/>
    <n v="5000000"/>
  </r>
  <r>
    <s v="46-02-00-066"/>
    <s v="ICBF DIRECCIÓN REGIONAL RISARALDA"/>
    <s v="A-08-01"/>
    <s v="A"/>
    <s v="08"/>
    <s v="01"/>
    <m/>
    <m/>
    <m/>
    <m/>
    <m/>
    <m/>
    <s v="Propios"/>
    <s v="27"/>
    <s v="CSF"/>
    <x v="8"/>
    <n v="89769433"/>
    <n v="0"/>
    <n v="0"/>
    <n v="89769433"/>
    <n v="0"/>
    <n v="89769433"/>
    <n v="0"/>
    <n v="0"/>
    <n v="0"/>
    <n v="0"/>
    <n v="0"/>
  </r>
  <r>
    <s v="46-02-00-066"/>
    <s v="ICBF DIRECCIÓN REGIONAL RISARALDA"/>
    <s v="C-4602-1500-3-704050"/>
    <s v="C"/>
    <s v="4602"/>
    <s v="1500"/>
    <s v="3"/>
    <s v="704050"/>
    <m/>
    <m/>
    <m/>
    <m/>
    <s v="Propios"/>
    <s v="27"/>
    <s v="CSF"/>
    <x v="10"/>
    <n v="210570750"/>
    <n v="0"/>
    <n v="0"/>
    <n v="210570750"/>
    <n v="0"/>
    <n v="163680000"/>
    <n v="46890750"/>
    <n v="160680000"/>
    <n v="0"/>
    <n v="0"/>
    <n v="0"/>
  </r>
  <r>
    <s v="46-02-00-066"/>
    <s v="ICBF DIRECCIÓN REGIONAL RISARALDA"/>
    <s v="C-4602-1500-5-30205B"/>
    <s v="C"/>
    <s v="4602"/>
    <s v="1500"/>
    <s v="5"/>
    <s v="30205B"/>
    <m/>
    <m/>
    <m/>
    <m/>
    <s v="Propios"/>
    <s v="27"/>
    <s v="CSF"/>
    <x v="11"/>
    <n v="2290710267"/>
    <n v="0"/>
    <n v="0"/>
    <n v="2290710267"/>
    <n v="0"/>
    <n v="294476372"/>
    <n v="1996233895"/>
    <n v="29293637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Nación"/>
    <s v="10"/>
    <s v="CSF"/>
    <x v="12"/>
    <n v="78801297734"/>
    <n v="15212318"/>
    <n v="17479558"/>
    <n v="78799030494"/>
    <n v="0"/>
    <n v="33062867919"/>
    <n v="45736162575"/>
    <n v="25581413796"/>
    <n v="1275897641"/>
    <n v="1275897641"/>
    <n v="1275897641"/>
  </r>
  <r>
    <s v="46-02-00-066"/>
    <s v="ICBF DIRECCIÓN REGIONAL RISARALDA"/>
    <s v="C-4602-1500-9-704020"/>
    <s v="C"/>
    <s v="4602"/>
    <s v="1500"/>
    <s v="9"/>
    <s v="704020"/>
    <m/>
    <m/>
    <m/>
    <m/>
    <s v="Propios"/>
    <s v="20"/>
    <s v="CSF"/>
    <x v="12"/>
    <n v="1076610729"/>
    <n v="0"/>
    <n v="0"/>
    <n v="1076610729"/>
    <n v="0"/>
    <n v="751145944"/>
    <n v="325464785"/>
    <n v="65186495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Propios"/>
    <s v="27"/>
    <s v="CSF"/>
    <x v="12"/>
    <n v="757776692"/>
    <n v="0"/>
    <n v="0"/>
    <n v="757776692"/>
    <n v="0"/>
    <n v="688251718"/>
    <n v="69524974"/>
    <n v="411122216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Nación"/>
    <s v="10"/>
    <s v="CSF"/>
    <x v="13"/>
    <n v="1003986761"/>
    <n v="0"/>
    <n v="0"/>
    <n v="1003986761"/>
    <n v="0"/>
    <n v="138317468"/>
    <n v="865669293"/>
    <n v="101584608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Propios"/>
    <s v="27"/>
    <s v="CSF"/>
    <x v="13"/>
    <n v="11690232530"/>
    <n v="0"/>
    <n v="0"/>
    <n v="11690232530"/>
    <n v="0"/>
    <n v="8884864392"/>
    <n v="2805368138"/>
    <n v="877065840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Nación"/>
    <s v="16"/>
    <s v="CSF"/>
    <x v="14"/>
    <n v="3903056586"/>
    <n v="0"/>
    <n v="0"/>
    <n v="3903056586"/>
    <n v="0"/>
    <n v="0"/>
    <n v="3903056586"/>
    <n v="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1"/>
    <s v="CSF"/>
    <x v="14"/>
    <n v="1849481368"/>
    <n v="0"/>
    <n v="0"/>
    <n v="1849481368"/>
    <n v="0"/>
    <n v="1732412269"/>
    <n v="117069099"/>
    <n v="697631064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7"/>
    <s v="CSF"/>
    <x v="14"/>
    <n v="25755913780"/>
    <n v="75774899"/>
    <n v="0"/>
    <n v="25831688679"/>
    <n v="0"/>
    <n v="17071596487"/>
    <n v="8760092192"/>
    <n v="16695230268"/>
    <n v="2777879625"/>
    <n v="2777879625"/>
    <n v="2777879625"/>
  </r>
  <r>
    <s v="46-02-00-066"/>
    <s v="ICBF DIRECCIÓN REGIONAL RISARALDA"/>
    <s v="C-4699-1500-1-704080"/>
    <s v="C"/>
    <s v="4699"/>
    <s v="1500"/>
    <s v="1"/>
    <s v="704080"/>
    <m/>
    <m/>
    <m/>
    <m/>
    <s v="Propios"/>
    <s v="27"/>
    <s v="CSF"/>
    <x v="13"/>
    <n v="131543824"/>
    <n v="0"/>
    <n v="0"/>
    <n v="131543824"/>
    <n v="0"/>
    <n v="93791666"/>
    <n v="37752158"/>
    <n v="86290624"/>
    <n v="0"/>
    <n v="0"/>
    <n v="0"/>
  </r>
  <r>
    <s v="46-02-00-066"/>
    <s v="ICBF DIRECCIÓN REGIONAL RISARALDA"/>
    <s v="C-4699-1500-3-53105B"/>
    <s v="C"/>
    <s v="4699"/>
    <s v="1500"/>
    <s v="3"/>
    <s v="53105B"/>
    <m/>
    <m/>
    <m/>
    <m/>
    <s v="Propios"/>
    <s v="27"/>
    <s v="CSF"/>
    <x v="15"/>
    <n v="1638351657"/>
    <n v="196155205"/>
    <n v="0"/>
    <n v="1834506862"/>
    <n v="0"/>
    <n v="1758188253"/>
    <n v="76318609"/>
    <n v="1438806974"/>
    <n v="95473731"/>
    <n v="95473731"/>
    <n v="95473731"/>
  </r>
  <r>
    <s v="46-02-00-068"/>
    <s v="ICBF DIRECCIÓN REGIONAL SANTANDER"/>
    <s v="A-02"/>
    <s v="A"/>
    <s v="02"/>
    <m/>
    <m/>
    <m/>
    <m/>
    <m/>
    <m/>
    <m/>
    <s v="Propios"/>
    <s v="27"/>
    <s v="CSF"/>
    <x v="3"/>
    <n v="319590747"/>
    <n v="0"/>
    <n v="0"/>
    <n v="319590747"/>
    <n v="0"/>
    <n v="274633608"/>
    <n v="44957139"/>
    <n v="0"/>
    <n v="0"/>
    <n v="0"/>
    <n v="0"/>
  </r>
  <r>
    <s v="46-02-00-068"/>
    <s v="ICBF DIRECCIÓN REGIONAL SANTANDER"/>
    <s v="A-08-01"/>
    <s v="A"/>
    <s v="08"/>
    <s v="01"/>
    <m/>
    <m/>
    <m/>
    <m/>
    <m/>
    <m/>
    <s v="Propios"/>
    <s v="27"/>
    <s v="CSF"/>
    <x v="8"/>
    <n v="148878784"/>
    <n v="0"/>
    <n v="0"/>
    <n v="148878784"/>
    <n v="0"/>
    <n v="148878784"/>
    <n v="0"/>
    <n v="0"/>
    <n v="0"/>
    <n v="0"/>
    <n v="0"/>
  </r>
  <r>
    <s v="46-02-00-068"/>
    <s v="ICBF DIRECCIÓN REGIONAL SANTANDER"/>
    <s v="C-4602-1500-3-704050"/>
    <s v="C"/>
    <s v="4602"/>
    <s v="1500"/>
    <s v="3"/>
    <s v="704050"/>
    <m/>
    <m/>
    <m/>
    <m/>
    <s v="Propios"/>
    <s v="27"/>
    <s v="CSF"/>
    <x v="10"/>
    <n v="559728000"/>
    <n v="0"/>
    <n v="0"/>
    <n v="559728000"/>
    <n v="0"/>
    <n v="135780000"/>
    <n v="423948000"/>
    <n v="58710000"/>
    <n v="0"/>
    <n v="0"/>
    <n v="0"/>
  </r>
  <r>
    <s v="46-02-00-068"/>
    <s v="ICBF DIRECCIÓN REGIONAL SANTANDER"/>
    <s v="C-4602-1500-5-30205B"/>
    <s v="C"/>
    <s v="4602"/>
    <s v="1500"/>
    <s v="5"/>
    <s v="30205B"/>
    <m/>
    <m/>
    <m/>
    <m/>
    <s v="Propios"/>
    <s v="27"/>
    <s v="CSF"/>
    <x v="11"/>
    <n v="4825171779"/>
    <n v="0"/>
    <n v="0"/>
    <n v="4825171779"/>
    <n v="0"/>
    <n v="63056400"/>
    <n v="4762115379"/>
    <n v="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Nación"/>
    <s v="10"/>
    <s v="CSF"/>
    <x v="12"/>
    <n v="192548258239"/>
    <n v="18804746"/>
    <n v="21194541"/>
    <n v="192545868444"/>
    <n v="0"/>
    <n v="85059677829"/>
    <n v="107486190615"/>
    <n v="82806076529"/>
    <n v="6560422189"/>
    <n v="6519397861"/>
    <n v="6519397861"/>
  </r>
  <r>
    <s v="46-02-00-068"/>
    <s v="ICBF DIRECCIÓN REGIONAL SANTANDER"/>
    <s v="C-4602-1500-9-704020"/>
    <s v="C"/>
    <s v="4602"/>
    <s v="1500"/>
    <s v="9"/>
    <s v="704020"/>
    <m/>
    <m/>
    <m/>
    <m/>
    <s v="Propios"/>
    <s v="20"/>
    <s v="CSF"/>
    <x v="12"/>
    <n v="2180252232"/>
    <n v="0"/>
    <n v="0"/>
    <n v="2180252232"/>
    <n v="0"/>
    <n v="481405442"/>
    <n v="1698846790"/>
    <n v="16296840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Propios"/>
    <s v="27"/>
    <s v="CSF"/>
    <x v="12"/>
    <n v="1136788312"/>
    <n v="0"/>
    <n v="0"/>
    <n v="1136788312"/>
    <n v="0"/>
    <n v="1094988560"/>
    <n v="41799752"/>
    <n v="625641738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Nación"/>
    <s v="10"/>
    <s v="CSF"/>
    <x v="13"/>
    <n v="1032393243"/>
    <n v="0"/>
    <n v="0"/>
    <n v="1032393243"/>
    <n v="0"/>
    <n v="53709648"/>
    <n v="978683595"/>
    <n v="73264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Propios"/>
    <s v="27"/>
    <s v="CSF"/>
    <x v="13"/>
    <n v="15460613282"/>
    <n v="0"/>
    <n v="0"/>
    <n v="15460613282"/>
    <n v="0"/>
    <n v="9431416736"/>
    <n v="6029196546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Nación"/>
    <s v="16"/>
    <s v="CSF"/>
    <x v="14"/>
    <n v="5299269332"/>
    <n v="0"/>
    <n v="0"/>
    <n v="5299269332"/>
    <n v="0"/>
    <n v="0"/>
    <n v="5299269332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1"/>
    <s v="CSF"/>
    <x v="14"/>
    <n v="1564509152"/>
    <n v="0"/>
    <n v="0"/>
    <n v="1564509152"/>
    <n v="0"/>
    <n v="1564509152"/>
    <n v="0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7"/>
    <s v="CSF"/>
    <x v="14"/>
    <n v="38063867776"/>
    <n v="75361551"/>
    <n v="0"/>
    <n v="38139229327"/>
    <n v="0"/>
    <n v="23109054309"/>
    <n v="15030175018"/>
    <n v="21907595034"/>
    <n v="2778244333"/>
    <n v="2778244333"/>
    <n v="2778244333"/>
  </r>
  <r>
    <s v="46-02-00-068"/>
    <s v="ICBF DIRECCIÓN REGIONAL SANTANDER"/>
    <s v="C-4699-1500-1-704080"/>
    <s v="C"/>
    <s v="4699"/>
    <s v="1500"/>
    <s v="1"/>
    <s v="704080"/>
    <m/>
    <m/>
    <m/>
    <m/>
    <s v="Propios"/>
    <s v="27"/>
    <s v="CSF"/>
    <x v="13"/>
    <n v="125597177"/>
    <n v="0"/>
    <n v="0"/>
    <n v="125597177"/>
    <n v="0"/>
    <n v="89652313"/>
    <n v="35944864"/>
    <n v="82159696"/>
    <n v="0"/>
    <n v="0"/>
    <n v="0"/>
  </r>
  <r>
    <s v="46-02-00-068"/>
    <s v="ICBF DIRECCIÓN REGIONAL SANTANDER"/>
    <s v="C-4699-1500-3-53105B"/>
    <s v="C"/>
    <s v="4699"/>
    <s v="1500"/>
    <s v="3"/>
    <s v="53105B"/>
    <m/>
    <m/>
    <m/>
    <m/>
    <s v="Propios"/>
    <s v="27"/>
    <s v="CSF"/>
    <x v="15"/>
    <n v="2420557424"/>
    <n v="627221182"/>
    <n v="0"/>
    <n v="3047778606"/>
    <n v="0"/>
    <n v="1852177861"/>
    <n v="1195600745"/>
    <n v="1637466619"/>
    <n v="8230749"/>
    <n v="8230749"/>
    <n v="8230749"/>
  </r>
  <r>
    <s v="46-02-00-070"/>
    <s v="ICBF DIRECCIÓN REGIONAL SUCRE"/>
    <s v="A-02"/>
    <s v="A"/>
    <s v="02"/>
    <m/>
    <m/>
    <m/>
    <m/>
    <m/>
    <m/>
    <m/>
    <s v="Propios"/>
    <s v="27"/>
    <s v="CSF"/>
    <x v="3"/>
    <n v="42738599"/>
    <n v="0"/>
    <n v="0"/>
    <n v="42738599"/>
    <n v="0"/>
    <n v="42738599"/>
    <n v="0"/>
    <n v="0"/>
    <n v="0"/>
    <n v="0"/>
    <n v="0"/>
  </r>
  <r>
    <s v="46-02-00-070"/>
    <s v="ICBF DIRECCIÓN REGIONAL SUCRE"/>
    <s v="A-08-01"/>
    <s v="A"/>
    <s v="08"/>
    <s v="01"/>
    <m/>
    <m/>
    <m/>
    <m/>
    <m/>
    <m/>
    <s v="Propios"/>
    <s v="27"/>
    <s v="CSF"/>
    <x v="8"/>
    <n v="55534630"/>
    <n v="0"/>
    <n v="0"/>
    <n v="55534630"/>
    <n v="0"/>
    <n v="55534630"/>
    <n v="0"/>
    <n v="49539097"/>
    <n v="49539097"/>
    <n v="49539097"/>
    <n v="49539097"/>
  </r>
  <r>
    <s v="46-02-00-070"/>
    <s v="ICBF DIRECCIÓN REGIONAL SUCRE"/>
    <s v="C-4602-1500-3-704050"/>
    <s v="C"/>
    <s v="4602"/>
    <s v="1500"/>
    <s v="3"/>
    <s v="704050"/>
    <m/>
    <m/>
    <m/>
    <m/>
    <s v="Propios"/>
    <s v="27"/>
    <s v="CSF"/>
    <x v="10"/>
    <n v="189782000"/>
    <n v="0"/>
    <n v="0"/>
    <n v="189782000"/>
    <n v="0"/>
    <n v="52380000"/>
    <n v="137402000"/>
    <n v="23690000"/>
    <n v="0"/>
    <n v="0"/>
    <n v="0"/>
  </r>
  <r>
    <s v="46-02-00-070"/>
    <s v="ICBF DIRECCIÓN REGIONAL SUCRE"/>
    <s v="C-4602-1500-5-30205B"/>
    <s v="C"/>
    <s v="4602"/>
    <s v="1500"/>
    <s v="5"/>
    <s v="30205B"/>
    <m/>
    <m/>
    <m/>
    <m/>
    <s v="Propios"/>
    <s v="27"/>
    <s v="CSF"/>
    <x v="11"/>
    <n v="1495715040"/>
    <n v="0"/>
    <n v="0"/>
    <n v="1495715040"/>
    <n v="0"/>
    <n v="34021823"/>
    <n v="1461693217"/>
    <n v="28361823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Nación"/>
    <s v="10"/>
    <s v="CSF"/>
    <x v="12"/>
    <n v="191093296312"/>
    <n v="76061592"/>
    <n v="87397800"/>
    <n v="191081960104"/>
    <n v="0"/>
    <n v="117499512871"/>
    <n v="73582447233"/>
    <n v="113169792804"/>
    <n v="9369001187"/>
    <n v="9369001187"/>
    <n v="9369001187"/>
  </r>
  <r>
    <s v="46-02-00-070"/>
    <s v="ICBF DIRECCIÓN REGIONAL SUCRE"/>
    <s v="C-4602-1500-9-704020"/>
    <s v="C"/>
    <s v="4602"/>
    <s v="1500"/>
    <s v="9"/>
    <s v="704020"/>
    <m/>
    <m/>
    <m/>
    <m/>
    <s v="Propios"/>
    <s v="20"/>
    <s v="CSF"/>
    <x v="12"/>
    <n v="1423021412"/>
    <n v="0"/>
    <n v="0"/>
    <n v="1423021412"/>
    <n v="0"/>
    <n v="318437040"/>
    <n v="1104584372"/>
    <n v="318437040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Propios"/>
    <s v="27"/>
    <s v="CSF"/>
    <x v="12"/>
    <n v="601335342"/>
    <n v="0"/>
    <n v="0"/>
    <n v="601335342"/>
    <n v="0"/>
    <n v="563882818"/>
    <n v="37452524"/>
    <n v="382064636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Nación"/>
    <s v="10"/>
    <s v="CSF"/>
    <x v="13"/>
    <n v="3782867111"/>
    <n v="0"/>
    <n v="0"/>
    <n v="3782867111"/>
    <n v="0"/>
    <n v="128227381"/>
    <n v="3654639730"/>
    <n v="116630637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Propios"/>
    <s v="27"/>
    <s v="CSF"/>
    <x v="13"/>
    <n v="8950907794"/>
    <n v="0"/>
    <n v="0"/>
    <n v="8950907794"/>
    <n v="0"/>
    <n v="5123481802"/>
    <n v="3827425992"/>
    <n v="106780752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Nación"/>
    <s v="16"/>
    <s v="CSF"/>
    <x v="14"/>
    <n v="379574747"/>
    <n v="0"/>
    <n v="0"/>
    <n v="379574747"/>
    <n v="0"/>
    <n v="0"/>
    <n v="379574747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1"/>
    <s v="CSF"/>
    <x v="14"/>
    <n v="103970731"/>
    <n v="643316548"/>
    <n v="0"/>
    <n v="747287279"/>
    <n v="0"/>
    <n v="0"/>
    <n v="747287279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7"/>
    <s v="CSF"/>
    <x v="14"/>
    <n v="4226197223"/>
    <n v="24238771"/>
    <n v="0"/>
    <n v="4250435994"/>
    <n v="0"/>
    <n v="2385909788"/>
    <n v="1864526206"/>
    <n v="2233072562"/>
    <n v="361382483"/>
    <n v="361382483"/>
    <n v="361382483"/>
  </r>
  <r>
    <s v="46-02-00-070"/>
    <s v="ICBF DIRECCIÓN REGIONAL SUCRE"/>
    <s v="C-4699-1500-1-704080"/>
    <s v="C"/>
    <s v="4699"/>
    <s v="1500"/>
    <s v="1"/>
    <s v="704080"/>
    <m/>
    <m/>
    <m/>
    <m/>
    <s v="Propios"/>
    <s v="27"/>
    <s v="CSF"/>
    <x v="13"/>
    <n v="183369439"/>
    <n v="0"/>
    <n v="0"/>
    <n v="183369439"/>
    <n v="0"/>
    <n v="115436665"/>
    <n v="67932774"/>
    <n v="115436665"/>
    <n v="0"/>
    <n v="0"/>
    <n v="0"/>
  </r>
  <r>
    <s v="46-02-00-070"/>
    <s v="ICBF DIRECCIÓN REGIONAL SUCRE"/>
    <s v="C-4699-1500-3-53105B"/>
    <s v="C"/>
    <s v="4699"/>
    <s v="1500"/>
    <s v="3"/>
    <s v="53105B"/>
    <m/>
    <m/>
    <m/>
    <m/>
    <s v="Propios"/>
    <s v="27"/>
    <s v="CSF"/>
    <x v="15"/>
    <n v="1227881651"/>
    <n v="456380446"/>
    <n v="0"/>
    <n v="1684262097"/>
    <n v="0"/>
    <n v="1430438807"/>
    <n v="253823290"/>
    <n v="799175677"/>
    <n v="40246946.520000003"/>
    <n v="40246946.520000003"/>
    <n v="40246946.520000003"/>
  </r>
  <r>
    <s v="46-02-00-073"/>
    <s v="ICBF DIRECCIÓN REGIONAL TOLIMA"/>
    <s v="A-02"/>
    <s v="A"/>
    <s v="02"/>
    <m/>
    <m/>
    <m/>
    <m/>
    <m/>
    <m/>
    <m/>
    <s v="Propios"/>
    <s v="27"/>
    <s v="CSF"/>
    <x v="3"/>
    <n v="116205603"/>
    <n v="1002399"/>
    <n v="0"/>
    <n v="117208002"/>
    <n v="0"/>
    <n v="49446103"/>
    <n v="67761899"/>
    <n v="48905918"/>
    <n v="2062280"/>
    <n v="2062280"/>
    <n v="2062280"/>
  </r>
  <r>
    <s v="46-02-00-073"/>
    <s v="ICBF DIRECCIÓN REGIONAL TOLIMA"/>
    <s v="A-08-01"/>
    <s v="A"/>
    <s v="08"/>
    <s v="01"/>
    <m/>
    <m/>
    <m/>
    <m/>
    <m/>
    <m/>
    <s v="Propios"/>
    <s v="27"/>
    <s v="CSF"/>
    <x v="8"/>
    <n v="164157894"/>
    <n v="0"/>
    <n v="0"/>
    <n v="164157894"/>
    <n v="0"/>
    <n v="164157894"/>
    <n v="0"/>
    <n v="49459380"/>
    <n v="4965686"/>
    <n v="4965686"/>
    <n v="4965686"/>
  </r>
  <r>
    <s v="46-02-00-073"/>
    <s v="ICBF DIRECCIÓN REGIONAL TOLIMA"/>
    <s v="C-4602-1500-3-704050"/>
    <s v="C"/>
    <s v="4602"/>
    <s v="1500"/>
    <s v="3"/>
    <s v="704050"/>
    <m/>
    <m/>
    <m/>
    <m/>
    <s v="Propios"/>
    <s v="27"/>
    <s v="CSF"/>
    <x v="10"/>
    <n v="537939250"/>
    <n v="0"/>
    <n v="0"/>
    <n v="537939250"/>
    <n v="0"/>
    <n v="400850250"/>
    <n v="137089000"/>
    <n v="241329000"/>
    <n v="0"/>
    <n v="0"/>
    <n v="0"/>
  </r>
  <r>
    <s v="46-02-00-073"/>
    <s v="ICBF DIRECCIÓN REGIONAL TOLIMA"/>
    <s v="C-4602-1500-5-30205B"/>
    <s v="C"/>
    <s v="4602"/>
    <s v="1500"/>
    <s v="5"/>
    <s v="30205B"/>
    <m/>
    <m/>
    <m/>
    <m/>
    <s v="Propios"/>
    <s v="27"/>
    <s v="CSF"/>
    <x v="11"/>
    <n v="1418625390"/>
    <n v="0"/>
    <n v="0"/>
    <n v="1418625390"/>
    <n v="0"/>
    <n v="101155785"/>
    <n v="1317469605"/>
    <n v="0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Nación"/>
    <s v="10"/>
    <s v="CSF"/>
    <x v="12"/>
    <n v="146694663747"/>
    <n v="289243710"/>
    <n v="142387194"/>
    <n v="146841520263"/>
    <n v="0"/>
    <n v="23599690727"/>
    <n v="123241829536"/>
    <n v="21388959393"/>
    <n v="854367563"/>
    <n v="854367563"/>
    <n v="854367563"/>
  </r>
  <r>
    <s v="46-02-00-073"/>
    <s v="ICBF DIRECCIÓN REGIONAL TOLIMA"/>
    <s v="C-4602-1500-9-704020"/>
    <s v="C"/>
    <s v="4602"/>
    <s v="1500"/>
    <s v="9"/>
    <s v="704020"/>
    <m/>
    <m/>
    <m/>
    <m/>
    <s v="Propios"/>
    <s v="20"/>
    <s v="CSF"/>
    <x v="12"/>
    <n v="1904416552"/>
    <n v="0"/>
    <n v="0"/>
    <n v="1904416552"/>
    <n v="0"/>
    <n v="1536993218"/>
    <n v="367423334"/>
    <n v="1241443837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Propios"/>
    <s v="27"/>
    <s v="CSF"/>
    <x v="12"/>
    <n v="641964822"/>
    <n v="0"/>
    <n v="0"/>
    <n v="641964822"/>
    <n v="0"/>
    <n v="473387099"/>
    <n v="168577723"/>
    <n v="147624707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Nación"/>
    <s v="10"/>
    <s v="CSF"/>
    <x v="13"/>
    <n v="4201805160"/>
    <n v="0"/>
    <n v="0"/>
    <n v="4201805160"/>
    <n v="0"/>
    <n v="146367074"/>
    <n v="4055438086"/>
    <n v="112669655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Propios"/>
    <s v="27"/>
    <s v="CSF"/>
    <x v="13"/>
    <n v="11967519333"/>
    <n v="0"/>
    <n v="0"/>
    <n v="11967519333"/>
    <n v="0"/>
    <n v="7816179016"/>
    <n v="4151340317"/>
    <n v="32256686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Nación"/>
    <s v="16"/>
    <s v="CSF"/>
    <x v="14"/>
    <n v="3204250200"/>
    <n v="0"/>
    <n v="0"/>
    <n v="3204250200"/>
    <n v="0"/>
    <n v="0"/>
    <n v="320425020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1"/>
    <s v="CSF"/>
    <x v="14"/>
    <n v="896677750"/>
    <n v="0"/>
    <n v="0"/>
    <n v="896677750"/>
    <n v="0"/>
    <n v="200000000"/>
    <n v="69667775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7"/>
    <s v="CSF"/>
    <x v="14"/>
    <n v="39424865202"/>
    <n v="122134989"/>
    <n v="42599094"/>
    <n v="39504401097"/>
    <n v="0"/>
    <n v="26140617624"/>
    <n v="13363783473"/>
    <n v="24782347011"/>
    <n v="3652257829"/>
    <n v="3652257829"/>
    <n v="3652257829"/>
  </r>
  <r>
    <s v="46-02-00-073"/>
    <s v="ICBF DIRECCIÓN REGIONAL TOLIMA"/>
    <s v="C-4699-1500-1-704080"/>
    <s v="C"/>
    <s v="4699"/>
    <s v="1500"/>
    <s v="1"/>
    <s v="704080"/>
    <m/>
    <m/>
    <m/>
    <m/>
    <s v="Propios"/>
    <s v="27"/>
    <s v="CSF"/>
    <x v="13"/>
    <n v="197891554"/>
    <n v="0"/>
    <n v="0"/>
    <n v="197891554"/>
    <n v="0"/>
    <n v="126739354"/>
    <n v="71152200"/>
    <n v="124042772"/>
    <n v="0"/>
    <n v="0"/>
    <n v="0"/>
  </r>
  <r>
    <s v="46-02-00-073"/>
    <s v="ICBF DIRECCIÓN REGIONAL TOLIMA"/>
    <s v="C-4699-1500-3-53105B"/>
    <s v="C"/>
    <s v="4699"/>
    <s v="1500"/>
    <s v="3"/>
    <s v="53105B"/>
    <m/>
    <m/>
    <m/>
    <m/>
    <s v="Propios"/>
    <s v="27"/>
    <s v="CSF"/>
    <x v="15"/>
    <n v="2588437094"/>
    <n v="575298440"/>
    <n v="0"/>
    <n v="3163735534"/>
    <n v="0"/>
    <n v="2479139969"/>
    <n v="684595565"/>
    <n v="2359861416"/>
    <n v="65692622.939999998"/>
    <n v="65692622.939999998"/>
    <n v="65692622.939999998"/>
  </r>
  <r>
    <s v="46-02-00-076"/>
    <s v="ICBF DIRECCIÓN REGIONAL VALLE"/>
    <s v="A-02"/>
    <s v="A"/>
    <s v="02"/>
    <m/>
    <m/>
    <m/>
    <m/>
    <m/>
    <m/>
    <m/>
    <s v="Propios"/>
    <s v="27"/>
    <s v="CSF"/>
    <x v="3"/>
    <n v="1581218800"/>
    <n v="1785085"/>
    <n v="0"/>
    <n v="1583003885"/>
    <n v="0"/>
    <n v="1566003885"/>
    <n v="17000000"/>
    <n v="6026993"/>
    <n v="0"/>
    <n v="0"/>
    <n v="0"/>
  </r>
  <r>
    <s v="46-02-00-076"/>
    <s v="ICBF DIRECCIÓN REGIONAL VALLE"/>
    <s v="A-08-01"/>
    <s v="A"/>
    <s v="08"/>
    <s v="01"/>
    <m/>
    <m/>
    <m/>
    <m/>
    <m/>
    <m/>
    <s v="Propios"/>
    <s v="27"/>
    <s v="CSF"/>
    <x v="8"/>
    <n v="315440371"/>
    <n v="0"/>
    <n v="0"/>
    <n v="315440371"/>
    <n v="0"/>
    <n v="315440371"/>
    <n v="0"/>
    <n v="1256735"/>
    <n v="0"/>
    <n v="0"/>
    <n v="0"/>
  </r>
  <r>
    <s v="46-02-00-076"/>
    <s v="ICBF DIRECCIÓN REGIONAL VALLE"/>
    <s v="C-4602-1500-3-704050"/>
    <s v="C"/>
    <s v="4602"/>
    <s v="1500"/>
    <s v="3"/>
    <s v="704050"/>
    <m/>
    <m/>
    <m/>
    <m/>
    <s v="Propios"/>
    <s v="27"/>
    <s v="CSF"/>
    <x v="10"/>
    <n v="489743750"/>
    <n v="0"/>
    <n v="0"/>
    <n v="489743750"/>
    <n v="0"/>
    <n v="197532750"/>
    <n v="292211000"/>
    <n v="188979250"/>
    <n v="0"/>
    <n v="0"/>
    <n v="0"/>
  </r>
  <r>
    <s v="46-02-00-076"/>
    <s v="ICBF DIRECCIÓN REGIONAL VALLE"/>
    <s v="C-4602-1500-5-30205B"/>
    <s v="C"/>
    <s v="4602"/>
    <s v="1500"/>
    <s v="5"/>
    <s v="30205B"/>
    <m/>
    <m/>
    <m/>
    <m/>
    <s v="Propios"/>
    <s v="27"/>
    <s v="CSF"/>
    <x v="11"/>
    <n v="2051652106"/>
    <n v="0"/>
    <n v="0"/>
    <n v="2051652106"/>
    <n v="0"/>
    <n v="271318480"/>
    <n v="1780333626"/>
    <n v="0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Nación"/>
    <s v="10"/>
    <s v="CSF"/>
    <x v="12"/>
    <n v="305492347671"/>
    <n v="614453696"/>
    <n v="544380720"/>
    <n v="305562420647"/>
    <n v="0"/>
    <n v="156769193181"/>
    <n v="148793227466"/>
    <n v="151006745666"/>
    <n v="611860312"/>
    <n v="611860312"/>
    <n v="611860312"/>
  </r>
  <r>
    <s v="46-02-00-076"/>
    <s v="ICBF DIRECCIÓN REGIONAL VALLE"/>
    <s v="C-4602-1500-9-704020"/>
    <s v="C"/>
    <s v="4602"/>
    <s v="1500"/>
    <s v="9"/>
    <s v="704020"/>
    <m/>
    <m/>
    <m/>
    <m/>
    <s v="Propios"/>
    <s v="20"/>
    <s v="CSF"/>
    <x v="12"/>
    <n v="3282887117"/>
    <n v="0"/>
    <n v="0"/>
    <n v="3282887117"/>
    <n v="0"/>
    <n v="2331202927"/>
    <n v="951684190"/>
    <n v="1656425804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Propios"/>
    <s v="27"/>
    <s v="CSF"/>
    <x v="12"/>
    <n v="2376686806"/>
    <n v="0"/>
    <n v="0"/>
    <n v="2376686806"/>
    <n v="0"/>
    <n v="713925450"/>
    <n v="1662761356"/>
    <n v="148332008"/>
    <n v="0"/>
    <n v="0"/>
    <n v="0"/>
  </r>
  <r>
    <s v="46-02-00-076"/>
    <s v="ICBF DIRECCIÓN REGIONAL VALLE"/>
    <s v="C-4602-1500-9-704080"/>
    <s v="C"/>
    <s v="4602"/>
    <s v="1500"/>
    <s v="9"/>
    <s v="704080"/>
    <m/>
    <m/>
    <m/>
    <m/>
    <s v="Nación"/>
    <s v="10"/>
    <s v="CSF"/>
    <x v="13"/>
    <n v="13371551387"/>
    <n v="0"/>
    <n v="0"/>
    <n v="13371551387"/>
    <n v="0"/>
    <n v="866053668"/>
    <n v="12505497719"/>
    <n v="691063463"/>
    <n v="68132395"/>
    <n v="68132395"/>
    <n v="68132395"/>
  </r>
  <r>
    <s v="46-02-00-076"/>
    <s v="ICBF DIRECCIÓN REGIONAL VALLE"/>
    <s v="C-4602-1500-9-704080"/>
    <s v="C"/>
    <s v="4602"/>
    <s v="1500"/>
    <s v="9"/>
    <s v="704080"/>
    <m/>
    <m/>
    <m/>
    <m/>
    <s v="Propios"/>
    <s v="27"/>
    <s v="CSF"/>
    <x v="13"/>
    <n v="60426811545"/>
    <n v="0"/>
    <n v="0"/>
    <n v="60426811545"/>
    <n v="0"/>
    <n v="972888696"/>
    <n v="59453922849"/>
    <n v="33368985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Nación"/>
    <s v="16"/>
    <s v="CSF"/>
    <x v="14"/>
    <n v="18826512338"/>
    <n v="0"/>
    <n v="0"/>
    <n v="18826512338"/>
    <n v="0"/>
    <n v="0"/>
    <n v="18826512338"/>
    <n v="0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Propios"/>
    <s v="21"/>
    <s v="CSF"/>
    <x v="14"/>
    <n v="96735461630"/>
    <n v="0"/>
    <n v="0"/>
    <n v="96735461630"/>
    <n v="0"/>
    <n v="55155286974"/>
    <n v="41580174656"/>
    <n v="55155286974"/>
    <n v="6589115424"/>
    <n v="6589115424"/>
    <n v="6589115424"/>
  </r>
  <r>
    <s v="46-02-00-076"/>
    <s v="ICBF DIRECCIÓN REGIONAL VALLE"/>
    <s v="C-4602-1500-10-704040"/>
    <s v="C"/>
    <s v="4602"/>
    <s v="1500"/>
    <s v="10"/>
    <s v="704040"/>
    <m/>
    <m/>
    <m/>
    <m/>
    <s v="Propios"/>
    <s v="27"/>
    <s v="CSF"/>
    <x v="14"/>
    <n v="15892360090"/>
    <n v="175032671"/>
    <n v="0"/>
    <n v="16067392761"/>
    <n v="0"/>
    <n v="14845095644"/>
    <n v="1222297117"/>
    <n v="11985903706"/>
    <n v="594650814"/>
    <n v="594650814"/>
    <n v="594650814"/>
  </r>
  <r>
    <s v="46-02-00-076"/>
    <s v="ICBF DIRECCIÓN REGIONAL VALLE"/>
    <s v="C-4699-1500-1-704080"/>
    <s v="C"/>
    <s v="4699"/>
    <s v="1500"/>
    <s v="1"/>
    <s v="704080"/>
    <m/>
    <m/>
    <m/>
    <m/>
    <s v="Propios"/>
    <s v="27"/>
    <s v="CSF"/>
    <x v="13"/>
    <n v="205532853"/>
    <n v="0"/>
    <n v="0"/>
    <n v="205532853"/>
    <n v="0"/>
    <n v="146575710"/>
    <n v="58957143"/>
    <n v="134759280"/>
    <n v="0"/>
    <n v="0"/>
    <n v="0"/>
  </r>
  <r>
    <s v="46-02-00-076"/>
    <s v="ICBF DIRECCIÓN REGIONAL VALLE"/>
    <s v="C-4699-1500-3-53105B"/>
    <s v="C"/>
    <s v="4699"/>
    <s v="1500"/>
    <s v="3"/>
    <s v="53105B"/>
    <m/>
    <m/>
    <m/>
    <m/>
    <s v="Propios"/>
    <s v="27"/>
    <s v="CSF"/>
    <x v="15"/>
    <n v="4456709539"/>
    <n v="1095260320"/>
    <n v="0"/>
    <n v="5551969859"/>
    <n v="0"/>
    <n v="4638415520"/>
    <n v="913554339"/>
    <n v="3315148577"/>
    <n v="162284351"/>
    <n v="162284351"/>
    <n v="162284351"/>
  </r>
  <r>
    <s v="46-02-00-081"/>
    <s v="ICBF DIRECCIÓN REGIONAL ARAUCA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13380071"/>
    <n v="17454203"/>
    <n v="0"/>
    <n v="0"/>
    <n v="0"/>
    <n v="0"/>
  </r>
  <r>
    <s v="46-02-00-081"/>
    <s v="ICBF DIRECCIÓN REGIONAL ARAUCA"/>
    <s v="A-08-01"/>
    <s v="A"/>
    <s v="08"/>
    <s v="01"/>
    <m/>
    <m/>
    <m/>
    <m/>
    <m/>
    <m/>
    <s v="Propios"/>
    <s v="27"/>
    <s v="CSF"/>
    <x v="8"/>
    <n v="41973191"/>
    <n v="0"/>
    <n v="0"/>
    <n v="41973191"/>
    <n v="0"/>
    <n v="30895633"/>
    <n v="11077558"/>
    <n v="30895633"/>
    <n v="255298"/>
    <n v="255298"/>
    <n v="255298"/>
  </r>
  <r>
    <s v="46-02-00-081"/>
    <s v="ICBF DIRECCIÓN REGIONAL ARAUCA"/>
    <s v="C-4602-1500-3-704050"/>
    <s v="C"/>
    <s v="4602"/>
    <s v="1500"/>
    <s v="3"/>
    <s v="704050"/>
    <m/>
    <m/>
    <m/>
    <m/>
    <s v="Propios"/>
    <s v="27"/>
    <s v="CSF"/>
    <x v="10"/>
    <n v="163375250"/>
    <n v="0"/>
    <n v="0"/>
    <n v="163375250"/>
    <n v="0"/>
    <n v="122776000"/>
    <n v="40599250"/>
    <n v="84872000"/>
    <n v="0"/>
    <n v="0"/>
    <n v="0"/>
  </r>
  <r>
    <s v="46-02-00-081"/>
    <s v="ICBF DIRECCIÓN REGIONAL ARAUCA"/>
    <s v="C-4602-1500-5-30205B"/>
    <s v="C"/>
    <s v="4602"/>
    <s v="1500"/>
    <s v="5"/>
    <s v="30205B"/>
    <m/>
    <m/>
    <m/>
    <m/>
    <s v="Propios"/>
    <s v="27"/>
    <s v="CSF"/>
    <x v="11"/>
    <n v="1589736591"/>
    <n v="0"/>
    <n v="0"/>
    <n v="1589736591"/>
    <n v="0"/>
    <n v="72128000"/>
    <n v="1517608591"/>
    <n v="0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Nación"/>
    <s v="10"/>
    <s v="CSF"/>
    <x v="12"/>
    <n v="54230497121"/>
    <n v="0"/>
    <n v="0"/>
    <n v="54230497121"/>
    <n v="0"/>
    <n v="6069559287"/>
    <n v="48160937834"/>
    <n v="2612105460"/>
    <n v="122083110"/>
    <n v="122083110"/>
    <n v="122083110"/>
  </r>
  <r>
    <s v="46-02-00-081"/>
    <s v="ICBF DIRECCIÓN REGIONAL ARAUCA"/>
    <s v="C-4602-1500-9-704020"/>
    <s v="C"/>
    <s v="4602"/>
    <s v="1500"/>
    <s v="9"/>
    <s v="704020"/>
    <m/>
    <m/>
    <m/>
    <m/>
    <s v="Propios"/>
    <s v="20"/>
    <s v="CSF"/>
    <x v="12"/>
    <n v="677388819"/>
    <n v="0"/>
    <n v="0"/>
    <n v="677388819"/>
    <n v="0"/>
    <n v="254749632"/>
    <n v="422639187"/>
    <n v="254749632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Propios"/>
    <s v="27"/>
    <s v="CSF"/>
    <x v="12"/>
    <n v="643887062"/>
    <n v="0"/>
    <n v="0"/>
    <n v="643887062"/>
    <n v="0"/>
    <n v="513713230"/>
    <n v="130173832"/>
    <n v="300051344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Nación"/>
    <s v="10"/>
    <s v="CSF"/>
    <x v="13"/>
    <n v="1451135651"/>
    <n v="22011"/>
    <n v="0"/>
    <n v="1451157662"/>
    <n v="0"/>
    <n v="329645312"/>
    <n v="1121512350"/>
    <n v="120399592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Propios"/>
    <s v="27"/>
    <s v="CSF"/>
    <x v="13"/>
    <n v="6061079308"/>
    <n v="0"/>
    <n v="0"/>
    <n v="6061079308"/>
    <n v="0"/>
    <n v="3160331318"/>
    <n v="2900747990"/>
    <n v="3145406318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1"/>
    <s v="CSF"/>
    <x v="14"/>
    <n v="1872344301"/>
    <n v="0"/>
    <n v="0"/>
    <n v="1872344301"/>
    <n v="0"/>
    <n v="942313682"/>
    <n v="930030619"/>
    <n v="825124386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7"/>
    <s v="CSF"/>
    <x v="14"/>
    <n v="5223438999"/>
    <n v="14521879"/>
    <n v="0"/>
    <n v="5237960878"/>
    <n v="0"/>
    <n v="3896631587"/>
    <n v="1341329291"/>
    <n v="3780519502"/>
    <n v="625306734"/>
    <n v="625306734"/>
    <n v="625306734"/>
  </r>
  <r>
    <s v="46-02-00-081"/>
    <s v="ICBF DIRECCIÓN REGIONAL ARAUCA"/>
    <s v="C-4699-1500-1-704080"/>
    <s v="C"/>
    <s v="4699"/>
    <s v="1500"/>
    <s v="1"/>
    <s v="704080"/>
    <m/>
    <m/>
    <m/>
    <m/>
    <s v="Propios"/>
    <s v="27"/>
    <s v="CSF"/>
    <x v="13"/>
    <n v="65974113"/>
    <n v="0"/>
    <n v="0"/>
    <n v="65974113"/>
    <n v="0"/>
    <n v="43145312"/>
    <n v="22828801"/>
    <n v="43145312"/>
    <n v="0"/>
    <n v="0"/>
    <n v="0"/>
  </r>
  <r>
    <s v="46-02-00-081"/>
    <s v="ICBF DIRECCIÓN REGIONAL ARAUCA"/>
    <s v="C-4699-1500-3-53105B"/>
    <s v="C"/>
    <s v="4699"/>
    <s v="1500"/>
    <s v="3"/>
    <s v="53105B"/>
    <m/>
    <m/>
    <m/>
    <m/>
    <s v="Propios"/>
    <s v="27"/>
    <s v="CSF"/>
    <x v="15"/>
    <n v="1056781939"/>
    <n v="191438354"/>
    <n v="0"/>
    <n v="1248220293"/>
    <n v="0"/>
    <n v="825915306"/>
    <n v="422304987"/>
    <n v="625100522"/>
    <n v="16523271"/>
    <n v="16523271"/>
    <n v="16523271"/>
  </r>
  <r>
    <s v="46-02-00-085"/>
    <s v="ICBF DIRECCIÓN REGIONAL CASANARE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11576491"/>
    <n v="10695759"/>
    <n v="2835334"/>
    <n v="0"/>
    <n v="0"/>
    <n v="0"/>
  </r>
  <r>
    <s v="46-02-00-085"/>
    <s v="ICBF DIRECCIÓN REGIONAL CASANARE"/>
    <s v="A-08-01"/>
    <s v="A"/>
    <s v="08"/>
    <s v="01"/>
    <m/>
    <m/>
    <m/>
    <m/>
    <m/>
    <m/>
    <s v="Propios"/>
    <s v="27"/>
    <s v="CSF"/>
    <x v="8"/>
    <n v="34359229"/>
    <n v="0"/>
    <n v="0"/>
    <n v="34359229"/>
    <n v="0"/>
    <n v="0"/>
    <n v="34359229"/>
    <n v="0"/>
    <n v="0"/>
    <n v="0"/>
    <n v="0"/>
  </r>
  <r>
    <s v="46-02-00-085"/>
    <s v="ICBF DIRECCIÓN REGIONAL CASANARE"/>
    <s v="C-4602-1500-3-704050"/>
    <s v="C"/>
    <s v="4602"/>
    <s v="1500"/>
    <s v="3"/>
    <s v="704050"/>
    <m/>
    <m/>
    <m/>
    <m/>
    <s v="Propios"/>
    <s v="27"/>
    <s v="CSF"/>
    <x v="10"/>
    <n v="212570750"/>
    <n v="0"/>
    <n v="0"/>
    <n v="212570750"/>
    <n v="0"/>
    <n v="100425000"/>
    <n v="112145750"/>
    <n v="76735000"/>
    <n v="0"/>
    <n v="0"/>
    <n v="0"/>
  </r>
  <r>
    <s v="46-02-00-085"/>
    <s v="ICBF DIRECCIÓN REGIONAL CASANARE"/>
    <s v="C-4602-1500-5-30205B"/>
    <s v="C"/>
    <s v="4602"/>
    <s v="1500"/>
    <s v="5"/>
    <s v="30205B"/>
    <m/>
    <m/>
    <m/>
    <m/>
    <s v="Propios"/>
    <s v="27"/>
    <s v="CSF"/>
    <x v="11"/>
    <n v="1062095513"/>
    <n v="0"/>
    <n v="0"/>
    <n v="1062095513"/>
    <n v="0"/>
    <n v="0"/>
    <n v="1062095513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Nación"/>
    <s v="10"/>
    <s v="CSF"/>
    <x v="12"/>
    <n v="45556741412"/>
    <n v="20000000"/>
    <n v="0"/>
    <n v="45576741412"/>
    <n v="0"/>
    <n v="0"/>
    <n v="45576741412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0"/>
    <s v="CSF"/>
    <x v="12"/>
    <n v="721173910"/>
    <n v="0"/>
    <n v="0"/>
    <n v="721173910"/>
    <n v="0"/>
    <n v="699029840"/>
    <n v="22144070"/>
    <n v="50950016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7"/>
    <s v="CSF"/>
    <x v="12"/>
    <n v="489120072"/>
    <n v="0"/>
    <n v="0"/>
    <n v="489120072"/>
    <n v="0"/>
    <n v="110522160"/>
    <n v="378597912"/>
    <n v="786784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Nación"/>
    <s v="10"/>
    <s v="CSF"/>
    <x v="13"/>
    <n v="426084287"/>
    <n v="22011"/>
    <n v="0"/>
    <n v="426106298"/>
    <n v="0"/>
    <n v="136495160"/>
    <n v="289611138"/>
    <n v="1015848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Propios"/>
    <s v="27"/>
    <s v="CSF"/>
    <x v="13"/>
    <n v="3523872731"/>
    <n v="0"/>
    <n v="0"/>
    <n v="3523872731"/>
    <n v="0"/>
    <n v="1731566108"/>
    <n v="1792306623"/>
    <n v="234876312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Nación"/>
    <s v="16"/>
    <s v="CSF"/>
    <x v="14"/>
    <n v="1364624405"/>
    <n v="0"/>
    <n v="0"/>
    <n v="1364624405"/>
    <n v="0"/>
    <n v="0"/>
    <n v="1364624405"/>
    <n v="0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1"/>
    <s v="CSF"/>
    <x v="14"/>
    <n v="2533003602"/>
    <n v="0"/>
    <n v="0"/>
    <n v="2533003602"/>
    <n v="0"/>
    <n v="1957079515"/>
    <n v="575924087"/>
    <n v="1360739451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7"/>
    <s v="CSF"/>
    <x v="14"/>
    <n v="6771684959"/>
    <n v="51766714"/>
    <n v="0"/>
    <n v="6823451673"/>
    <n v="0"/>
    <n v="4297685873"/>
    <n v="2525765800"/>
    <n v="4117898680"/>
    <n v="12519045"/>
    <n v="12519045"/>
    <n v="12519045"/>
  </r>
  <r>
    <s v="46-02-00-085"/>
    <s v="ICBF DIRECCIÓN REGIONAL CASANARE"/>
    <s v="C-4699-1500-1-704080"/>
    <s v="C"/>
    <s v="4699"/>
    <s v="1500"/>
    <s v="1"/>
    <s v="704080"/>
    <m/>
    <m/>
    <m/>
    <m/>
    <s v="Propios"/>
    <s v="27"/>
    <s v="CSF"/>
    <x v="13"/>
    <n v="131740683"/>
    <n v="0"/>
    <n v="0"/>
    <n v="131740683"/>
    <n v="0"/>
    <n v="86290624"/>
    <n v="45450059"/>
    <n v="86290624"/>
    <n v="0"/>
    <n v="0"/>
    <n v="0"/>
  </r>
  <r>
    <s v="46-02-00-085"/>
    <s v="ICBF DIRECCIÓN REGIONAL CASANARE"/>
    <s v="C-4699-1500-3-53105B"/>
    <s v="C"/>
    <s v="4699"/>
    <s v="1500"/>
    <s v="3"/>
    <s v="53105B"/>
    <m/>
    <m/>
    <m/>
    <m/>
    <s v="Propios"/>
    <s v="27"/>
    <s v="CSF"/>
    <x v="15"/>
    <n v="1598383273"/>
    <n v="213100023"/>
    <n v="0"/>
    <n v="1811483296"/>
    <n v="0"/>
    <n v="1384067705"/>
    <n v="427415591"/>
    <n v="1287278761"/>
    <n v="31244164.600000001"/>
    <n v="31244164.600000001"/>
    <n v="31113488.600000001"/>
  </r>
  <r>
    <s v="46-02-00-086"/>
    <s v="ICBF DIRECCIÓN REGIONAL PUTUMAYO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20070106"/>
    <n v="31784870"/>
    <n v="0"/>
    <n v="0"/>
    <n v="0"/>
    <n v="0"/>
  </r>
  <r>
    <s v="46-02-00-086"/>
    <s v="ICBF DIRECCIÓN REGIONAL PUTUMAYO"/>
    <s v="A-08-01"/>
    <s v="A"/>
    <s v="08"/>
    <s v="01"/>
    <m/>
    <m/>
    <m/>
    <m/>
    <m/>
    <m/>
    <s v="Propios"/>
    <s v="27"/>
    <s v="CSF"/>
    <x v="8"/>
    <n v="16381496"/>
    <n v="0"/>
    <n v="0"/>
    <n v="16381496"/>
    <n v="0"/>
    <n v="16381496"/>
    <n v="0"/>
    <n v="0"/>
    <n v="0"/>
    <n v="0"/>
    <n v="0"/>
  </r>
  <r>
    <s v="46-02-00-086"/>
    <s v="ICBF DIRECCIÓN REGIONAL PUTUMAYO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60680000"/>
    <n v="0"/>
    <n v="0"/>
    <n v="0"/>
  </r>
  <r>
    <s v="46-02-00-086"/>
    <s v="ICBF DIRECCIÓN REGIONAL PUTUMAYO"/>
    <s v="C-4602-1500-5-30205B"/>
    <s v="C"/>
    <s v="4602"/>
    <s v="1500"/>
    <s v="5"/>
    <s v="30205B"/>
    <m/>
    <m/>
    <m/>
    <m/>
    <s v="Propios"/>
    <s v="27"/>
    <s v="CSF"/>
    <x v="11"/>
    <n v="1604076995"/>
    <n v="0"/>
    <n v="0"/>
    <n v="1604076995"/>
    <n v="0"/>
    <n v="189776000"/>
    <n v="1414300995"/>
    <n v="13732800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Nación"/>
    <s v="10"/>
    <s v="CSF"/>
    <x v="12"/>
    <n v="53714964693"/>
    <n v="36811612"/>
    <n v="23140130"/>
    <n v="53728636175"/>
    <n v="0"/>
    <n v="6874306556"/>
    <n v="46854329619"/>
    <n v="1730479450"/>
    <n v="65597910"/>
    <n v="65597910"/>
    <n v="65597910"/>
  </r>
  <r>
    <s v="46-02-00-086"/>
    <s v="ICBF DIRECCIÓN REGIONAL PUTUMAYO"/>
    <s v="C-4602-1500-9-704020"/>
    <s v="C"/>
    <s v="4602"/>
    <s v="1500"/>
    <s v="9"/>
    <s v="704020"/>
    <m/>
    <m/>
    <m/>
    <m/>
    <s v="Propios"/>
    <s v="20"/>
    <s v="CSF"/>
    <x v="12"/>
    <n v="727544620"/>
    <n v="0"/>
    <n v="0"/>
    <n v="727544620"/>
    <n v="0"/>
    <n v="529123360"/>
    <n v="198421260"/>
    <n v="49727576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Propios"/>
    <s v="27"/>
    <s v="CSF"/>
    <x v="12"/>
    <n v="609050546"/>
    <n v="0"/>
    <n v="0"/>
    <n v="609050546"/>
    <n v="0"/>
    <n v="263103386"/>
    <n v="345947160"/>
    <n v="549480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Nación"/>
    <s v="10"/>
    <s v="CSF"/>
    <x v="13"/>
    <n v="1090362559"/>
    <n v="22012"/>
    <n v="0"/>
    <n v="1090384571"/>
    <n v="0"/>
    <n v="499442509"/>
    <n v="590942062"/>
    <n v="457823616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Propios"/>
    <s v="27"/>
    <s v="CSF"/>
    <x v="13"/>
    <n v="5682351549"/>
    <n v="0"/>
    <n v="0"/>
    <n v="5682351549"/>
    <n v="0"/>
    <n v="1455788272"/>
    <n v="4226563277"/>
    <n v="78083859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Nación"/>
    <s v="16"/>
    <s v="CSF"/>
    <x v="14"/>
    <n v="299541703"/>
    <n v="0"/>
    <n v="0"/>
    <n v="299541703"/>
    <n v="0"/>
    <n v="0"/>
    <n v="299541703"/>
    <n v="0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1"/>
    <s v="CSF"/>
    <x v="14"/>
    <n v="175484165"/>
    <n v="0"/>
    <n v="0"/>
    <n v="175484165"/>
    <n v="0"/>
    <n v="174313403"/>
    <n v="1170762"/>
    <n v="3629343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7"/>
    <s v="CSF"/>
    <x v="14"/>
    <n v="5354505162"/>
    <n v="68417587"/>
    <n v="0"/>
    <n v="5422922749"/>
    <n v="0"/>
    <n v="3689219724.5"/>
    <n v="1733703024.5"/>
    <n v="3364355814"/>
    <n v="1828625"/>
    <n v="1828625"/>
    <n v="1828625"/>
  </r>
  <r>
    <s v="46-02-00-086"/>
    <s v="ICBF DIRECCIÓN REGIONAL PUTUMAYO"/>
    <s v="C-4699-1500-1-704080"/>
    <s v="C"/>
    <s v="4699"/>
    <s v="1500"/>
    <s v="1"/>
    <s v="704080"/>
    <m/>
    <m/>
    <m/>
    <m/>
    <s v="Propios"/>
    <s v="27"/>
    <s v="CSF"/>
    <x v="13"/>
    <n v="131856870"/>
    <n v="0"/>
    <n v="0"/>
    <n v="131856870"/>
    <n v="0"/>
    <n v="86289280"/>
    <n v="45567590"/>
    <n v="86289280"/>
    <n v="0"/>
    <n v="0"/>
    <n v="0"/>
  </r>
  <r>
    <s v="46-02-00-086"/>
    <s v="ICBF DIRECCIÓN REGIONAL PUTUMAYO"/>
    <s v="C-4699-1500-3-53105B"/>
    <s v="C"/>
    <s v="4699"/>
    <s v="1500"/>
    <s v="3"/>
    <s v="53105B"/>
    <m/>
    <m/>
    <m/>
    <m/>
    <s v="Propios"/>
    <s v="27"/>
    <s v="CSF"/>
    <x v="15"/>
    <n v="1112393073"/>
    <n v="167706557"/>
    <n v="0"/>
    <n v="1280099630"/>
    <n v="0"/>
    <n v="897520753"/>
    <n v="382578877"/>
    <n v="805573369"/>
    <n v="17834261"/>
    <n v="17834261"/>
    <n v="17834261"/>
  </r>
  <r>
    <s v="46-02-00-088"/>
    <s v="ICBF DIRECCIÓN REGIONAL SAN ANDRES"/>
    <s v="A-02"/>
    <s v="A"/>
    <s v="02"/>
    <m/>
    <m/>
    <m/>
    <m/>
    <m/>
    <m/>
    <m/>
    <s v="Propios"/>
    <s v="27"/>
    <s v="CSF"/>
    <x v="3"/>
    <n v="17107247"/>
    <n v="0"/>
    <n v="0"/>
    <n v="17107247"/>
    <n v="0"/>
    <n v="6690035"/>
    <n v="10417212"/>
    <n v="1023250"/>
    <n v="0"/>
    <n v="0"/>
    <n v="0"/>
  </r>
  <r>
    <s v="46-02-00-088"/>
    <s v="ICBF DIRECCIÓN REGIONAL SAN ANDRES"/>
    <s v="A-08-01"/>
    <s v="A"/>
    <s v="08"/>
    <s v="01"/>
    <m/>
    <m/>
    <m/>
    <m/>
    <m/>
    <m/>
    <s v="Propios"/>
    <s v="27"/>
    <s v="CSF"/>
    <x v="8"/>
    <n v="8958683"/>
    <n v="0"/>
    <n v="0"/>
    <n v="8958683"/>
    <n v="0"/>
    <n v="0"/>
    <n v="8958683"/>
    <n v="0"/>
    <n v="0"/>
    <n v="0"/>
    <n v="0"/>
  </r>
  <r>
    <s v="46-02-00-088"/>
    <s v="ICBF DIRECCIÓN REGIONAL SAN ANDRE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4032500"/>
    <n v="26951750"/>
    <n v="44032500"/>
    <n v="0"/>
    <n v="0"/>
    <n v="0"/>
  </r>
  <r>
    <s v="46-02-00-088"/>
    <s v="ICBF DIRECCIÓN REGIONAL SAN ANDRES"/>
    <s v="C-4602-1500-5-30205B"/>
    <s v="C"/>
    <s v="4602"/>
    <s v="1500"/>
    <s v="5"/>
    <s v="30205B"/>
    <m/>
    <m/>
    <m/>
    <m/>
    <s v="Propios"/>
    <s v="27"/>
    <s v="CSF"/>
    <x v="11"/>
    <n v="56608000"/>
    <n v="0"/>
    <n v="0"/>
    <n v="56608000"/>
    <n v="0"/>
    <n v="38976000"/>
    <n v="17632000"/>
    <n v="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Nación"/>
    <s v="10"/>
    <s v="CSF"/>
    <x v="12"/>
    <n v="1931941408"/>
    <n v="33687778"/>
    <n v="36322680"/>
    <n v="1929306506"/>
    <n v="0"/>
    <n v="1845713606"/>
    <n v="83592900"/>
    <n v="1845713606"/>
    <n v="135501937"/>
    <n v="135501937"/>
    <n v="135501937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0"/>
    <s v="CSF"/>
    <x v="12"/>
    <n v="364474864"/>
    <n v="0"/>
    <n v="0"/>
    <n v="364474864"/>
    <n v="0"/>
    <n v="257581504"/>
    <n v="106893360"/>
    <n v="22198792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7"/>
    <s v="CSF"/>
    <x v="12"/>
    <n v="6842716317"/>
    <n v="0"/>
    <n v="0"/>
    <n v="6842716317"/>
    <n v="0"/>
    <n v="891884448"/>
    <n v="5950831869"/>
    <n v="0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Nación"/>
    <s v="10"/>
    <s v="CSF"/>
    <x v="13"/>
    <n v="781332758"/>
    <n v="114000000"/>
    <n v="0"/>
    <n v="895332758"/>
    <n v="0"/>
    <n v="224232492"/>
    <n v="671100266"/>
    <n v="70874034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Propios"/>
    <s v="27"/>
    <s v="CSF"/>
    <x v="13"/>
    <n v="1149277311"/>
    <n v="0"/>
    <n v="0"/>
    <n v="1149277311"/>
    <n v="0"/>
    <n v="135700540"/>
    <n v="1013576771"/>
    <n v="101219255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Nación"/>
    <s v="16"/>
    <s v="CSF"/>
    <x v="14"/>
    <n v="460675226"/>
    <n v="0"/>
    <n v="0"/>
    <n v="460675226"/>
    <n v="0"/>
    <n v="0"/>
    <n v="460675226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1"/>
    <s v="CSF"/>
    <x v="14"/>
    <n v="5876191"/>
    <n v="0"/>
    <n v="0"/>
    <n v="5876191"/>
    <n v="0"/>
    <n v="0"/>
    <n v="5876191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7"/>
    <s v="CSF"/>
    <x v="14"/>
    <n v="2157745463"/>
    <n v="59132608"/>
    <n v="0"/>
    <n v="2216878071"/>
    <n v="0"/>
    <n v="1134423551"/>
    <n v="1082454520"/>
    <n v="912405418"/>
    <n v="0"/>
    <n v="0"/>
    <n v="0"/>
  </r>
  <r>
    <s v="46-02-00-088"/>
    <s v="ICBF DIRECCIÓN REGIONAL SAN ANDRES"/>
    <s v="C-4699-1500-1-704080"/>
    <s v="C"/>
    <s v="4699"/>
    <s v="1500"/>
    <s v="1"/>
    <s v="704080"/>
    <m/>
    <m/>
    <m/>
    <m/>
    <s v="Propios"/>
    <s v="27"/>
    <s v="CSF"/>
    <x v="13"/>
    <n v="66817351"/>
    <n v="0"/>
    <n v="0"/>
    <n v="66817351"/>
    <n v="0"/>
    <n v="0"/>
    <n v="66817351"/>
    <n v="0"/>
    <n v="0"/>
    <n v="0"/>
    <n v="0"/>
  </r>
  <r>
    <s v="46-02-00-088"/>
    <s v="ICBF DIRECCIÓN REGIONAL SAN ANDRES"/>
    <s v="C-4699-1500-3-53105B"/>
    <s v="C"/>
    <s v="4699"/>
    <s v="1500"/>
    <s v="3"/>
    <s v="53105B"/>
    <m/>
    <m/>
    <m/>
    <m/>
    <s v="Propios"/>
    <s v="27"/>
    <s v="CSF"/>
    <x v="15"/>
    <n v="590246869"/>
    <n v="124848893"/>
    <n v="0"/>
    <n v="715095762"/>
    <n v="0"/>
    <n v="699458557"/>
    <n v="15637205"/>
    <n v="498640524"/>
    <n v="10081129"/>
    <n v="10081129"/>
    <n v="10081129"/>
  </r>
  <r>
    <s v="46-02-00-091"/>
    <s v="ICBF DIRECCIÓN REGIONAL AMAZONAS"/>
    <s v="A-02"/>
    <s v="A"/>
    <s v="02"/>
    <m/>
    <m/>
    <m/>
    <m/>
    <m/>
    <m/>
    <m/>
    <s v="Propios"/>
    <s v="27"/>
    <s v="CSF"/>
    <x v="3"/>
    <n v="26189446"/>
    <n v="41948605"/>
    <n v="0"/>
    <n v="68138051"/>
    <n v="0"/>
    <n v="68138051"/>
    <n v="0"/>
    <n v="0"/>
    <n v="0"/>
    <n v="0"/>
    <n v="0"/>
  </r>
  <r>
    <s v="46-02-00-091"/>
    <s v="ICBF DIRECCIÓN REGIONAL AMAZONAS"/>
    <s v="A-08-01"/>
    <s v="A"/>
    <s v="08"/>
    <s v="01"/>
    <m/>
    <m/>
    <m/>
    <m/>
    <m/>
    <m/>
    <s v="Propios"/>
    <s v="27"/>
    <s v="CSF"/>
    <x v="8"/>
    <n v="10972520"/>
    <n v="0"/>
    <n v="0"/>
    <n v="10972520"/>
    <n v="0"/>
    <n v="10972520"/>
    <n v="0"/>
    <n v="0"/>
    <n v="0"/>
    <n v="0"/>
    <n v="0"/>
  </r>
  <r>
    <s v="46-02-00-091"/>
    <s v="ICBF DIRECCIÓN REGIONAL AMAZONA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70984250"/>
    <n v="0"/>
    <n v="46968000"/>
    <n v="0"/>
    <n v="0"/>
    <n v="0"/>
  </r>
  <r>
    <s v="46-02-00-091"/>
    <s v="ICBF DIRECCIÓN REGIONAL AMAZONAS"/>
    <s v="C-4602-1500-5-30205B"/>
    <s v="C"/>
    <s v="4602"/>
    <s v="1500"/>
    <s v="5"/>
    <s v="30205B"/>
    <m/>
    <m/>
    <m/>
    <m/>
    <s v="Propios"/>
    <s v="27"/>
    <s v="CSF"/>
    <x v="11"/>
    <n v="2289036730"/>
    <n v="0"/>
    <n v="0"/>
    <n v="2289036730"/>
    <n v="0"/>
    <n v="95282500"/>
    <n v="2193754230"/>
    <n v="6484800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Nación"/>
    <s v="10"/>
    <s v="CSF"/>
    <x v="12"/>
    <n v="17370240915"/>
    <n v="52425246"/>
    <n v="0"/>
    <n v="17422666161"/>
    <n v="0"/>
    <n v="17165707697"/>
    <n v="256958464"/>
    <n v="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0"/>
    <s v="CSF"/>
    <x v="12"/>
    <n v="549939320"/>
    <n v="0"/>
    <n v="0"/>
    <n v="549939320"/>
    <n v="0"/>
    <n v="460955320"/>
    <n v="88984000"/>
    <n v="364362256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7"/>
    <s v="CSF"/>
    <x v="12"/>
    <n v="444016652"/>
    <n v="0"/>
    <n v="0"/>
    <n v="444016652"/>
    <n v="0"/>
    <n v="275816430"/>
    <n v="168200222"/>
    <n v="104953690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Nación"/>
    <s v="10"/>
    <s v="CSF"/>
    <x v="13"/>
    <n v="187474020"/>
    <n v="0"/>
    <n v="0"/>
    <n v="187474020"/>
    <n v="0"/>
    <n v="183745873"/>
    <n v="3728147"/>
    <n v="119300632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Propios"/>
    <s v="27"/>
    <s v="CSF"/>
    <x v="13"/>
    <n v="1203519311"/>
    <n v="0"/>
    <n v="0"/>
    <n v="1203519311"/>
    <n v="0"/>
    <n v="991228830"/>
    <n v="212290481"/>
    <n v="48941178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Nación"/>
    <s v="16"/>
    <s v="CSF"/>
    <x v="14"/>
    <n v="988830965"/>
    <n v="0"/>
    <n v="0"/>
    <n v="988830965"/>
    <n v="0"/>
    <n v="47710219"/>
    <n v="941120746"/>
    <n v="0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1"/>
    <s v="CSF"/>
    <x v="14"/>
    <n v="1667876483"/>
    <n v="0"/>
    <n v="0"/>
    <n v="1667876483"/>
    <n v="0"/>
    <n v="1054810845"/>
    <n v="613065638"/>
    <n v="730462319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7"/>
    <s v="CSF"/>
    <x v="14"/>
    <n v="1650083478"/>
    <n v="78152977"/>
    <n v="0"/>
    <n v="1728236455"/>
    <n v="0"/>
    <n v="1322297231"/>
    <n v="405939224"/>
    <n v="1146946077"/>
    <n v="0"/>
    <n v="0"/>
    <n v="0"/>
  </r>
  <r>
    <s v="46-02-00-091"/>
    <s v="ICBF DIRECCIÓN REGIONAL AMAZONAS"/>
    <s v="C-4699-1500-1-704080"/>
    <s v="C"/>
    <s v="4699"/>
    <s v="1500"/>
    <s v="1"/>
    <s v="704080"/>
    <m/>
    <m/>
    <m/>
    <m/>
    <s v="Propios"/>
    <s v="27"/>
    <s v="CSF"/>
    <x v="13"/>
    <n v="54988821"/>
    <n v="0"/>
    <n v="0"/>
    <n v="54988821"/>
    <n v="0"/>
    <n v="54988815"/>
    <n v="6"/>
    <n v="38094837"/>
    <n v="0"/>
    <n v="0"/>
    <n v="0"/>
  </r>
  <r>
    <s v="46-02-00-091"/>
    <s v="ICBF DIRECCIÓN REGIONAL AMAZONAS"/>
    <s v="C-4699-1500-3-53105B"/>
    <s v="C"/>
    <s v="4699"/>
    <s v="1500"/>
    <s v="3"/>
    <s v="53105B"/>
    <m/>
    <m/>
    <m/>
    <m/>
    <s v="Propios"/>
    <s v="27"/>
    <s v="CSF"/>
    <x v="15"/>
    <n v="995662221"/>
    <n v="126279653"/>
    <n v="0"/>
    <n v="1121941874"/>
    <n v="0"/>
    <n v="1095222099"/>
    <n v="26719775"/>
    <n v="809531608.34000003"/>
    <n v="11525663.34"/>
    <n v="11525663.34"/>
    <n v="11525663.34"/>
  </r>
  <r>
    <s v="46-02-00-094"/>
    <s v="ICBF DIRECCIÓN REGIONAL GUAINIA"/>
    <s v="A-02"/>
    <s v="A"/>
    <s v="02"/>
    <m/>
    <m/>
    <m/>
    <m/>
    <m/>
    <m/>
    <m/>
    <s v="Propios"/>
    <s v="27"/>
    <s v="CSF"/>
    <x v="3"/>
    <n v="85955029"/>
    <n v="50000000"/>
    <n v="0"/>
    <n v="135955029"/>
    <n v="0"/>
    <n v="50000000"/>
    <n v="85955029"/>
    <n v="0"/>
    <n v="0"/>
    <n v="0"/>
    <n v="0"/>
  </r>
  <r>
    <s v="46-02-00-094"/>
    <s v="ICBF DIRECCIÓN REGIONAL GUAINIA"/>
    <s v="A-08-01"/>
    <s v="A"/>
    <s v="08"/>
    <s v="01"/>
    <m/>
    <m/>
    <m/>
    <m/>
    <m/>
    <m/>
    <s v="Propios"/>
    <s v="27"/>
    <s v="CSF"/>
    <x v="8"/>
    <n v="2017745"/>
    <n v="16000"/>
    <n v="0"/>
    <n v="2033745"/>
    <n v="0"/>
    <n v="0"/>
    <n v="2033745"/>
    <n v="0"/>
    <n v="0"/>
    <n v="0"/>
    <n v="0"/>
  </r>
  <r>
    <s v="46-02-00-094"/>
    <s v="ICBF DIRECCIÓN REGIONAL GUAINIA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6968000"/>
    <n v="24016250"/>
    <n v="46968000"/>
    <n v="0"/>
    <n v="0"/>
    <n v="0"/>
  </r>
  <r>
    <s v="46-02-00-094"/>
    <s v="ICBF DIRECCIÓN REGIONAL GUAINIA"/>
    <s v="C-4602-1500-5-30205B"/>
    <s v="C"/>
    <s v="4602"/>
    <s v="1500"/>
    <s v="5"/>
    <s v="30205B"/>
    <m/>
    <m/>
    <m/>
    <m/>
    <s v="Propios"/>
    <s v="27"/>
    <s v="CSF"/>
    <x v="11"/>
    <n v="2050201951"/>
    <n v="0"/>
    <n v="0"/>
    <n v="2050201951"/>
    <n v="0"/>
    <n v="42848000"/>
    <n v="200735395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Nación"/>
    <s v="10"/>
    <s v="CSF"/>
    <x v="12"/>
    <n v="7053582441"/>
    <n v="0"/>
    <n v="0"/>
    <n v="7053582441"/>
    <n v="0"/>
    <n v="0"/>
    <n v="705358244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331583248"/>
    <n v="124343753"/>
    <n v="256707899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7"/>
    <s v="CSF"/>
    <x v="12"/>
    <n v="2246147317"/>
    <n v="0"/>
    <n v="0"/>
    <n v="2246147317"/>
    <n v="0"/>
    <n v="31843704"/>
    <n v="2214303613"/>
    <n v="31843704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Nación"/>
    <s v="10"/>
    <s v="CSF"/>
    <x v="13"/>
    <n v="557129401"/>
    <n v="0"/>
    <n v="0"/>
    <n v="557129401"/>
    <n v="0"/>
    <n v="98735570"/>
    <n v="458393831"/>
    <n v="63731219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Propios"/>
    <s v="27"/>
    <s v="CSF"/>
    <x v="13"/>
    <n v="2033270311"/>
    <n v="0"/>
    <n v="0"/>
    <n v="2033270311"/>
    <n v="0"/>
    <n v="876277744"/>
    <n v="1156992567"/>
    <n v="6644217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1"/>
    <s v="CSF"/>
    <x v="14"/>
    <n v="481734467"/>
    <n v="0"/>
    <n v="0"/>
    <n v="481734467"/>
    <n v="0"/>
    <n v="436467736"/>
    <n v="45266731"/>
    <n v="12205256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7"/>
    <s v="CSF"/>
    <x v="14"/>
    <n v="399387167"/>
    <n v="5221826"/>
    <n v="0"/>
    <n v="404608993"/>
    <n v="0"/>
    <n v="385625718"/>
    <n v="18983275"/>
    <n v="320191479"/>
    <n v="0"/>
    <n v="0"/>
    <n v="0"/>
  </r>
  <r>
    <s v="46-02-00-094"/>
    <s v="ICBF DIRECCIÓN REGIONAL GUAINIA"/>
    <s v="C-4699-1500-1-704080"/>
    <s v="C"/>
    <s v="4699"/>
    <s v="1500"/>
    <s v="1"/>
    <s v="704080"/>
    <m/>
    <m/>
    <m/>
    <m/>
    <s v="Propios"/>
    <s v="27"/>
    <s v="CSF"/>
    <x v="13"/>
    <n v="65756754"/>
    <n v="0"/>
    <n v="0"/>
    <n v="65756754"/>
    <n v="0"/>
    <n v="43145312"/>
    <n v="22611442"/>
    <n v="41797021"/>
    <n v="0"/>
    <n v="0"/>
    <n v="0"/>
  </r>
  <r>
    <s v="46-02-00-094"/>
    <s v="ICBF DIRECCIÓN REGIONAL GUAINIA"/>
    <s v="C-4699-1500-3-53105B"/>
    <s v="C"/>
    <s v="4699"/>
    <s v="1500"/>
    <s v="3"/>
    <s v="53105B"/>
    <m/>
    <m/>
    <m/>
    <m/>
    <s v="Propios"/>
    <s v="27"/>
    <s v="CSF"/>
    <x v="15"/>
    <n v="602399373"/>
    <n v="57154569"/>
    <n v="0"/>
    <n v="659553942"/>
    <n v="0"/>
    <n v="453323231"/>
    <n v="206230711"/>
    <n v="286519453.97000003"/>
    <n v="12078918.970000001"/>
    <n v="12078918.970000001"/>
    <n v="12078918.970000001"/>
  </r>
  <r>
    <s v="46-02-00-095"/>
    <s v="ICBF DIRECCIÓN REGIONAL GUAVIARE"/>
    <s v="A-02"/>
    <s v="A"/>
    <s v="02"/>
    <m/>
    <m/>
    <m/>
    <m/>
    <m/>
    <m/>
    <m/>
    <s v="Propios"/>
    <s v="27"/>
    <s v="CSF"/>
    <x v="3"/>
    <n v="16086740"/>
    <n v="0"/>
    <n v="0"/>
    <n v="16086740"/>
    <n v="0"/>
    <n v="6690035"/>
    <n v="9396705"/>
    <n v="0"/>
    <n v="0"/>
    <n v="0"/>
    <n v="0"/>
  </r>
  <r>
    <s v="46-02-00-095"/>
    <s v="ICBF DIRECCIÓN REGIONAL GUAVIARE"/>
    <s v="A-08-01"/>
    <s v="A"/>
    <s v="08"/>
    <s v="01"/>
    <m/>
    <m/>
    <m/>
    <m/>
    <m/>
    <m/>
    <s v="Propios"/>
    <s v="27"/>
    <s v="CSF"/>
    <x v="8"/>
    <n v="3377280"/>
    <n v="0"/>
    <n v="0"/>
    <n v="3377280"/>
    <n v="0"/>
    <n v="0"/>
    <n v="3377280"/>
    <n v="0"/>
    <n v="0"/>
    <n v="0"/>
    <n v="0"/>
  </r>
  <r>
    <s v="46-02-00-095"/>
    <s v="ICBF DIRECCIÓN REGIONAL GUAVIARE"/>
    <s v="C-4602-1500-3-704050"/>
    <s v="C"/>
    <s v="4602"/>
    <s v="1500"/>
    <s v="3"/>
    <s v="704050"/>
    <m/>
    <m/>
    <m/>
    <m/>
    <s v="Propios"/>
    <s v="27"/>
    <s v="CSF"/>
    <x v="10"/>
    <n v="117179750"/>
    <n v="0"/>
    <n v="0"/>
    <n v="117179750"/>
    <n v="0"/>
    <n v="84503000"/>
    <n v="32676750"/>
    <n v="0"/>
    <n v="0"/>
    <n v="0"/>
    <n v="0"/>
  </r>
  <r>
    <s v="46-02-00-095"/>
    <s v="ICBF DIRECCIÓN REGIONAL GUAVIARE"/>
    <s v="C-4602-1500-5-30205B"/>
    <s v="C"/>
    <s v="4602"/>
    <s v="1500"/>
    <s v="5"/>
    <s v="30205B"/>
    <m/>
    <m/>
    <m/>
    <m/>
    <s v="Propios"/>
    <s v="27"/>
    <s v="CSF"/>
    <x v="11"/>
    <n v="675174100"/>
    <n v="0"/>
    <n v="0"/>
    <n v="675174100"/>
    <n v="0"/>
    <n v="74424720"/>
    <n v="600749380"/>
    <n v="0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Nación"/>
    <s v="10"/>
    <s v="CSF"/>
    <x v="12"/>
    <n v="17490317099"/>
    <n v="13732816"/>
    <n v="0"/>
    <n v="17504049915"/>
    <n v="0"/>
    <n v="3666457547"/>
    <n v="13837592368"/>
    <n v="1148936696"/>
    <n v="55717332"/>
    <n v="55717332"/>
    <n v="55717332"/>
  </r>
  <r>
    <s v="46-02-00-095"/>
    <s v="ICBF DIRECCIÓN REGIONAL GUAVIARE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430864240"/>
    <n v="25062761"/>
    <n v="312842496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Propios"/>
    <s v="27"/>
    <s v="CSF"/>
    <x v="12"/>
    <n v="570653156"/>
    <n v="0"/>
    <n v="0"/>
    <n v="570653156"/>
    <n v="0"/>
    <n v="213661886"/>
    <n v="356991270"/>
    <n v="0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Nación"/>
    <s v="10"/>
    <s v="CSF"/>
    <x v="13"/>
    <n v="189967770"/>
    <n v="0"/>
    <n v="0"/>
    <n v="189967770"/>
    <n v="0"/>
    <n v="134550122"/>
    <n v="55417648"/>
    <n v="67723072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Propios"/>
    <s v="27"/>
    <s v="CSF"/>
    <x v="13"/>
    <n v="1829570509"/>
    <n v="0"/>
    <n v="0"/>
    <n v="1829570509"/>
    <n v="0"/>
    <n v="631714409"/>
    <n v="1197856100"/>
    <n v="98168693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Nación"/>
    <s v="16"/>
    <s v="CSF"/>
    <x v="14"/>
    <n v="260594280"/>
    <n v="0"/>
    <n v="0"/>
    <n v="260594280"/>
    <n v="0"/>
    <n v="0"/>
    <n v="260594280"/>
    <n v="0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1"/>
    <s v="CSF"/>
    <x v="14"/>
    <n v="996648454"/>
    <n v="0"/>
    <n v="0"/>
    <n v="996648454"/>
    <n v="0"/>
    <n v="800029780"/>
    <n v="196618674"/>
    <n v="541206852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7"/>
    <s v="CSF"/>
    <x v="14"/>
    <n v="1561715638"/>
    <n v="9088266"/>
    <n v="0"/>
    <n v="1570803904"/>
    <n v="0"/>
    <n v="1039934156"/>
    <n v="530869748"/>
    <n v="897138221"/>
    <n v="46610406"/>
    <n v="45574406"/>
    <n v="45574406"/>
  </r>
  <r>
    <s v="46-02-00-095"/>
    <s v="ICBF DIRECCIÓN REGIONAL GUAVIARE"/>
    <s v="C-4699-1500-1-704080"/>
    <s v="C"/>
    <s v="4699"/>
    <s v="1500"/>
    <s v="1"/>
    <s v="704080"/>
    <m/>
    <m/>
    <m/>
    <m/>
    <s v="Propios"/>
    <s v="27"/>
    <s v="CSF"/>
    <x v="13"/>
    <n v="65855918"/>
    <n v="0"/>
    <n v="0"/>
    <n v="65855918"/>
    <n v="0"/>
    <n v="46979839"/>
    <n v="18876079"/>
    <n v="43145312"/>
    <n v="0"/>
    <n v="0"/>
    <n v="0"/>
  </r>
  <r>
    <s v="46-02-00-095"/>
    <s v="ICBF DIRECCIÓN REGIONAL GUAVIARE"/>
    <s v="C-4699-1500-3-53105B"/>
    <s v="C"/>
    <s v="4699"/>
    <s v="1500"/>
    <s v="3"/>
    <s v="53105B"/>
    <m/>
    <m/>
    <m/>
    <m/>
    <s v="Propios"/>
    <s v="27"/>
    <s v="CSF"/>
    <x v="15"/>
    <n v="650879367"/>
    <n v="93236129"/>
    <n v="20000"/>
    <n v="744095496"/>
    <n v="0"/>
    <n v="444615594.5"/>
    <n v="299479901.5"/>
    <n v="387698872"/>
    <n v="8714668.1500000004"/>
    <n v="8714668.1500000004"/>
    <n v="8714668.1500000004"/>
  </r>
  <r>
    <s v="46-02-00-097"/>
    <s v="ICBF DIRECCIÓN REGIONAL VAUPÉS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6690035"/>
    <n v="8201433"/>
    <n v="0"/>
    <n v="0"/>
    <n v="0"/>
    <n v="0"/>
  </r>
  <r>
    <s v="46-02-00-097"/>
    <s v="ICBF DIRECCIÓN REGIONAL VAUPÉS"/>
    <s v="A-08-01"/>
    <s v="A"/>
    <s v="08"/>
    <s v="01"/>
    <m/>
    <m/>
    <m/>
    <m/>
    <m/>
    <m/>
    <s v="Propios"/>
    <s v="27"/>
    <s v="CSF"/>
    <x v="8"/>
    <n v="579400"/>
    <n v="0"/>
    <n v="0"/>
    <n v="579400"/>
    <n v="0"/>
    <n v="579400"/>
    <n v="0"/>
    <n v="0"/>
    <n v="0"/>
    <n v="0"/>
    <n v="0"/>
  </r>
  <r>
    <s v="46-02-00-097"/>
    <s v="ICBF DIRECCIÓN REGIONAL VAUPÉS"/>
    <s v="C-4602-1500-3-704050"/>
    <s v="C"/>
    <s v="4602"/>
    <s v="1500"/>
    <s v="3"/>
    <s v="704050"/>
    <m/>
    <m/>
    <m/>
    <m/>
    <s v="Propios"/>
    <s v="27"/>
    <s v="CSF"/>
    <x v="10"/>
    <n v="69984250"/>
    <n v="0"/>
    <n v="0"/>
    <n v="69984250"/>
    <n v="0"/>
    <n v="46500250"/>
    <n v="23484000"/>
    <n v="45500250"/>
    <n v="0"/>
    <n v="0"/>
    <n v="0"/>
  </r>
  <r>
    <s v="46-02-00-097"/>
    <s v="ICBF DIRECCIÓN REGIONAL VAUPÉS"/>
    <s v="C-4602-1500-5-30205B"/>
    <s v="C"/>
    <s v="4602"/>
    <s v="1500"/>
    <s v="5"/>
    <s v="30205B"/>
    <m/>
    <m/>
    <m/>
    <m/>
    <s v="Propios"/>
    <s v="27"/>
    <s v="CSF"/>
    <x v="11"/>
    <n v="3039651832"/>
    <n v="0"/>
    <n v="0"/>
    <n v="3039651832"/>
    <n v="0"/>
    <n v="381718296"/>
    <n v="2657933536"/>
    <n v="309852296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Nación"/>
    <s v="10"/>
    <s v="CSF"/>
    <x v="12"/>
    <n v="6198794561"/>
    <n v="139799000"/>
    <n v="0"/>
    <n v="6338593561"/>
    <n v="0"/>
    <n v="139799000"/>
    <n v="6198794561"/>
    <n v="0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0"/>
    <s v="CSF"/>
    <x v="12"/>
    <n v="528016996"/>
    <n v="0"/>
    <n v="0"/>
    <n v="528016996"/>
    <n v="0"/>
    <n v="423491139"/>
    <n v="104525857"/>
    <n v="335367797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7"/>
    <s v="CSF"/>
    <x v="12"/>
    <n v="528137162"/>
    <n v="0"/>
    <n v="0"/>
    <n v="528137162"/>
    <n v="0"/>
    <n v="225838182"/>
    <n v="302298980"/>
    <n v="44020000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Nación"/>
    <s v="10"/>
    <s v="CSF"/>
    <x v="13"/>
    <n v="186642770"/>
    <n v="0"/>
    <n v="0"/>
    <n v="186642770"/>
    <n v="0"/>
    <n v="126992430"/>
    <n v="59650340"/>
    <n v="120211512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Propios"/>
    <s v="27"/>
    <s v="CSF"/>
    <x v="13"/>
    <n v="1214020344"/>
    <n v="0"/>
    <n v="0"/>
    <n v="1214020344"/>
    <n v="0"/>
    <n v="210784661"/>
    <n v="1003235683"/>
    <n v="105534363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1"/>
    <s v="CSF"/>
    <x v="14"/>
    <n v="39885350"/>
    <n v="0"/>
    <n v="0"/>
    <n v="39885350"/>
    <n v="0"/>
    <n v="36293444"/>
    <n v="3591906"/>
    <n v="36293444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7"/>
    <s v="CSF"/>
    <x v="14"/>
    <n v="1142273345"/>
    <n v="337956719"/>
    <n v="0"/>
    <n v="1480230064"/>
    <n v="0"/>
    <n v="1204643439"/>
    <n v="275586625"/>
    <n v="763504564"/>
    <n v="0"/>
    <n v="0"/>
    <n v="0"/>
  </r>
  <r>
    <s v="46-02-00-097"/>
    <s v="ICBF DIRECCIÓN REGIONAL VAUPÉS"/>
    <s v="C-4699-1500-1-704080"/>
    <s v="C"/>
    <s v="4699"/>
    <s v="1500"/>
    <s v="1"/>
    <s v="704080"/>
    <m/>
    <m/>
    <m/>
    <m/>
    <s v="Propios"/>
    <s v="27"/>
    <s v="CSF"/>
    <x v="13"/>
    <n v="65799024"/>
    <n v="0"/>
    <n v="0"/>
    <n v="65799024"/>
    <n v="0"/>
    <n v="46922945"/>
    <n v="18876079"/>
    <n v="43145312"/>
    <n v="0"/>
    <n v="0"/>
    <n v="0"/>
  </r>
  <r>
    <s v="46-02-00-097"/>
    <s v="ICBF DIRECCIÓN REGIONAL VAUPÉS"/>
    <s v="C-4699-1500-3-53105B"/>
    <s v="C"/>
    <s v="4699"/>
    <s v="1500"/>
    <s v="3"/>
    <s v="53105B"/>
    <m/>
    <m/>
    <m/>
    <m/>
    <s v="Propios"/>
    <s v="27"/>
    <s v="CSF"/>
    <x v="15"/>
    <n v="770711746"/>
    <n v="60588976"/>
    <n v="0"/>
    <n v="831300722"/>
    <n v="0"/>
    <n v="669730718"/>
    <n v="161570004"/>
    <n v="494393330"/>
    <n v="5314838"/>
    <n v="0"/>
    <n v="0"/>
  </r>
  <r>
    <s v="46-02-00-099"/>
    <s v="ICBF DIRECCIÓN REGIONAL VICHADA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6690035"/>
    <n v="26358582"/>
    <n v="0"/>
    <n v="0"/>
    <n v="0"/>
    <n v="0"/>
  </r>
  <r>
    <s v="46-02-00-099"/>
    <s v="ICBF DIRECCIÓN REGIONAL VICHADA"/>
    <s v="A-08-01"/>
    <s v="A"/>
    <s v="08"/>
    <s v="01"/>
    <m/>
    <m/>
    <m/>
    <m/>
    <m/>
    <m/>
    <s v="Propios"/>
    <s v="27"/>
    <s v="CSF"/>
    <x v="8"/>
    <n v="6910136"/>
    <n v="0"/>
    <n v="0"/>
    <n v="6910136"/>
    <n v="0"/>
    <n v="6910136"/>
    <n v="0"/>
    <n v="0"/>
    <n v="0"/>
    <n v="0"/>
    <n v="0"/>
  </r>
  <r>
    <s v="46-02-00-099"/>
    <s v="ICBF DIRECCIÓN REGIONAL VICHADA"/>
    <s v="C-4602-1500-3-704050"/>
    <s v="C"/>
    <s v="4602"/>
    <s v="1500"/>
    <s v="3"/>
    <s v="704050"/>
    <m/>
    <m/>
    <m/>
    <m/>
    <s v="Propios"/>
    <s v="27"/>
    <s v="CSF"/>
    <x v="10"/>
    <n v="164375250"/>
    <n v="0"/>
    <n v="0"/>
    <n v="164375250"/>
    <n v="0"/>
    <n v="125776000"/>
    <n v="38599250"/>
    <n v="122776000"/>
    <n v="0"/>
    <n v="0"/>
    <n v="0"/>
  </r>
  <r>
    <s v="46-02-00-099"/>
    <s v="ICBF DIRECCIÓN REGIONAL VICHADA"/>
    <s v="C-4602-1500-5-30205B"/>
    <s v="C"/>
    <s v="4602"/>
    <s v="1500"/>
    <s v="5"/>
    <s v="30205B"/>
    <m/>
    <m/>
    <m/>
    <m/>
    <s v="Propios"/>
    <s v="27"/>
    <s v="CSF"/>
    <x v="11"/>
    <n v="8324867900"/>
    <n v="0"/>
    <n v="0"/>
    <n v="8324867900"/>
    <n v="0"/>
    <n v="61272000"/>
    <n v="8263595900"/>
    <n v="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Nación"/>
    <s v="10"/>
    <s v="CSF"/>
    <x v="12"/>
    <n v="11361564823"/>
    <n v="51149543"/>
    <n v="0"/>
    <n v="11412714366"/>
    <n v="0"/>
    <n v="1014404134"/>
    <n v="10398310232"/>
    <n v="1014404134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0"/>
    <s v="CSF"/>
    <x v="12"/>
    <n v="553809365"/>
    <n v="0"/>
    <n v="0"/>
    <n v="553809365"/>
    <n v="0"/>
    <n v="395270656"/>
    <n v="158538709"/>
    <n v="26039608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7"/>
    <s v="CSF"/>
    <x v="12"/>
    <n v="2929908282"/>
    <n v="0"/>
    <n v="0"/>
    <n v="2929908282"/>
    <n v="0"/>
    <n v="253005350"/>
    <n v="2676902932"/>
    <n v="71187168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Nación"/>
    <s v="10"/>
    <s v="CSF"/>
    <x v="13"/>
    <n v="1110791901"/>
    <n v="0"/>
    <n v="0"/>
    <n v="1110791901"/>
    <n v="0"/>
    <n v="136268045"/>
    <n v="974523856"/>
    <n v="119231499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Propios"/>
    <s v="27"/>
    <s v="CSF"/>
    <x v="13"/>
    <n v="1435265311"/>
    <n v="0"/>
    <n v="0"/>
    <n v="1435265311"/>
    <n v="0"/>
    <n v="47533584"/>
    <n v="1387731727"/>
    <n v="35593584"/>
    <n v="0"/>
    <n v="0"/>
    <n v="0"/>
  </r>
  <r>
    <s v="46-02-00-099"/>
    <s v="ICBF DIRECCIÓN REGIONAL VICHADA"/>
    <s v="C-4602-1500-10-704040"/>
    <s v="C"/>
    <s v="4602"/>
    <s v="1500"/>
    <s v="10"/>
    <s v="704040"/>
    <m/>
    <m/>
    <m/>
    <m/>
    <s v="Propios"/>
    <s v="27"/>
    <s v="CSF"/>
    <x v="14"/>
    <n v="1843440310"/>
    <n v="92738021"/>
    <n v="0"/>
    <n v="1936178331"/>
    <n v="0"/>
    <n v="1650157053"/>
    <n v="286021278"/>
    <n v="1242395405"/>
    <n v="2932933"/>
    <n v="2932933"/>
    <n v="2932933"/>
  </r>
  <r>
    <s v="46-02-00-099"/>
    <s v="ICBF DIRECCIÓN REGIONAL VICHADA"/>
    <s v="C-4699-1500-1-704080"/>
    <s v="C"/>
    <s v="4699"/>
    <s v="1500"/>
    <s v="1"/>
    <s v="704080"/>
    <m/>
    <m/>
    <m/>
    <m/>
    <s v="Propios"/>
    <s v="27"/>
    <s v="CSF"/>
    <x v="13"/>
    <n v="66186597"/>
    <n v="0"/>
    <n v="0"/>
    <n v="66186597"/>
    <n v="0"/>
    <n v="47310518"/>
    <n v="18876079"/>
    <n v="44427232"/>
    <n v="0"/>
    <n v="0"/>
    <n v="0"/>
  </r>
  <r>
    <s v="46-02-00-099"/>
    <s v="ICBF DIRECCIÓN REGIONAL VICHADA"/>
    <s v="C-4699-1500-3-53105B"/>
    <s v="C"/>
    <s v="4699"/>
    <s v="1500"/>
    <s v="3"/>
    <s v="53105B"/>
    <m/>
    <m/>
    <m/>
    <m/>
    <s v="Propios"/>
    <s v="27"/>
    <s v="CSF"/>
    <x v="15"/>
    <n v="740958023"/>
    <n v="131694111"/>
    <n v="0"/>
    <n v="872652134"/>
    <n v="0"/>
    <n v="808700405"/>
    <n v="63951729"/>
    <n v="389048604"/>
    <n v="14622800"/>
    <n v="14622800"/>
    <n v="146228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3">
  <r>
    <x v="0"/>
    <x v="0"/>
    <s v="A-01-01-01"/>
    <s v="A"/>
    <s v="01"/>
    <s v="01"/>
    <s v="01"/>
    <m/>
    <m/>
    <m/>
    <m/>
    <m/>
    <s v="Propios"/>
    <s v="27"/>
    <s v="CSF"/>
    <s v="SALARIO"/>
    <n v="637201550000"/>
    <n v="0"/>
    <n v="0"/>
    <n v="637201550000"/>
    <n v="0"/>
    <n v="637201550000"/>
    <n v="0"/>
    <n v="115621512379"/>
    <n v="115593557228"/>
    <n v="115593557228"/>
    <n v="115593557228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220735470000"/>
    <n v="0"/>
    <n v="0"/>
    <n v="220735470000"/>
    <n v="0"/>
    <n v="220735470000"/>
    <n v="0"/>
    <n v="28713370738"/>
    <n v="28713370738"/>
    <n v="28713370738"/>
    <n v="28713370738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52057310000"/>
    <n v="0"/>
    <n v="0"/>
    <n v="52057310000"/>
    <n v="0"/>
    <n v="52057310000"/>
    <n v="0"/>
    <n v="4981750805"/>
    <n v="4972378564"/>
    <n v="4972378564"/>
    <n v="4972378564"/>
  </r>
  <r>
    <x v="0"/>
    <x v="0"/>
    <s v="A-02"/>
    <s v="A"/>
    <s v="02"/>
    <m/>
    <m/>
    <m/>
    <m/>
    <m/>
    <m/>
    <m/>
    <s v="Propios"/>
    <s v="27"/>
    <s v="CSF"/>
    <s v="ADQUISICIÓN DE BIENES  Y SERVICIOS"/>
    <n v="38514730417"/>
    <n v="1040800000"/>
    <n v="1869972898"/>
    <n v="37685557519"/>
    <n v="0"/>
    <n v="29647621737.919998"/>
    <n v="8037935781.0799999"/>
    <n v="28548199780.919998"/>
    <n v="4803629415.3800001"/>
    <n v="4803629415.3800001"/>
    <n v="4803629415.3800001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650000000"/>
    <n v="0"/>
    <n v="650000000"/>
    <n v="0"/>
    <n v="20290808"/>
    <n v="629709192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105525916"/>
    <n v="0"/>
    <n v="0"/>
    <n v="105525916"/>
    <n v="0"/>
    <n v="105525916"/>
    <n v="0"/>
    <n v="12811500"/>
    <n v="12811500"/>
    <n v="12811500"/>
    <n v="128115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1129222725"/>
    <n v="1129022725"/>
    <n v="1129022725"/>
    <n v="1129022725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0"/>
    <n v="0"/>
    <n v="6937250286"/>
    <n v="0"/>
    <n v="6500000000"/>
    <n v="437250286"/>
    <n v="1929135106.5999999"/>
    <n v="1896330946.5999999"/>
    <n v="1896330946.5999999"/>
    <n v="1896330946.5999999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1128038574"/>
    <n v="5908000"/>
    <n v="121946094"/>
    <n v="1012000480"/>
    <n v="0"/>
    <n v="1012000000"/>
    <n v="480"/>
    <n v="154364183"/>
    <n v="154364183"/>
    <n v="154364183"/>
    <n v="154364183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474015500"/>
    <n v="0"/>
    <n v="15187000"/>
    <n v="8458828500"/>
    <n v="0"/>
    <n v="6600674000"/>
    <n v="1858154500"/>
    <n v="5561872593"/>
    <n v="879984316"/>
    <n v="879984316"/>
    <n v="879984316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23591105149"/>
    <n v="0"/>
    <n v="45391"/>
    <n v="223591059758"/>
    <n v="0"/>
    <n v="208592449857"/>
    <n v="14998609901"/>
    <n v="207503432089"/>
    <n v="451707652"/>
    <n v="451707652"/>
    <n v="451707652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78181191303"/>
    <n v="4909231006"/>
    <n v="63801487969"/>
    <n v="119288934340"/>
    <n v="0"/>
    <n v="58320463561.980003"/>
    <n v="60968470778.019997"/>
    <n v="51271371754.980003"/>
    <n v="24498195"/>
    <n v="24498195"/>
    <n v="24498195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1701345021"/>
    <n v="0"/>
    <n v="9997374117"/>
    <n v="1703970904"/>
    <n v="0"/>
    <n v="0"/>
    <n v="1703970904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2612175897"/>
    <n v="4450000000"/>
    <n v="29533620740"/>
    <n v="17528555157"/>
    <n v="0"/>
    <n v="12067386886"/>
    <n v="5461168271"/>
    <n v="11003410698"/>
    <n v="2137442147"/>
    <n v="2137442147"/>
    <n v="2137442147"/>
  </r>
  <r>
    <x v="0"/>
    <x v="0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06801320981"/>
    <n v="16701402053"/>
    <n v="39925880710"/>
    <n v="83576842324"/>
    <n v="0"/>
    <n v="25326562396.029999"/>
    <n v="58250279927.970001"/>
    <n v="16525962041.030001"/>
    <n v="1260796372"/>
    <n v="1260796372"/>
    <n v="1260796372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43498613030"/>
    <n v="7841263889"/>
    <n v="18004617806"/>
    <n v="133335259113"/>
    <n v="0"/>
    <n v="68381491736"/>
    <n v="64953767377"/>
    <n v="52732936168"/>
    <n v="42047702396"/>
    <n v="42047702396"/>
    <n v="42047702396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2428503682"/>
    <n v="0"/>
    <n v="885295571"/>
    <n v="21543208111"/>
    <n v="0"/>
    <n v="18876455417"/>
    <n v="2666752694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772408493"/>
    <n v="977702385"/>
    <n v="990466385"/>
    <n v="15759644493"/>
    <n v="0"/>
    <n v="5873052909"/>
    <n v="9886591584"/>
    <n v="4827460300"/>
    <n v="25139806"/>
    <n v="25139806"/>
    <n v="25139806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6162824235"/>
    <n v="41000000"/>
    <n v="9682313955"/>
    <n v="206521510280"/>
    <n v="0"/>
    <n v="152181344910.60999"/>
    <n v="54340165369.389999"/>
    <n v="136007385346.61"/>
    <n v="31444325222.720001"/>
    <n v="31444325222.720001"/>
    <n v="31444325222.720001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5891631729"/>
    <n v="3035373172"/>
    <n v="3139071730"/>
    <n v="75787933171"/>
    <n v="0"/>
    <n v="56206212952"/>
    <n v="19581720219"/>
    <n v="55835768693"/>
    <n v="887859753"/>
    <n v="887859753"/>
    <n v="887859753"/>
  </r>
  <r>
    <x v="0"/>
    <x v="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331522124739"/>
    <n v="17195835816"/>
    <n v="34040396040"/>
    <n v="314677564515"/>
    <n v="0"/>
    <n v="294549655316.56"/>
    <n v="20127909198.439999"/>
    <n v="256907671906.03"/>
    <n v="24986943030.330002"/>
    <n v="24986943030.330002"/>
    <n v="24986943030.330002"/>
  </r>
  <r>
    <x v="1"/>
    <x v="1"/>
    <s v="A-02"/>
    <s v="A"/>
    <s v="02"/>
    <m/>
    <m/>
    <m/>
    <m/>
    <m/>
    <m/>
    <m/>
    <s v="Propios"/>
    <s v="27"/>
    <s v="CSF"/>
    <s v="ADQUISICIÓN DE BIENES  Y SERVICIOS"/>
    <n v="1023726489"/>
    <n v="0"/>
    <n v="0"/>
    <n v="1023726489"/>
    <n v="0"/>
    <n v="1023726489"/>
    <n v="0"/>
    <n v="2723417"/>
    <n v="1858369"/>
    <n v="1858369"/>
    <n v="1858369"/>
  </r>
  <r>
    <x v="1"/>
    <x v="1"/>
    <s v="A-08-01"/>
    <s v="A"/>
    <s v="08"/>
    <s v="01"/>
    <m/>
    <m/>
    <m/>
    <m/>
    <m/>
    <m/>
    <s v="Propios"/>
    <s v="27"/>
    <s v="CSF"/>
    <s v="IMPUESTOS"/>
    <n v="737139774"/>
    <n v="0"/>
    <n v="0"/>
    <n v="737139774"/>
    <n v="0"/>
    <n v="737139774"/>
    <n v="0"/>
    <n v="400029735"/>
    <n v="385536211.63999999"/>
    <n v="385536211.63999999"/>
    <n v="385536211.63999999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11091750"/>
    <n v="15000"/>
    <n v="0"/>
    <n v="1011106750"/>
    <n v="0"/>
    <n v="441259250"/>
    <n v="569847500"/>
    <n v="440222546.5"/>
    <n v="134077308.5"/>
    <n v="134077308.5"/>
    <n v="134077308.5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933315118"/>
    <n v="0"/>
    <n v="0"/>
    <n v="2933315118"/>
    <n v="0"/>
    <n v="79572000"/>
    <n v="2853743118"/>
    <n v="68387417"/>
    <n v="7417896"/>
    <n v="7417896"/>
    <n v="7417896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29003079854"/>
    <n v="43894439199"/>
    <n v="0"/>
    <n v="472897519053"/>
    <n v="0"/>
    <n v="458710125529"/>
    <n v="14187393524"/>
    <n v="451356198439"/>
    <n v="79666911295"/>
    <n v="79666911295"/>
    <n v="79666911295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4884639502"/>
    <n v="0"/>
    <n v="0"/>
    <n v="4884639502"/>
    <n v="0"/>
    <n v="3178470482"/>
    <n v="1706169020"/>
    <n v="2871730917"/>
    <n v="504406787"/>
    <n v="504406787"/>
    <n v="504406787"/>
  </r>
  <r>
    <x v="1"/>
    <x v="1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1783385130"/>
    <n v="200000"/>
    <n v="137328155"/>
    <n v="1646256975"/>
    <n v="0"/>
    <n v="810479352"/>
    <n v="835777623"/>
    <n v="798892564.26999998"/>
    <n v="193929930.27000001"/>
    <n v="193929930.27000001"/>
    <n v="193929930.27000001"/>
  </r>
  <r>
    <x v="1"/>
    <x v="1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253141662"/>
    <n v="18468940"/>
    <n v="13775494"/>
    <n v="1257835108"/>
    <n v="0"/>
    <n v="428170938"/>
    <n v="829664170"/>
    <n v="334751006"/>
    <n v="25438844"/>
    <n v="25438844"/>
    <n v="25438844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45657682616"/>
    <n v="6864595656"/>
    <n v="650476111"/>
    <n v="51871802161"/>
    <n v="0"/>
    <n v="42235526427"/>
    <n v="9636275734"/>
    <n v="41660513560"/>
    <n v="10298292868"/>
    <n v="10298292868"/>
    <n v="1029829286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0871483011"/>
    <n v="1379473871"/>
    <n v="0"/>
    <n v="22250956882"/>
    <n v="0"/>
    <n v="22250956882"/>
    <n v="0"/>
    <n v="21773470556"/>
    <n v="116605280"/>
    <n v="116605280"/>
    <n v="116605280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632107736"/>
    <n v="920997504"/>
    <n v="0"/>
    <n v="13553105240"/>
    <n v="0"/>
    <n v="11362883325"/>
    <n v="2190221915"/>
    <n v="7544540578"/>
    <n v="1024201168"/>
    <n v="1024201168"/>
    <n v="1024201168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21864308174"/>
    <n v="443362269"/>
    <n v="0"/>
    <n v="122307670443"/>
    <n v="0"/>
    <n v="82601967167"/>
    <n v="39705703276"/>
    <n v="82405669033.330002"/>
    <n v="43201245234.330002"/>
    <n v="43201245234.330002"/>
    <n v="43201245234.330002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4731353"/>
    <n v="9804744"/>
    <n v="0"/>
    <n v="204536097"/>
    <n v="0"/>
    <n v="133531003"/>
    <n v="71005094"/>
    <n v="124491276"/>
    <n v="28563876"/>
    <n v="28563876"/>
    <n v="28563876"/>
  </r>
  <r>
    <x v="1"/>
    <x v="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5540646738"/>
    <n v="1194510552"/>
    <n v="95190746"/>
    <n v="6639966544"/>
    <n v="0"/>
    <n v="5554027122"/>
    <n v="1085939422"/>
    <n v="5348699125.6199999"/>
    <n v="1270166167.8800001"/>
    <n v="1270166167.8800001"/>
    <n v="1270166167.8800001"/>
  </r>
  <r>
    <x v="2"/>
    <x v="2"/>
    <s v="A-02"/>
    <s v="A"/>
    <s v="02"/>
    <m/>
    <m/>
    <m/>
    <m/>
    <m/>
    <m/>
    <m/>
    <s v="Propios"/>
    <s v="27"/>
    <s v="CSF"/>
    <s v="ADQUISICIÓN DE BIENES  Y SERVICIOS"/>
    <n v="764388243"/>
    <n v="0"/>
    <n v="0"/>
    <n v="764388243"/>
    <n v="0"/>
    <n v="764388243"/>
    <n v="0"/>
    <n v="705841271"/>
    <n v="5502013"/>
    <n v="5502013"/>
    <n v="5502013"/>
  </r>
  <r>
    <x v="2"/>
    <x v="2"/>
    <s v="A-08-01"/>
    <s v="A"/>
    <s v="08"/>
    <s v="01"/>
    <m/>
    <m/>
    <m/>
    <m/>
    <m/>
    <m/>
    <s v="Propios"/>
    <s v="27"/>
    <s v="CSF"/>
    <s v="IMPUESTOS"/>
    <n v="225149904"/>
    <n v="14400"/>
    <n v="0"/>
    <n v="225164304"/>
    <n v="0"/>
    <n v="225164304"/>
    <n v="0"/>
    <n v="188830323"/>
    <n v="188830323"/>
    <n v="188830323"/>
    <n v="188830323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02961750"/>
    <n v="0"/>
    <n v="14214000"/>
    <n v="288747750"/>
    <n v="0"/>
    <n v="165019000"/>
    <n v="123728750"/>
    <n v="102467226"/>
    <n v="27488932"/>
    <n v="27488932"/>
    <n v="27488932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03880267"/>
    <n v="0"/>
    <n v="0"/>
    <n v="1403880267"/>
    <n v="0"/>
    <n v="71128000"/>
    <n v="1332752267"/>
    <n v="62544504"/>
    <n v="8539241"/>
    <n v="8539241"/>
    <n v="8539241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7899717686"/>
    <n v="3507880012"/>
    <n v="975506489"/>
    <n v="300432091209"/>
    <n v="0"/>
    <n v="290027188073"/>
    <n v="10404903136"/>
    <n v="289289351424"/>
    <n v="52614452853"/>
    <n v="52603810327"/>
    <n v="52603810327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3297678972"/>
    <n v="9997374117"/>
    <n v="0"/>
    <n v="13295053089"/>
    <n v="0"/>
    <n v="12402790975"/>
    <n v="892262114"/>
    <n v="12024783245"/>
    <n v="423486142.25"/>
    <n v="423486142.25"/>
    <n v="423486142.25"/>
  </r>
  <r>
    <x v="2"/>
    <x v="2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562690072"/>
    <n v="0"/>
    <n v="0"/>
    <n v="562690072"/>
    <n v="0"/>
    <n v="498722358"/>
    <n v="63967714"/>
    <n v="40846555"/>
    <n v="7583463"/>
    <n v="7583463"/>
    <n v="7583463"/>
  </r>
  <r>
    <x v="2"/>
    <x v="2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3040606280"/>
    <n v="8731661156"/>
    <n v="846464883"/>
    <n v="10925802553"/>
    <n v="0"/>
    <n v="8536736989"/>
    <n v="2389065564"/>
    <n v="8204514839"/>
    <n v="52037497"/>
    <n v="52037497"/>
    <n v="52037497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6903472606"/>
    <n v="704889200"/>
    <n v="1111081024"/>
    <n v="26497280782"/>
    <n v="0"/>
    <n v="24265950287"/>
    <n v="2231330495"/>
    <n v="24057148760"/>
    <n v="2702270202"/>
    <n v="2702270202"/>
    <n v="2702270202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4367539279"/>
    <n v="579571672"/>
    <n v="0"/>
    <n v="4947110951"/>
    <n v="0"/>
    <n v="4913256021"/>
    <n v="33854930"/>
    <n v="4913256021"/>
    <n v="0"/>
    <n v="0"/>
    <n v="0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725335033"/>
    <n v="155756442"/>
    <n v="0"/>
    <n v="4881091475"/>
    <n v="0"/>
    <n v="4389584977"/>
    <n v="491506498"/>
    <n v="3149265797"/>
    <n v="642951076"/>
    <n v="642951076"/>
    <n v="642951076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7367150020"/>
    <n v="117847543"/>
    <n v="0"/>
    <n v="27484997563"/>
    <n v="0"/>
    <n v="16190685938"/>
    <n v="11294311625"/>
    <n v="16130503095"/>
    <n v="6376183125"/>
    <n v="6376183125"/>
    <n v="6376183125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4949528"/>
    <n v="10696577"/>
    <n v="0"/>
    <n v="195646105"/>
    <n v="0"/>
    <n v="131935871"/>
    <n v="63710234"/>
    <n v="121918660"/>
    <n v="30293520"/>
    <n v="30293520"/>
    <n v="30293520"/>
  </r>
  <r>
    <x v="2"/>
    <x v="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391783033"/>
    <n v="1305063494"/>
    <n v="2391713"/>
    <n v="2694454814"/>
    <n v="0"/>
    <n v="2425967339"/>
    <n v="268487475"/>
    <n v="1246784788.6900001"/>
    <n v="376785962.69"/>
    <n v="376785962.69"/>
    <n v="376785962.69"/>
  </r>
  <r>
    <x v="3"/>
    <x v="3"/>
    <s v="A-02"/>
    <s v="A"/>
    <s v="02"/>
    <m/>
    <m/>
    <m/>
    <m/>
    <m/>
    <m/>
    <m/>
    <s v="Propios"/>
    <s v="27"/>
    <s v="CSF"/>
    <s v="ADQUISICIÓN DE BIENES  Y SERVICIOS"/>
    <n v="2492487515"/>
    <n v="38120527"/>
    <n v="0"/>
    <n v="2530608042"/>
    <n v="0"/>
    <n v="2520108042"/>
    <n v="10500000"/>
    <n v="886719280"/>
    <n v="0"/>
    <n v="0"/>
    <n v="0"/>
  </r>
  <r>
    <x v="3"/>
    <x v="3"/>
    <s v="A-08-01"/>
    <s v="A"/>
    <s v="08"/>
    <s v="01"/>
    <m/>
    <m/>
    <m/>
    <m/>
    <m/>
    <m/>
    <s v="Propios"/>
    <s v="27"/>
    <s v="CSF"/>
    <s v="IMPUESTOS"/>
    <n v="525693400"/>
    <n v="0"/>
    <n v="0"/>
    <n v="525693400"/>
    <n v="0"/>
    <n v="525491596"/>
    <n v="201804"/>
    <n v="286140"/>
    <n v="0"/>
    <n v="0"/>
    <n v="0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61575250"/>
    <n v="0"/>
    <n v="0"/>
    <n v="161575250"/>
    <n v="0"/>
    <n v="76678125"/>
    <n v="84897125"/>
    <n v="76678125"/>
    <n v="22318173"/>
    <n v="22318173"/>
    <n v="22318173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725000"/>
    <n v="0"/>
    <n v="0"/>
    <n v="93725000"/>
    <n v="0"/>
    <n v="78967000"/>
    <n v="14758000"/>
    <n v="38976000"/>
    <n v="4872000"/>
    <n v="4872000"/>
    <n v="4872000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81149833922"/>
    <n v="4966577562"/>
    <n v="112552430"/>
    <n v="286003859054"/>
    <n v="0"/>
    <n v="280222696520"/>
    <n v="5781162534"/>
    <n v="279672648392"/>
    <n v="41685185456"/>
    <n v="41685185456"/>
    <n v="41685185456"/>
  </r>
  <r>
    <x v="3"/>
    <x v="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5039143604"/>
    <n v="0"/>
    <n v="0"/>
    <n v="5039143604"/>
    <n v="0"/>
    <n v="4990780979"/>
    <n v="48362625"/>
    <n v="3527096996"/>
    <n v="799411836"/>
    <n v="799411836"/>
    <n v="799411836"/>
  </r>
  <r>
    <x v="3"/>
    <x v="3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1565853370"/>
    <n v="25133106740"/>
    <n v="0"/>
    <n v="26698960110"/>
    <n v="0"/>
    <n v="26625520569"/>
    <n v="73439541"/>
    <n v="26142739235"/>
    <n v="12163255733"/>
    <n v="12163255733"/>
    <n v="12163255733"/>
  </r>
  <r>
    <x v="3"/>
    <x v="3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3087349630"/>
    <n v="466983149"/>
    <n v="427180608"/>
    <n v="3127152171"/>
    <n v="0"/>
    <n v="638477809"/>
    <n v="2488674362"/>
    <n v="586283781"/>
    <n v="10679884"/>
    <n v="10679884"/>
    <n v="10679884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2744509485"/>
    <n v="0"/>
    <n v="364191878"/>
    <n v="52380317607"/>
    <n v="0"/>
    <n v="50913156089"/>
    <n v="1467161518"/>
    <n v="49236976631"/>
    <n v="5783678327"/>
    <n v="5783678327"/>
    <n v="5783678327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4428079588"/>
    <n v="1936914599"/>
    <n v="0"/>
    <n v="16364994187"/>
    <n v="0"/>
    <n v="16364994187"/>
    <n v="0"/>
    <n v="16364994187"/>
    <n v="0"/>
    <n v="0"/>
    <n v="0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3040837248"/>
    <n v="1677343896"/>
    <n v="0"/>
    <n v="24718181144"/>
    <n v="0"/>
    <n v="21041904959"/>
    <n v="3676276185"/>
    <n v="14117431533"/>
    <n v="2410135060"/>
    <n v="2410135060"/>
    <n v="2410135060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1753339762"/>
    <n v="1491339560"/>
    <n v="0"/>
    <n v="133244679322"/>
    <n v="0"/>
    <n v="132485267479"/>
    <n v="759411843"/>
    <n v="88139175635"/>
    <n v="44914930552"/>
    <n v="44914930552"/>
    <n v="4491493055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0516110"/>
    <n v="16088282"/>
    <n v="0"/>
    <n v="286604392"/>
    <n v="0"/>
    <n v="180183331"/>
    <n v="106421061"/>
    <n v="180183331"/>
    <n v="39043069"/>
    <n v="39043069"/>
    <n v="39043069"/>
  </r>
  <r>
    <x v="3"/>
    <x v="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9486049463"/>
    <n v="1683041241"/>
    <n v="431481535"/>
    <n v="10737609169"/>
    <n v="0"/>
    <n v="8968548363.5"/>
    <n v="1769060805.5"/>
    <n v="8446138499.5"/>
    <n v="1997992610.0999999"/>
    <n v="1997992610.0999999"/>
    <n v="1997992610.0999999"/>
  </r>
  <r>
    <x v="4"/>
    <x v="4"/>
    <s v="A-02"/>
    <s v="A"/>
    <s v="02"/>
    <m/>
    <m/>
    <m/>
    <m/>
    <m/>
    <m/>
    <m/>
    <s v="Propios"/>
    <s v="27"/>
    <s v="CSF"/>
    <s v="ADQUISICIÓN DE BIENES  Y SERVICIOS"/>
    <n v="78638263"/>
    <n v="36857000"/>
    <n v="0"/>
    <n v="115495263"/>
    <n v="0"/>
    <n v="115495263"/>
    <n v="0"/>
    <n v="43000000"/>
    <n v="10506000"/>
    <n v="10506000"/>
    <n v="10506000"/>
  </r>
  <r>
    <x v="4"/>
    <x v="4"/>
    <s v="A-08-01"/>
    <s v="A"/>
    <s v="08"/>
    <s v="01"/>
    <m/>
    <m/>
    <m/>
    <m/>
    <m/>
    <m/>
    <s v="Propios"/>
    <s v="27"/>
    <s v="CSF"/>
    <s v="IMPUESTOS"/>
    <n v="185473202"/>
    <n v="0"/>
    <n v="0"/>
    <n v="185473202"/>
    <n v="0"/>
    <n v="185473202"/>
    <n v="0"/>
    <n v="158360643"/>
    <n v="88277699"/>
    <n v="88277699"/>
    <n v="8827769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94743750"/>
    <n v="0"/>
    <n v="0"/>
    <n v="494743750"/>
    <n v="0"/>
    <n v="424266000"/>
    <n v="70477750"/>
    <n v="417894546"/>
    <n v="71086431"/>
    <n v="71086431"/>
    <n v="71086431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415787291"/>
    <n v="0"/>
    <n v="0"/>
    <n v="6415787291"/>
    <n v="0"/>
    <n v="197610320"/>
    <n v="6218176971"/>
    <n v="177392640"/>
    <n v="21098143"/>
    <n v="21098143"/>
    <n v="2109814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88663560247"/>
    <n v="653912899"/>
    <n v="244721474"/>
    <n v="389072751672"/>
    <n v="0"/>
    <n v="377831906207"/>
    <n v="11240845465"/>
    <n v="377251320558"/>
    <n v="105225626443.09"/>
    <n v="104943717283.09"/>
    <n v="104943717283.09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626355675"/>
    <n v="0"/>
    <n v="0"/>
    <n v="2626355675"/>
    <n v="0"/>
    <n v="1965112464"/>
    <n v="661243211"/>
    <n v="1846077428.5"/>
    <n v="409018808"/>
    <n v="409018808"/>
    <n v="409018808"/>
  </r>
  <r>
    <x v="4"/>
    <x v="4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2506900668"/>
    <n v="0"/>
    <n v="0"/>
    <n v="2506900668"/>
    <n v="0"/>
    <n v="927458942"/>
    <n v="1579441726"/>
    <n v="769857164"/>
    <n v="203641470"/>
    <n v="203641470"/>
    <n v="203641470"/>
  </r>
  <r>
    <x v="4"/>
    <x v="4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0233100339"/>
    <n v="1288234049"/>
    <n v="878443200"/>
    <n v="10642891188"/>
    <n v="0"/>
    <n v="2405020753.5"/>
    <n v="8237870434.5"/>
    <n v="1910402458"/>
    <n v="26096139"/>
    <n v="26096139"/>
    <n v="26096139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797520902"/>
    <n v="634481007"/>
    <n v="144988192"/>
    <n v="25287013717"/>
    <n v="0"/>
    <n v="21927343069"/>
    <n v="3359670648"/>
    <n v="20990328109"/>
    <n v="5478822882"/>
    <n v="5478822882"/>
    <n v="5478822882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538719919"/>
    <n v="381316957"/>
    <n v="0"/>
    <n v="3920036876"/>
    <n v="0"/>
    <n v="2428375666"/>
    <n v="1491661210"/>
    <n v="2428375666"/>
    <n v="0"/>
    <n v="0"/>
    <n v="0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767063110"/>
    <n v="254524316"/>
    <n v="0"/>
    <n v="5021587426"/>
    <n v="0"/>
    <n v="4718902904"/>
    <n v="302684522"/>
    <n v="4094759819"/>
    <n v="907476747.25"/>
    <n v="907476747.25"/>
    <n v="907476747.25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88242625"/>
    <n v="353462066"/>
    <n v="0"/>
    <n v="24741704691"/>
    <n v="0"/>
    <n v="17208356810"/>
    <n v="7533347881"/>
    <n v="16972049548"/>
    <n v="6055532201"/>
    <n v="6055532201"/>
    <n v="6055532201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4047175"/>
    <n v="5400530"/>
    <n v="0"/>
    <n v="139447705"/>
    <n v="0"/>
    <n v="99531483"/>
    <n v="39916222"/>
    <n v="89234614"/>
    <n v="22537307"/>
    <n v="22537307"/>
    <n v="22537307"/>
  </r>
  <r>
    <x v="4"/>
    <x v="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660915804"/>
    <n v="1293314809"/>
    <n v="61987111"/>
    <n v="2892243502"/>
    <n v="0"/>
    <n v="2537436268"/>
    <n v="354807234"/>
    <n v="2137240930"/>
    <n v="451063605.5"/>
    <n v="451063605.5"/>
    <n v="451063605.5"/>
  </r>
  <r>
    <x v="5"/>
    <x v="5"/>
    <s v="A-02"/>
    <s v="A"/>
    <s v="02"/>
    <m/>
    <m/>
    <m/>
    <m/>
    <m/>
    <m/>
    <m/>
    <s v="Propios"/>
    <s v="27"/>
    <s v="CSF"/>
    <s v="ADQUISICIÓN DE BIENES  Y SERVICIOS"/>
    <n v="44680517"/>
    <n v="14048384"/>
    <n v="0"/>
    <n v="58728901"/>
    <n v="0"/>
    <n v="58728901"/>
    <n v="0"/>
    <n v="2912904"/>
    <n v="1339308"/>
    <n v="1339308"/>
    <n v="1339308"/>
  </r>
  <r>
    <x v="5"/>
    <x v="5"/>
    <s v="A-08-01"/>
    <s v="A"/>
    <s v="08"/>
    <s v="01"/>
    <m/>
    <m/>
    <m/>
    <m/>
    <m/>
    <m/>
    <s v="Propios"/>
    <s v="27"/>
    <s v="CSF"/>
    <s v="IMPUESTOS"/>
    <n v="112335348"/>
    <n v="0"/>
    <n v="0"/>
    <n v="112335348"/>
    <n v="0"/>
    <n v="112335348"/>
    <n v="0"/>
    <n v="29346149"/>
    <n v="29302535.84"/>
    <n v="29302535.84"/>
    <n v="29302535.84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94705500"/>
    <n v="2025000"/>
    <n v="0"/>
    <n v="796730500"/>
    <n v="0"/>
    <n v="632891833"/>
    <n v="163838667"/>
    <n v="628830839"/>
    <n v="56174681.869999997"/>
    <n v="56174681.869999997"/>
    <n v="56174681.869999997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877642340"/>
    <n v="0"/>
    <n v="0"/>
    <n v="1877642340"/>
    <n v="0"/>
    <n v="125628465"/>
    <n v="1752013875"/>
    <n v="109968465"/>
    <n v="21186585"/>
    <n v="21186585"/>
    <n v="21186585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5945645138"/>
    <n v="13516729"/>
    <n v="15779077"/>
    <n v="135943382790"/>
    <n v="0"/>
    <n v="129189467562"/>
    <n v="6753915228"/>
    <n v="127876421586"/>
    <n v="28426603314"/>
    <n v="28426603314"/>
    <n v="28426603314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123582868"/>
    <n v="0"/>
    <n v="0"/>
    <n v="2123582868"/>
    <n v="0"/>
    <n v="1612290863"/>
    <n v="511292005"/>
    <n v="1524720673"/>
    <n v="351276939"/>
    <n v="351276939"/>
    <n v="351276939"/>
  </r>
  <r>
    <x v="5"/>
    <x v="5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987788042"/>
    <n v="0"/>
    <n v="0"/>
    <n v="987788042"/>
    <n v="0"/>
    <n v="861859226"/>
    <n v="125928816"/>
    <n v="428117399"/>
    <n v="34706169"/>
    <n v="34706169"/>
    <n v="34706169"/>
  </r>
  <r>
    <x v="5"/>
    <x v="5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124244157"/>
    <n v="895740297"/>
    <n v="67955040"/>
    <n v="1952029414"/>
    <n v="0"/>
    <n v="462868123"/>
    <n v="1489161291"/>
    <n v="447318269"/>
    <n v="49506242"/>
    <n v="49506242"/>
    <n v="49506242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5301236858"/>
    <n v="203988798"/>
    <n v="118636396"/>
    <n v="15386589260"/>
    <n v="0"/>
    <n v="14225455419"/>
    <n v="1161133841"/>
    <n v="13198455012"/>
    <n v="3188239353"/>
    <n v="3188239353"/>
    <n v="3188239353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052031392"/>
    <n v="329408580"/>
    <n v="0"/>
    <n v="3381439972"/>
    <n v="0"/>
    <n v="3381439972"/>
    <n v="0"/>
    <n v="3350367390"/>
    <n v="0"/>
    <n v="0"/>
    <n v="0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800385592"/>
    <n v="159658356"/>
    <n v="0"/>
    <n v="3960043948"/>
    <n v="0"/>
    <n v="3623932732"/>
    <n v="336111216"/>
    <n v="2882516169"/>
    <n v="516642194"/>
    <n v="516642194"/>
    <n v="516642194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132492902"/>
    <n v="135002362"/>
    <n v="62929305"/>
    <n v="18204565959"/>
    <n v="0"/>
    <n v="15802274130"/>
    <n v="2402291829"/>
    <n v="13801608878"/>
    <n v="6034700479.8100004"/>
    <n v="6034700479.8100004"/>
    <n v="6034700479.8100004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775941"/>
    <n v="5737842"/>
    <n v="0"/>
    <n v="137513783"/>
    <n v="0"/>
    <n v="94030783"/>
    <n v="43483000"/>
    <n v="86297624"/>
    <n v="21573087.460000001"/>
    <n v="21573087.460000001"/>
    <n v="21573087.460000001"/>
  </r>
  <r>
    <x v="5"/>
    <x v="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803162153"/>
    <n v="315864535"/>
    <n v="0"/>
    <n v="2119026688"/>
    <n v="0"/>
    <n v="2057323875"/>
    <n v="61702813"/>
    <n v="1813043296"/>
    <n v="329828335.74000001"/>
    <n v="329828335.74000001"/>
    <n v="329828335.74000001"/>
  </r>
  <r>
    <x v="6"/>
    <x v="6"/>
    <s v="A-02"/>
    <s v="A"/>
    <s v="02"/>
    <m/>
    <m/>
    <m/>
    <m/>
    <m/>
    <m/>
    <m/>
    <s v="Propios"/>
    <s v="27"/>
    <s v="CSF"/>
    <s v="ADQUISICIÓN DE BIENES  Y SERVICIOS"/>
    <n v="63470472"/>
    <n v="51678575"/>
    <n v="0"/>
    <n v="115149047"/>
    <n v="0"/>
    <n v="115149047"/>
    <n v="0"/>
    <n v="2110510.6"/>
    <n v="1729889.6"/>
    <n v="1729889.6"/>
    <n v="1729889.6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3000000"/>
    <n v="0"/>
    <n v="3000000"/>
    <n v="0"/>
    <n v="3000000"/>
    <n v="0"/>
    <n v="1027000"/>
    <n v="0"/>
    <n v="0"/>
    <n v="0"/>
  </r>
  <r>
    <x v="6"/>
    <x v="6"/>
    <s v="A-08-01"/>
    <s v="A"/>
    <s v="08"/>
    <s v="01"/>
    <m/>
    <m/>
    <m/>
    <m/>
    <m/>
    <m/>
    <s v="Propios"/>
    <s v="27"/>
    <s v="CSF"/>
    <s v="IMPUESTOS"/>
    <n v="97596678"/>
    <n v="0"/>
    <n v="0"/>
    <n v="97596678"/>
    <n v="0"/>
    <n v="97596678"/>
    <n v="0"/>
    <n v="95581175"/>
    <n v="95524576"/>
    <n v="95524576"/>
    <n v="95524576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52157250"/>
    <n v="10000"/>
    <n v="5922500"/>
    <n v="346244750"/>
    <n v="0"/>
    <n v="275190200"/>
    <n v="71054550"/>
    <n v="275157081"/>
    <n v="47365896"/>
    <n v="47365896"/>
    <n v="47365896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1838000"/>
    <n v="0"/>
    <n v="0"/>
    <n v="111838000"/>
    <n v="0"/>
    <n v="77366250"/>
    <n v="34471750"/>
    <n v="69090647"/>
    <n v="5792341"/>
    <n v="5792341"/>
    <n v="5792341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3414853605"/>
    <n v="104877762"/>
    <n v="111618207"/>
    <n v="83408113160"/>
    <n v="0"/>
    <n v="82841772841"/>
    <n v="566340319"/>
    <n v="82745487170"/>
    <n v="10112784306"/>
    <n v="9942165480"/>
    <n v="9942165480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207966002"/>
    <n v="0"/>
    <n v="0"/>
    <n v="1207966002"/>
    <n v="0"/>
    <n v="959365086"/>
    <n v="248600916"/>
    <n v="959365086"/>
    <n v="174865391"/>
    <n v="174865391"/>
    <n v="174865391"/>
  </r>
  <r>
    <x v="6"/>
    <x v="6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41840882"/>
    <n v="0"/>
    <n v="0"/>
    <n v="641840882"/>
    <n v="0"/>
    <n v="547692294"/>
    <n v="94148588"/>
    <n v="365393030"/>
    <n v="40009447"/>
    <n v="40009447"/>
    <n v="40009447"/>
  </r>
  <r>
    <x v="6"/>
    <x v="6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2428916178"/>
    <n v="246733827"/>
    <n v="315530880"/>
    <n v="2360119125"/>
    <n v="0"/>
    <n v="764088031"/>
    <n v="1596031094"/>
    <n v="540045174"/>
    <n v="38438970"/>
    <n v="38438970"/>
    <n v="3843897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536254138"/>
    <n v="0"/>
    <n v="704260212"/>
    <n v="7831993926"/>
    <n v="0"/>
    <n v="7079777163"/>
    <n v="752216763"/>
    <n v="6254998768"/>
    <n v="1412770064"/>
    <n v="1412770064"/>
    <n v="1412770064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320810555"/>
    <n v="73505976"/>
    <n v="0"/>
    <n v="5394316531"/>
    <n v="0"/>
    <n v="5394316531"/>
    <n v="0"/>
    <n v="5394316531"/>
    <n v="0"/>
    <n v="0"/>
    <n v="0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50858988"/>
    <n v="420827384"/>
    <n v="0"/>
    <n v="4671686372"/>
    <n v="0"/>
    <n v="4091506718"/>
    <n v="580179654"/>
    <n v="2971572338"/>
    <n v="482519215"/>
    <n v="482519215"/>
    <n v="482519215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8158660516"/>
    <n v="160028930"/>
    <n v="170288684"/>
    <n v="48148400762"/>
    <n v="0"/>
    <n v="30850167945"/>
    <n v="17298232817"/>
    <n v="30566166074"/>
    <n v="16503908872"/>
    <n v="16503908872"/>
    <n v="16503908872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887859"/>
    <n v="5730842"/>
    <n v="0"/>
    <n v="137618701"/>
    <n v="0"/>
    <n v="94135701"/>
    <n v="43483000"/>
    <n v="89646772"/>
    <n v="22739335"/>
    <n v="22739335"/>
    <n v="22739335"/>
  </r>
  <r>
    <x v="6"/>
    <x v="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605537288"/>
    <n v="564973036"/>
    <n v="23945740"/>
    <n v="2146564584"/>
    <n v="0"/>
    <n v="2123963978"/>
    <n v="22600606"/>
    <n v="1499086111"/>
    <n v="368871777"/>
    <n v="368871777"/>
    <n v="368871777"/>
  </r>
  <r>
    <x v="7"/>
    <x v="7"/>
    <s v="A-02"/>
    <s v="A"/>
    <s v="02"/>
    <m/>
    <m/>
    <m/>
    <m/>
    <m/>
    <m/>
    <m/>
    <s v="Propios"/>
    <s v="27"/>
    <s v="CSF"/>
    <s v="ADQUISICIÓN DE BIENES  Y SERVICIOS"/>
    <n v="38287394"/>
    <n v="1500000"/>
    <n v="0"/>
    <n v="39787394"/>
    <n v="0"/>
    <n v="39787394"/>
    <n v="0"/>
    <n v="1307410"/>
    <n v="340835.15"/>
    <n v="340835.15"/>
    <n v="340835.15"/>
  </r>
  <r>
    <x v="7"/>
    <x v="7"/>
    <s v="A-08-01"/>
    <s v="A"/>
    <s v="08"/>
    <s v="01"/>
    <m/>
    <m/>
    <m/>
    <m/>
    <m/>
    <m/>
    <s v="Propios"/>
    <s v="27"/>
    <s v="CSF"/>
    <s v="IMPUESTOS"/>
    <n v="45641410"/>
    <n v="6740971"/>
    <n v="0"/>
    <n v="52382381"/>
    <n v="0"/>
    <n v="52382381"/>
    <n v="0"/>
    <n v="46184287"/>
    <n v="46184287"/>
    <n v="46184287"/>
    <n v="46184287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58766250"/>
    <n v="25000"/>
    <n v="0"/>
    <n v="258791250"/>
    <n v="0"/>
    <n v="203609000"/>
    <n v="55182250"/>
    <n v="203392495"/>
    <n v="40231704.32"/>
    <n v="40231704.32"/>
    <n v="40231704.32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08881875"/>
    <n v="17800"/>
    <n v="0"/>
    <n v="2408899675"/>
    <n v="0"/>
    <n v="94691800"/>
    <n v="2314207875"/>
    <n v="55923506"/>
    <n v="6937000"/>
    <n v="6937000"/>
    <n v="6937000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7184095841"/>
    <n v="0"/>
    <n v="0"/>
    <n v="67184095841"/>
    <n v="0"/>
    <n v="66858215774"/>
    <n v="325880067"/>
    <n v="60387657699"/>
    <n v="4568211856"/>
    <n v="4568211856"/>
    <n v="4568211856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808744092"/>
    <n v="0"/>
    <n v="0"/>
    <n v="808744092"/>
    <n v="0"/>
    <n v="618488384"/>
    <n v="190255708"/>
    <n v="618488384"/>
    <n v="139322698"/>
    <n v="139322698"/>
    <n v="139322698"/>
  </r>
  <r>
    <x v="7"/>
    <x v="7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90397720"/>
    <n v="150000"/>
    <n v="151818182"/>
    <n v="538729538"/>
    <n v="0"/>
    <n v="386025072"/>
    <n v="152704466"/>
    <n v="257732752"/>
    <n v="32503238.940000001"/>
    <n v="32503238.940000001"/>
    <n v="32503238.940000001"/>
  </r>
  <r>
    <x v="7"/>
    <x v="7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538624020"/>
    <n v="444178411"/>
    <n v="0"/>
    <n v="982802431"/>
    <n v="0"/>
    <n v="155251979"/>
    <n v="827550452"/>
    <n v="120647155"/>
    <n v="22421031.170000002"/>
    <n v="22421031.170000002"/>
    <n v="22421031.170000002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205555193"/>
    <n v="677963830"/>
    <n v="575363438"/>
    <n v="7308155585"/>
    <n v="0"/>
    <n v="4799112726"/>
    <n v="2509042859"/>
    <n v="4508887843"/>
    <n v="63252792.310000002"/>
    <n v="63252792.310000002"/>
    <n v="63252792.310000002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07360695"/>
    <n v="119109505"/>
    <n v="0"/>
    <n v="626470200"/>
    <n v="0"/>
    <n v="626470200"/>
    <n v="0"/>
    <n v="626470200"/>
    <n v="3542314"/>
    <n v="3542314"/>
    <n v="3542314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196834015"/>
    <n v="21619109"/>
    <n v="272078756"/>
    <n v="1946374368"/>
    <n v="0"/>
    <n v="1852810928"/>
    <n v="93563440"/>
    <n v="1651874821"/>
    <n v="397575105"/>
    <n v="397575105"/>
    <n v="397575105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98016661"/>
    <n v="116077886"/>
    <n v="9943446"/>
    <n v="6104151101"/>
    <n v="0"/>
    <n v="4158924869"/>
    <n v="1945226232"/>
    <n v="4031142146"/>
    <n v="1930575973.5999999"/>
    <n v="1930575973.5999999"/>
    <n v="1930575973.599999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836174"/>
    <n v="5742842"/>
    <n v="0"/>
    <n v="137579016"/>
    <n v="0"/>
    <n v="94096016"/>
    <n v="43483000"/>
    <n v="87828544"/>
    <n v="22767642.530000001"/>
    <n v="22767642.530000001"/>
    <n v="22767642.530000001"/>
  </r>
  <r>
    <x v="7"/>
    <x v="7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167545964"/>
    <n v="293657528"/>
    <n v="187425000"/>
    <n v="1273778492"/>
    <n v="0"/>
    <n v="1187506959"/>
    <n v="86271533"/>
    <n v="1075566950"/>
    <n v="144905280.41999999"/>
    <n v="144905280.41999999"/>
    <n v="144905280.41999999"/>
  </r>
  <r>
    <x v="8"/>
    <x v="8"/>
    <s v="A-02"/>
    <s v="A"/>
    <s v="02"/>
    <m/>
    <m/>
    <m/>
    <m/>
    <m/>
    <m/>
    <m/>
    <s v="Propios"/>
    <s v="27"/>
    <s v="CSF"/>
    <s v="ADQUISICIÓN DE BIENES  Y SERVICIOS"/>
    <n v="70862380"/>
    <n v="32364140"/>
    <n v="0"/>
    <n v="103226520"/>
    <n v="0"/>
    <n v="103226520"/>
    <n v="0"/>
    <n v="6677903"/>
    <n v="5451411"/>
    <n v="5451411"/>
    <n v="5451411"/>
  </r>
  <r>
    <x v="8"/>
    <x v="8"/>
    <s v="A-08-01"/>
    <s v="A"/>
    <s v="08"/>
    <s v="01"/>
    <m/>
    <m/>
    <m/>
    <m/>
    <m/>
    <m/>
    <s v="Propios"/>
    <s v="27"/>
    <s v="CSF"/>
    <s v="IMPUESTOS"/>
    <n v="68842782"/>
    <n v="0"/>
    <n v="0"/>
    <n v="68842782"/>
    <n v="0"/>
    <n v="68842782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02352750"/>
    <n v="0"/>
    <n v="0"/>
    <n v="402352750"/>
    <n v="0"/>
    <n v="322296000"/>
    <n v="80056750"/>
    <n v="318929319"/>
    <n v="49133996"/>
    <n v="49133996"/>
    <n v="49133996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98247401"/>
    <n v="0"/>
    <n v="0"/>
    <n v="2498247401"/>
    <n v="0"/>
    <n v="143142000"/>
    <n v="2355105401"/>
    <n v="136083209"/>
    <n v="16604000"/>
    <n v="16604000"/>
    <n v="16604000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8960888594"/>
    <n v="164667518"/>
    <n v="153861636"/>
    <n v="208971694476"/>
    <n v="0"/>
    <n v="194937225182"/>
    <n v="14034469294"/>
    <n v="191671200104"/>
    <n v="35152988571"/>
    <n v="35152988571"/>
    <n v="35152988571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3134510006"/>
    <n v="0"/>
    <n v="0"/>
    <n v="3134510006"/>
    <n v="0"/>
    <n v="2621052335"/>
    <n v="513457671"/>
    <n v="2621052335"/>
    <n v="571423223"/>
    <n v="571423223"/>
    <n v="571423223"/>
  </r>
  <r>
    <x v="8"/>
    <x v="8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58396984442"/>
    <n v="0"/>
    <n v="65852990"/>
    <n v="58331131452"/>
    <n v="0"/>
    <n v="57904552803"/>
    <n v="426578649"/>
    <n v="57838371796"/>
    <n v="12651564756"/>
    <n v="12651564756"/>
    <n v="12651564756"/>
  </r>
  <r>
    <x v="8"/>
    <x v="8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6291980708"/>
    <n v="1708280978"/>
    <n v="483343373"/>
    <n v="7516918313"/>
    <n v="0"/>
    <n v="1089907257"/>
    <n v="6427011056"/>
    <n v="1048524043"/>
    <n v="57569210"/>
    <n v="57569210"/>
    <n v="57569210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085188987"/>
    <n v="1825167578"/>
    <n v="218821052"/>
    <n v="25691535513"/>
    <n v="0"/>
    <n v="20929682478"/>
    <n v="4761853035"/>
    <n v="19162940568"/>
    <n v="4442819690"/>
    <n v="4442819690"/>
    <n v="4442819690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259387029"/>
    <n v="555163872"/>
    <n v="0"/>
    <n v="5814550901"/>
    <n v="0"/>
    <n v="5814550901"/>
    <n v="0"/>
    <n v="369380178"/>
    <n v="0"/>
    <n v="0"/>
    <n v="0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57552145"/>
    <n v="172637582"/>
    <n v="29853473"/>
    <n v="3800336254"/>
    <n v="0"/>
    <n v="3678166484"/>
    <n v="122169770"/>
    <n v="3179992109"/>
    <n v="644977634"/>
    <n v="644977634"/>
    <n v="644977634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567353043"/>
    <n v="166776954"/>
    <n v="39334920"/>
    <n v="22694795077"/>
    <n v="0"/>
    <n v="16261190708"/>
    <n v="6433604369"/>
    <n v="16043618547"/>
    <n v="8267117462"/>
    <n v="8267117462"/>
    <n v="8267117462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7766148"/>
    <n v="8596263"/>
    <n v="0"/>
    <n v="206362411"/>
    <n v="0"/>
    <n v="141137911"/>
    <n v="65224500"/>
    <n v="129863244"/>
    <n v="31153129"/>
    <n v="31153129"/>
    <n v="31153129"/>
  </r>
  <r>
    <x v="8"/>
    <x v="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211542885"/>
    <n v="408879649"/>
    <n v="10533727"/>
    <n v="1609888807"/>
    <n v="0"/>
    <n v="1328314402"/>
    <n v="281574405"/>
    <n v="910635972"/>
    <n v="235211501.19999999"/>
    <n v="235211501.19999999"/>
    <n v="235211501.19999999"/>
  </r>
  <r>
    <x v="9"/>
    <x v="9"/>
    <s v="A-02"/>
    <s v="A"/>
    <s v="02"/>
    <m/>
    <m/>
    <m/>
    <m/>
    <m/>
    <m/>
    <m/>
    <s v="Propios"/>
    <s v="27"/>
    <s v="CSF"/>
    <s v="ADQUISICIÓN DE BIENES  Y SERVICIOS"/>
    <n v="42365148"/>
    <n v="9967714"/>
    <n v="0"/>
    <n v="52332862"/>
    <n v="0"/>
    <n v="27875148"/>
    <n v="24457714"/>
    <n v="9502328"/>
    <n v="4823864"/>
    <n v="4823864"/>
    <n v="4823864"/>
  </r>
  <r>
    <x v="9"/>
    <x v="9"/>
    <s v="A-08-01"/>
    <s v="A"/>
    <s v="08"/>
    <s v="01"/>
    <m/>
    <m/>
    <m/>
    <m/>
    <m/>
    <m/>
    <s v="Propios"/>
    <s v="27"/>
    <s v="CSF"/>
    <s v="IMPUESTOS"/>
    <n v="118684452"/>
    <n v="12441160"/>
    <n v="0"/>
    <n v="131125612"/>
    <n v="0"/>
    <n v="131125612"/>
    <n v="0"/>
    <n v="130137671.64"/>
    <n v="80438220.640000001"/>
    <n v="80438220.640000001"/>
    <n v="80438220.640000001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04961750"/>
    <n v="6000"/>
    <n v="0"/>
    <n v="304967750"/>
    <n v="0"/>
    <n v="173842750"/>
    <n v="131125000"/>
    <n v="149841005"/>
    <n v="42588302"/>
    <n v="42588302"/>
    <n v="42588302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130783681"/>
    <n v="0"/>
    <n v="0"/>
    <n v="8130783681"/>
    <n v="0"/>
    <n v="483730973"/>
    <n v="7647052708"/>
    <n v="467030765"/>
    <n v="12717896"/>
    <n v="12717896"/>
    <n v="12717896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51421631486"/>
    <n v="6711533155"/>
    <n v="174719253"/>
    <n v="257958445388"/>
    <n v="0"/>
    <n v="249995684890"/>
    <n v="7962760498"/>
    <n v="242343494419"/>
    <n v="35276918595"/>
    <n v="35276918595"/>
    <n v="35276918595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684445912"/>
    <n v="0"/>
    <n v="0"/>
    <n v="1684445912"/>
    <n v="0"/>
    <n v="1260469014"/>
    <n v="423976898"/>
    <n v="1137074662"/>
    <n v="162732404"/>
    <n v="162732404"/>
    <n v="162732404"/>
  </r>
  <r>
    <x v="9"/>
    <x v="9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5168913602"/>
    <n v="0"/>
    <n v="0"/>
    <n v="5168913602"/>
    <n v="0"/>
    <n v="4973941394"/>
    <n v="194972208"/>
    <n v="4779781652"/>
    <n v="3776977"/>
    <n v="3776977"/>
    <n v="3776977"/>
  </r>
  <r>
    <x v="9"/>
    <x v="9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4017973401"/>
    <n v="683604937"/>
    <n v="529649280"/>
    <n v="4171929058"/>
    <n v="0"/>
    <n v="1066159063"/>
    <n v="3105769995"/>
    <n v="981920365"/>
    <n v="46249986"/>
    <n v="46249986"/>
    <n v="46249986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009211127"/>
    <n v="53197416"/>
    <n v="229557065"/>
    <n v="7832851478"/>
    <n v="0"/>
    <n v="4991247327"/>
    <n v="2841604151"/>
    <n v="3856976350"/>
    <n v="62071423"/>
    <n v="62071423"/>
    <n v="62071423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407447730"/>
    <n v="17000000"/>
    <n v="0"/>
    <n v="1424447730"/>
    <n v="0"/>
    <n v="979317896"/>
    <n v="445129834"/>
    <n v="979317896"/>
    <n v="0"/>
    <n v="0"/>
    <n v="0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236964989"/>
    <n v="381416045"/>
    <n v="0"/>
    <n v="3618381034"/>
    <n v="0"/>
    <n v="3068624081"/>
    <n v="549756953"/>
    <n v="2475558706"/>
    <n v="522646597"/>
    <n v="522646597"/>
    <n v="522646597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956085197"/>
    <n v="60037263"/>
    <n v="239754224"/>
    <n v="18776368236"/>
    <n v="0"/>
    <n v="13643230042"/>
    <n v="5133138194"/>
    <n v="12008222073"/>
    <n v="5356784391"/>
    <n v="5356784391"/>
    <n v="5356784391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028069"/>
    <n v="2915324"/>
    <n v="0"/>
    <n v="68943393"/>
    <n v="0"/>
    <n v="45803699"/>
    <n v="23139694"/>
    <n v="41797021"/>
    <n v="9438037"/>
    <n v="9438037"/>
    <n v="9438037"/>
  </r>
  <r>
    <x v="9"/>
    <x v="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096745605"/>
    <n v="1037610912"/>
    <n v="41538140"/>
    <n v="2092818377"/>
    <n v="0"/>
    <n v="1410825903"/>
    <n v="681992474"/>
    <n v="1250255536"/>
    <n v="289514759.12"/>
    <n v="289514759.12"/>
    <n v="289514759.12"/>
  </r>
  <r>
    <x v="10"/>
    <x v="10"/>
    <s v="A-02"/>
    <s v="A"/>
    <s v="02"/>
    <m/>
    <m/>
    <m/>
    <m/>
    <m/>
    <m/>
    <m/>
    <s v="Propios"/>
    <s v="27"/>
    <s v="CSF"/>
    <s v="ADQUISICIÓN DE BIENES  Y SERVICIOS"/>
    <n v="46840153"/>
    <n v="7095232"/>
    <n v="0"/>
    <n v="53935385"/>
    <n v="0"/>
    <n v="53435385"/>
    <n v="500000"/>
    <n v="6375633"/>
    <n v="1024264"/>
    <n v="1024264"/>
    <n v="1024264"/>
  </r>
  <r>
    <x v="10"/>
    <x v="10"/>
    <s v="A-08-01"/>
    <s v="A"/>
    <s v="08"/>
    <s v="01"/>
    <m/>
    <m/>
    <m/>
    <m/>
    <m/>
    <m/>
    <s v="Propios"/>
    <s v="27"/>
    <s v="CSF"/>
    <s v="IMPUESTOS"/>
    <n v="62949584"/>
    <n v="0"/>
    <n v="0"/>
    <n v="62949584"/>
    <n v="0"/>
    <n v="62949584"/>
    <n v="0"/>
    <n v="3449771"/>
    <n v="3449771"/>
    <n v="3449771"/>
    <n v="3449771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4564000"/>
    <n v="0"/>
    <n v="0"/>
    <n v="374564000"/>
    <n v="0"/>
    <n v="156616000"/>
    <n v="217948000"/>
    <n v="137274270"/>
    <n v="29662821"/>
    <n v="29662821"/>
    <n v="29662821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427181938"/>
    <n v="0"/>
    <n v="0"/>
    <n v="3427181938"/>
    <n v="0"/>
    <n v="468172085"/>
    <n v="2959009853"/>
    <n v="464961461"/>
    <n v="68329309"/>
    <n v="68329309"/>
    <n v="68329309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79938904295"/>
    <n v="22136798"/>
    <n v="23852548"/>
    <n v="379937188545"/>
    <n v="0"/>
    <n v="379241580233"/>
    <n v="695608312"/>
    <n v="374081054525"/>
    <n v="62910723346"/>
    <n v="62910723346"/>
    <n v="62910723346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341222277"/>
    <n v="0"/>
    <n v="0"/>
    <n v="2341222277"/>
    <n v="0"/>
    <n v="1635039307"/>
    <n v="706182970"/>
    <n v="1439196449"/>
    <n v="272955615"/>
    <n v="272955615"/>
    <n v="272955615"/>
  </r>
  <r>
    <x v="10"/>
    <x v="10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869991962"/>
    <n v="0"/>
    <n v="0"/>
    <n v="869991962"/>
    <n v="0"/>
    <n v="637287546"/>
    <n v="232704416"/>
    <n v="378792922"/>
    <n v="37564608"/>
    <n v="37564608"/>
    <n v="37564608"/>
  </r>
  <r>
    <x v="10"/>
    <x v="10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2042473939"/>
    <n v="91130693"/>
    <n v="56618844"/>
    <n v="2076985788"/>
    <n v="0"/>
    <n v="214930901"/>
    <n v="1862054887"/>
    <n v="182236683"/>
    <n v="15815931"/>
    <n v="15815931"/>
    <n v="15815931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415849441"/>
    <n v="1232451302"/>
    <n v="132224582"/>
    <n v="7516076161"/>
    <n v="0"/>
    <n v="1180773377"/>
    <n v="6335302784"/>
    <n v="527711726"/>
    <n v="12175754"/>
    <n v="12175754"/>
    <n v="12175754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612548413"/>
    <n v="70388441"/>
    <n v="0"/>
    <n v="1682936854"/>
    <n v="0"/>
    <n v="1581361770"/>
    <n v="101575084"/>
    <n v="724909965"/>
    <n v="0"/>
    <n v="0"/>
    <n v="0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123863980"/>
    <n v="252778313"/>
    <n v="0"/>
    <n v="3376642293"/>
    <n v="0"/>
    <n v="2879964605"/>
    <n v="496677688"/>
    <n v="1766210523"/>
    <n v="268968888"/>
    <n v="268968888"/>
    <n v="268968888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48045413"/>
    <n v="71519690"/>
    <n v="0"/>
    <n v="18119565103"/>
    <n v="0"/>
    <n v="12394067247"/>
    <n v="5725497856"/>
    <n v="12118595352"/>
    <n v="5946820456"/>
    <n v="5946820456"/>
    <n v="5946820456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9520939"/>
    <n v="7170265"/>
    <n v="0"/>
    <n v="126691204"/>
    <n v="0"/>
    <n v="85379939"/>
    <n v="41311265"/>
    <n v="79068309"/>
    <n v="19573382"/>
    <n v="19573382"/>
    <n v="19573382"/>
  </r>
  <r>
    <x v="10"/>
    <x v="1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413991023"/>
    <n v="1178205727"/>
    <n v="25907853"/>
    <n v="2566288897"/>
    <n v="0"/>
    <n v="2374750938"/>
    <n v="191537959"/>
    <n v="1862961907"/>
    <n v="384369773.67000002"/>
    <n v="384369773.67000002"/>
    <n v="384369773.67000002"/>
  </r>
  <r>
    <x v="11"/>
    <x v="11"/>
    <s v="A-02"/>
    <s v="A"/>
    <s v="02"/>
    <m/>
    <m/>
    <m/>
    <m/>
    <m/>
    <m/>
    <m/>
    <s v="Propios"/>
    <s v="27"/>
    <s v="CSF"/>
    <s v="ADQUISICIÓN DE BIENES  Y SERVICIOS"/>
    <n v="303530306"/>
    <n v="0"/>
    <n v="0"/>
    <n v="303530306"/>
    <n v="0"/>
    <n v="231668116"/>
    <n v="71862190"/>
    <n v="6419506"/>
    <n v="4413343"/>
    <n v="4413343"/>
    <n v="4413343"/>
  </r>
  <r>
    <x v="11"/>
    <x v="11"/>
    <s v="A-08-01"/>
    <s v="A"/>
    <s v="08"/>
    <s v="01"/>
    <m/>
    <m/>
    <m/>
    <m/>
    <m/>
    <m/>
    <s v="Propios"/>
    <s v="27"/>
    <s v="CSF"/>
    <s v="IMPUESTOS"/>
    <n v="59048912"/>
    <n v="0"/>
    <n v="0"/>
    <n v="59048912"/>
    <n v="0"/>
    <n v="59048912"/>
    <n v="0"/>
    <n v="7747345"/>
    <n v="7565745"/>
    <n v="7565745"/>
    <n v="7565745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05923500"/>
    <n v="15000"/>
    <n v="0"/>
    <n v="605938500"/>
    <n v="0"/>
    <n v="592703000"/>
    <n v="13235500"/>
    <n v="579988154.65999997"/>
    <n v="80394882.659999996"/>
    <n v="80394882.659999996"/>
    <n v="80394882.659999996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0804000"/>
    <n v="0"/>
    <n v="0"/>
    <n v="50804000"/>
    <n v="0"/>
    <n v="36674320"/>
    <n v="14129680"/>
    <n v="28248780"/>
    <n v="4035540"/>
    <n v="4035540"/>
    <n v="4035540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70673533474"/>
    <n v="0"/>
    <n v="0"/>
    <n v="170673533474"/>
    <n v="0"/>
    <n v="167518048846"/>
    <n v="3155484628"/>
    <n v="167375960728"/>
    <n v="25589404205"/>
    <n v="25589404205"/>
    <n v="25589404205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784229278"/>
    <n v="0"/>
    <n v="0"/>
    <n v="2784229278"/>
    <n v="0"/>
    <n v="2088231753"/>
    <n v="695997525"/>
    <n v="1937058553"/>
    <n v="422383941"/>
    <n v="422383941"/>
    <n v="422383941"/>
  </r>
  <r>
    <x v="11"/>
    <x v="11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987788042"/>
    <n v="120000"/>
    <n v="120818182"/>
    <n v="867089860"/>
    <n v="0"/>
    <n v="817784957"/>
    <n v="49304903"/>
    <n v="515090301.85000002"/>
    <n v="21195537.850000001"/>
    <n v="21195537.850000001"/>
    <n v="21195537.850000001"/>
  </r>
  <r>
    <x v="11"/>
    <x v="11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88305270"/>
    <n v="0"/>
    <n v="0"/>
    <n v="188305270"/>
    <n v="0"/>
    <n v="136111218"/>
    <n v="52194052"/>
    <n v="120135389"/>
    <n v="20528556"/>
    <n v="20528556"/>
    <n v="20528556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327757617"/>
    <n v="896630265"/>
    <n v="482611223"/>
    <n v="13741776659"/>
    <n v="0"/>
    <n v="12212830006"/>
    <n v="1528946653"/>
    <n v="11382302156"/>
    <n v="2255927192"/>
    <n v="2255927192"/>
    <n v="2255927192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6336997974"/>
    <n v="864513360"/>
    <n v="0"/>
    <n v="7201511334"/>
    <n v="0"/>
    <n v="6406190307"/>
    <n v="795321027"/>
    <n v="6397286895"/>
    <n v="21151808"/>
    <n v="21151808"/>
    <n v="21151808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492593481"/>
    <n v="617507444"/>
    <n v="0"/>
    <n v="8110100925"/>
    <n v="0"/>
    <n v="6983310576"/>
    <n v="1126790349"/>
    <n v="5588805283"/>
    <n v="918449515"/>
    <n v="918449515"/>
    <n v="918449515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6509935035"/>
    <n v="1070575247"/>
    <n v="72981525"/>
    <n v="67507528757"/>
    <n v="0"/>
    <n v="42969826131"/>
    <n v="24537702626"/>
    <n v="42673966846.279999"/>
    <n v="20109907816.279999"/>
    <n v="20109907816.279999"/>
    <n v="20109907816.279999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5617611"/>
    <n v="6780999"/>
    <n v="0"/>
    <n v="132398610"/>
    <n v="0"/>
    <n v="89672743"/>
    <n v="42725867"/>
    <n v="82706133"/>
    <n v="21086361"/>
    <n v="21086361"/>
    <n v="21086361"/>
  </r>
  <r>
    <x v="11"/>
    <x v="1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6266253898"/>
    <n v="587119451"/>
    <n v="519623977"/>
    <n v="6333749372"/>
    <n v="0"/>
    <n v="5999524497"/>
    <n v="334224875"/>
    <n v="5284454460.8900003"/>
    <n v="1310689788.0599999"/>
    <n v="1310689788.0599999"/>
    <n v="1310689788.0599999"/>
  </r>
  <r>
    <x v="12"/>
    <x v="12"/>
    <s v="A-02"/>
    <s v="A"/>
    <s v="02"/>
    <m/>
    <m/>
    <m/>
    <m/>
    <m/>
    <m/>
    <m/>
    <s v="Propios"/>
    <s v="27"/>
    <s v="CSF"/>
    <s v="ADQUISICIÓN DE BIENES  Y SERVICIOS"/>
    <n v="33279012"/>
    <n v="9603769"/>
    <n v="0"/>
    <n v="42882781"/>
    <n v="0"/>
    <n v="42882781"/>
    <n v="0"/>
    <n v="3669175"/>
    <n v="2378788"/>
    <n v="2378788"/>
    <n v="2378788"/>
  </r>
  <r>
    <x v="12"/>
    <x v="12"/>
    <s v="A-08-01"/>
    <s v="A"/>
    <s v="08"/>
    <s v="01"/>
    <m/>
    <m/>
    <m/>
    <m/>
    <m/>
    <m/>
    <s v="Propios"/>
    <s v="27"/>
    <s v="CSF"/>
    <s v="IMPUESTOS"/>
    <n v="50107635"/>
    <n v="0"/>
    <n v="0"/>
    <n v="50107635"/>
    <n v="0"/>
    <n v="50107635"/>
    <n v="0"/>
    <n v="0"/>
    <n v="0"/>
    <n v="0"/>
    <n v="0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44548250"/>
    <n v="0"/>
    <n v="0"/>
    <n v="444548250"/>
    <n v="0"/>
    <n v="343723000"/>
    <n v="100825250"/>
    <n v="338429845"/>
    <n v="47700595"/>
    <n v="47700595"/>
    <n v="47700595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7246748521"/>
    <n v="0"/>
    <n v="0"/>
    <n v="17246748521"/>
    <n v="0"/>
    <n v="344829584"/>
    <n v="16901918937"/>
    <n v="331579584"/>
    <n v="36870899"/>
    <n v="36870899"/>
    <n v="36870899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3467367503"/>
    <n v="0"/>
    <n v="0"/>
    <n v="203467367503"/>
    <n v="0"/>
    <n v="201663929252"/>
    <n v="1803438251"/>
    <n v="201451167496"/>
    <n v="22731139006"/>
    <n v="22731139006"/>
    <n v="22731139006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421735366"/>
    <n v="0"/>
    <n v="0"/>
    <n v="1421735366"/>
    <n v="0"/>
    <n v="968311773"/>
    <n v="453423593"/>
    <n v="966321542"/>
    <n v="190829492"/>
    <n v="190829492"/>
    <n v="190829492"/>
  </r>
  <r>
    <x v="12"/>
    <x v="12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03195612"/>
    <n v="0"/>
    <n v="0"/>
    <n v="603195612"/>
    <n v="0"/>
    <n v="496875835"/>
    <n v="106319777"/>
    <n v="329330917"/>
    <n v="62675786"/>
    <n v="62675786"/>
    <n v="62675786"/>
  </r>
  <r>
    <x v="12"/>
    <x v="12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381237150"/>
    <n v="115526747"/>
    <n v="36984690"/>
    <n v="1459779207"/>
    <n v="0"/>
    <n v="174246284"/>
    <n v="1285532923"/>
    <n v="149395705"/>
    <n v="36295318"/>
    <n v="36295318"/>
    <n v="36295318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578790939"/>
    <n v="0"/>
    <n v="1131990970"/>
    <n v="19446799969"/>
    <n v="0"/>
    <n v="14254953733"/>
    <n v="5191846236"/>
    <n v="14232507086"/>
    <n v="1237977123"/>
    <n v="1237977123"/>
    <n v="1237977123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993356420"/>
    <n v="200268037"/>
    <n v="0"/>
    <n v="2193624457"/>
    <n v="0"/>
    <n v="2070051004"/>
    <n v="123573453"/>
    <n v="2070051004"/>
    <n v="9429840"/>
    <n v="9429840"/>
    <n v="9429840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48258650"/>
    <n v="46904294"/>
    <n v="0"/>
    <n v="1695162944"/>
    <n v="0"/>
    <n v="1287898183"/>
    <n v="407264761"/>
    <n v="1261979222"/>
    <n v="295461920"/>
    <n v="295461920"/>
    <n v="295461920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808887235"/>
    <n v="47187106"/>
    <n v="0"/>
    <n v="5856074341"/>
    <n v="0"/>
    <n v="4222237792"/>
    <n v="1633836549"/>
    <n v="4035238743"/>
    <n v="1534283512"/>
    <n v="1534283512"/>
    <n v="1534283512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5532470"/>
    <n v="6780999"/>
    <n v="0"/>
    <n v="132313469"/>
    <n v="0"/>
    <n v="89587602"/>
    <n v="42725867"/>
    <n v="83033069"/>
    <n v="21413297"/>
    <n v="21413297"/>
    <n v="21413297"/>
  </r>
  <r>
    <x v="12"/>
    <x v="1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365749962"/>
    <n v="374223767"/>
    <n v="4715817"/>
    <n v="1735257912"/>
    <n v="0"/>
    <n v="1471781091"/>
    <n v="263476821"/>
    <n v="1262584910"/>
    <n v="248551421"/>
    <n v="248551421"/>
    <n v="248551421"/>
  </r>
  <r>
    <x v="13"/>
    <x v="13"/>
    <s v="A-02"/>
    <s v="A"/>
    <s v="02"/>
    <m/>
    <m/>
    <m/>
    <m/>
    <m/>
    <m/>
    <m/>
    <s v="Propios"/>
    <s v="27"/>
    <s v="CSF"/>
    <s v="ADQUISICIÓN DE BIENES  Y SERVICIOS"/>
    <n v="355348846"/>
    <n v="11701696"/>
    <n v="0"/>
    <n v="367050542"/>
    <n v="0"/>
    <n v="366050542"/>
    <n v="1000000"/>
    <n v="304501880"/>
    <n v="4571937"/>
    <n v="4571937"/>
    <n v="4571937"/>
  </r>
  <r>
    <x v="13"/>
    <x v="13"/>
    <s v="A-08-01"/>
    <s v="A"/>
    <s v="08"/>
    <s v="01"/>
    <m/>
    <m/>
    <m/>
    <m/>
    <m/>
    <m/>
    <s v="Propios"/>
    <s v="27"/>
    <s v="CSF"/>
    <s v="IMPUESTOS"/>
    <n v="94875700"/>
    <n v="0"/>
    <n v="0"/>
    <n v="94875700"/>
    <n v="0"/>
    <n v="94875700"/>
    <n v="0"/>
    <n v="3143751"/>
    <n v="3143751"/>
    <n v="3143751"/>
    <n v="31437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53157250"/>
    <n v="0"/>
    <n v="0"/>
    <n v="353157250"/>
    <n v="0"/>
    <n v="281392000"/>
    <n v="71765250"/>
    <n v="279633724"/>
    <n v="54234836"/>
    <n v="54234836"/>
    <n v="54234836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4687000"/>
    <n v="0"/>
    <n v="0"/>
    <n v="84687000"/>
    <n v="0"/>
    <n v="84687000"/>
    <n v="0"/>
    <n v="55496000"/>
    <n v="6117750"/>
    <n v="6117750"/>
    <n v="6117750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7615233994"/>
    <n v="2995012"/>
    <n v="0"/>
    <n v="147618229006"/>
    <n v="0"/>
    <n v="143780902001"/>
    <n v="3837327005"/>
    <n v="143419117137"/>
    <n v="22859471831"/>
    <n v="22859471831"/>
    <n v="22859471831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648389004"/>
    <n v="0"/>
    <n v="0"/>
    <n v="1648389004"/>
    <n v="0"/>
    <n v="1198828408"/>
    <n v="449560596"/>
    <n v="1198828408"/>
    <n v="197941435"/>
    <n v="197941435"/>
    <n v="197941435"/>
  </r>
  <r>
    <x v="13"/>
    <x v="13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717271152"/>
    <n v="0"/>
    <n v="0"/>
    <n v="717271152"/>
    <n v="0"/>
    <n v="623031446"/>
    <n v="94239706"/>
    <n v="417119963"/>
    <n v="49100114"/>
    <n v="49100114"/>
    <n v="49100114"/>
  </r>
  <r>
    <x v="13"/>
    <x v="13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559041901"/>
    <n v="1886295200"/>
    <n v="0"/>
    <n v="3445337101"/>
    <n v="0"/>
    <n v="453417718"/>
    <n v="2991919383"/>
    <n v="337326560"/>
    <n v="42591667"/>
    <n v="42591667"/>
    <n v="42591667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668918473"/>
    <n v="1470594045"/>
    <n v="1688252981"/>
    <n v="18451259537"/>
    <n v="0"/>
    <n v="17170815120"/>
    <n v="1280444417"/>
    <n v="16005516002"/>
    <n v="3419473365"/>
    <n v="3419473365"/>
    <n v="3419473365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202332553"/>
    <n v="802511402"/>
    <n v="0"/>
    <n v="4004843955"/>
    <n v="0"/>
    <n v="3502546915"/>
    <n v="502297040"/>
    <n v="3132886440"/>
    <n v="13687792"/>
    <n v="13687792"/>
    <n v="13687792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53185989"/>
    <n v="303953271"/>
    <n v="215932007"/>
    <n v="4041207253"/>
    <n v="0"/>
    <n v="3542575000"/>
    <n v="498632253"/>
    <n v="2464082730"/>
    <n v="455894902"/>
    <n v="453902002"/>
    <n v="453902002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1054385221"/>
    <n v="104566187"/>
    <n v="6179595"/>
    <n v="11152771813"/>
    <n v="0"/>
    <n v="8705097087"/>
    <n v="2447674726"/>
    <n v="8463158490"/>
    <n v="4542848742"/>
    <n v="4542848742"/>
    <n v="4542848742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1963308"/>
    <n v="4991512"/>
    <n v="0"/>
    <n v="56954820"/>
    <n v="0"/>
    <n v="53024730"/>
    <n v="3930090"/>
    <n v="33965461"/>
    <n v="7429943"/>
    <n v="7429943"/>
    <n v="7429943"/>
  </r>
  <r>
    <x v="13"/>
    <x v="1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437407757"/>
    <n v="573925074"/>
    <n v="0"/>
    <n v="2011332831"/>
    <n v="0"/>
    <n v="2011299957"/>
    <n v="32874"/>
    <n v="1651372142"/>
    <n v="374539940"/>
    <n v="374539940"/>
    <n v="374539940"/>
  </r>
  <r>
    <x v="14"/>
    <x v="14"/>
    <s v="A-02"/>
    <s v="A"/>
    <s v="02"/>
    <m/>
    <m/>
    <m/>
    <m/>
    <m/>
    <m/>
    <m/>
    <s v="Propios"/>
    <s v="27"/>
    <s v="CSF"/>
    <s v="ADQUISICIÓN DE BIENES  Y SERVICIOS"/>
    <n v="27025077"/>
    <n v="41693217"/>
    <n v="0"/>
    <n v="68718294"/>
    <n v="0"/>
    <n v="45817520"/>
    <n v="22900774"/>
    <n v="0"/>
    <n v="0"/>
    <n v="0"/>
    <n v="0"/>
  </r>
  <r>
    <x v="14"/>
    <x v="14"/>
    <s v="A-08-01"/>
    <s v="A"/>
    <s v="08"/>
    <s v="01"/>
    <m/>
    <m/>
    <m/>
    <m/>
    <m/>
    <m/>
    <s v="Propios"/>
    <s v="27"/>
    <s v="CSF"/>
    <s v="IMPUESTOS"/>
    <n v="81505648"/>
    <n v="28604804"/>
    <n v="0"/>
    <n v="110110452"/>
    <n v="0"/>
    <n v="110110452"/>
    <n v="0"/>
    <n v="81449220"/>
    <n v="81449220"/>
    <n v="81449220"/>
    <n v="81449220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50157250"/>
    <n v="0"/>
    <n v="158000"/>
    <n v="349999250"/>
    <n v="0"/>
    <n v="222717000"/>
    <n v="127282250"/>
    <n v="221707252"/>
    <n v="14109151"/>
    <n v="14109151"/>
    <n v="14109151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75428814434"/>
    <n v="0"/>
    <n v="0"/>
    <n v="75428814434"/>
    <n v="0"/>
    <n v="50441188616.059998"/>
    <n v="24987625817.939999"/>
    <n v="25031256098.060001"/>
    <n v="796944271"/>
    <n v="796944271"/>
    <n v="796944271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08546744666"/>
    <n v="0"/>
    <n v="2483623664"/>
    <n v="606063121002"/>
    <n v="0"/>
    <n v="599408041730.71997"/>
    <n v="6655079271.2799997"/>
    <n v="504046900433.71997"/>
    <n v="18369681415.349998"/>
    <n v="18112163031.349998"/>
    <n v="18112163031.349998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3138416761"/>
    <n v="0"/>
    <n v="0"/>
    <n v="3138416761"/>
    <n v="0"/>
    <n v="2440893375"/>
    <n v="697523386"/>
    <n v="2188949671"/>
    <n v="329942587"/>
    <n v="329942587"/>
    <n v="329942587"/>
  </r>
  <r>
    <x v="14"/>
    <x v="14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1339226474"/>
    <n v="388895450"/>
    <n v="508895450"/>
    <n v="41219226474"/>
    <n v="0"/>
    <n v="39959715956"/>
    <n v="1259510518"/>
    <n v="31069202563"/>
    <n v="1086100591"/>
    <n v="1086100591"/>
    <n v="1086100591"/>
  </r>
  <r>
    <x v="14"/>
    <x v="14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50636917531"/>
    <n v="10619094"/>
    <n v="0"/>
    <n v="50647536625"/>
    <n v="0"/>
    <n v="34935334598.900002"/>
    <n v="15712202026.1"/>
    <n v="15095290230.9"/>
    <n v="19460337"/>
    <n v="19460337"/>
    <n v="19460337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9944679625"/>
    <n v="2128964460"/>
    <n v="76229516"/>
    <n v="61997414569"/>
    <n v="0"/>
    <n v="50276011175.32"/>
    <n v="11721403393.68"/>
    <n v="37027365304.32"/>
    <n v="703558276"/>
    <n v="703558276"/>
    <n v="703558276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228605796"/>
    <n v="0"/>
    <n v="0"/>
    <n v="1228605796"/>
    <n v="0"/>
    <n v="928084346"/>
    <n v="300521450"/>
    <n v="39271162"/>
    <n v="0"/>
    <n v="0"/>
    <n v="0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12491085"/>
    <n v="89778183"/>
    <n v="0"/>
    <n v="2102269268"/>
    <n v="0"/>
    <n v="1441827881"/>
    <n v="660441387"/>
    <n v="912514359"/>
    <n v="164830259"/>
    <n v="164830259"/>
    <n v="164830259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066654835"/>
    <n v="30109173"/>
    <n v="171597398"/>
    <n v="6925166610"/>
    <n v="0"/>
    <n v="4625267490"/>
    <n v="2299899120"/>
    <n v="4489567885"/>
    <n v="1312280912"/>
    <n v="1312280912"/>
    <n v="1312280912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986400"/>
    <n v="0"/>
    <n v="0"/>
    <n v="65986400"/>
    <n v="0"/>
    <n v="47110321"/>
    <n v="18876079"/>
    <n v="44177490"/>
    <n v="5393164"/>
    <n v="5393164"/>
    <n v="5393164"/>
  </r>
  <r>
    <x v="14"/>
    <x v="1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831656194"/>
    <n v="538445771"/>
    <n v="0"/>
    <n v="2370101965"/>
    <n v="0"/>
    <n v="1961302671"/>
    <n v="408799294"/>
    <n v="1344507006"/>
    <n v="289562163"/>
    <n v="289562163"/>
    <n v="289562163"/>
  </r>
  <r>
    <x v="15"/>
    <x v="15"/>
    <s v="A-02"/>
    <s v="A"/>
    <s v="02"/>
    <m/>
    <m/>
    <m/>
    <m/>
    <m/>
    <m/>
    <m/>
    <s v="Propios"/>
    <s v="27"/>
    <s v="CSF"/>
    <s v="ADQUISICIÓN DE BIENES  Y SERVICIOS"/>
    <n v="34515146"/>
    <n v="20731606"/>
    <n v="0"/>
    <n v="55246752"/>
    <n v="0"/>
    <n v="40251675"/>
    <n v="14995077"/>
    <n v="0"/>
    <n v="0"/>
    <n v="0"/>
    <n v="0"/>
  </r>
  <r>
    <x v="15"/>
    <x v="15"/>
    <s v="A-08-01"/>
    <s v="A"/>
    <s v="08"/>
    <s v="01"/>
    <m/>
    <m/>
    <m/>
    <m/>
    <m/>
    <m/>
    <s v="Propios"/>
    <s v="27"/>
    <s v="CSF"/>
    <s v="IMPUESTOS"/>
    <n v="72214844"/>
    <n v="0"/>
    <n v="0"/>
    <n v="72214844"/>
    <n v="0"/>
    <n v="72214844"/>
    <n v="0"/>
    <n v="68184934"/>
    <n v="68184934"/>
    <n v="68184934"/>
    <n v="68184934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41548250"/>
    <n v="0"/>
    <n v="0"/>
    <n v="441548250"/>
    <n v="0"/>
    <n v="353200000"/>
    <n v="88348250"/>
    <n v="292367341.63"/>
    <n v="33240997"/>
    <n v="33240997"/>
    <n v="33240997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258047698"/>
    <n v="0"/>
    <n v="0"/>
    <n v="6258047698"/>
    <n v="0"/>
    <n v="64568640"/>
    <n v="6193479058"/>
    <n v="54886150"/>
    <n v="6456910"/>
    <n v="6456910"/>
    <n v="6456910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0957393169"/>
    <n v="71604832"/>
    <n v="60152123"/>
    <n v="310968845878"/>
    <n v="0"/>
    <n v="304961919355"/>
    <n v="6006926523"/>
    <n v="303973805125"/>
    <n v="69443809000.300003"/>
    <n v="69443809000.300003"/>
    <n v="69443809000.300003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172524050"/>
    <n v="0"/>
    <n v="0"/>
    <n v="2172524050"/>
    <n v="0"/>
    <n v="1999082124.7"/>
    <n v="173441925.30000001"/>
    <n v="1701607569.3"/>
    <n v="294739266.05000001"/>
    <n v="294739266.05000001"/>
    <n v="294739266.05000001"/>
  </r>
  <r>
    <x v="15"/>
    <x v="15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755916422"/>
    <n v="0"/>
    <n v="0"/>
    <n v="755916422"/>
    <n v="0"/>
    <n v="315237839.44"/>
    <n v="440678582.56"/>
    <n v="130917063.83"/>
    <n v="22589943"/>
    <n v="22589943"/>
    <n v="22589943"/>
  </r>
  <r>
    <x v="15"/>
    <x v="15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548162282"/>
    <n v="221461013"/>
    <n v="205273843"/>
    <n v="1564349452"/>
    <n v="0"/>
    <n v="373065092.42000002"/>
    <n v="1191284359.5799999"/>
    <n v="325217251.67000002"/>
    <n v="15663902"/>
    <n v="15663902"/>
    <n v="15663902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999526787"/>
    <n v="699269760"/>
    <n v="410313030"/>
    <n v="14288483517"/>
    <n v="0"/>
    <n v="12943482357"/>
    <n v="1345001160"/>
    <n v="11420528037.799999"/>
    <n v="1668253104.25"/>
    <n v="1668253104.25"/>
    <n v="1668253104.25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470437262"/>
    <n v="155170094"/>
    <n v="0"/>
    <n v="1625607356"/>
    <n v="0"/>
    <n v="1579246970"/>
    <n v="46360386"/>
    <n v="1579246970"/>
    <n v="0"/>
    <n v="0"/>
    <n v="0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33984386"/>
    <n v="113723333"/>
    <n v="0"/>
    <n v="2147707719"/>
    <n v="0"/>
    <n v="2030793125.52"/>
    <n v="116914593.48"/>
    <n v="1237292714.51"/>
    <n v="229677158"/>
    <n v="229677158"/>
    <n v="229677158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0770236789"/>
    <n v="48620841"/>
    <n v="0"/>
    <n v="10818857630"/>
    <n v="0"/>
    <n v="6825728890"/>
    <n v="3993128740"/>
    <n v="6441653986"/>
    <n v="3586522953"/>
    <n v="3586522953"/>
    <n v="3586522953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5094258"/>
    <n v="0"/>
    <n v="0"/>
    <n v="125094258"/>
    <n v="0"/>
    <n v="91211194.680000007"/>
    <n v="33883063.32"/>
    <n v="83470279"/>
    <n v="18245004.579999998"/>
    <n v="18245004.579999998"/>
    <n v="18245004.579999998"/>
  </r>
  <r>
    <x v="15"/>
    <x v="1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721497539"/>
    <n v="880704395"/>
    <n v="151790450"/>
    <n v="2450411484"/>
    <n v="0"/>
    <n v="2302882746.1599998"/>
    <n v="147528737.84"/>
    <n v="1353119485.49"/>
    <n v="390039555.57999998"/>
    <n v="390039555.57999998"/>
    <n v="390039555.57999998"/>
  </r>
  <r>
    <x v="16"/>
    <x v="16"/>
    <s v="A-02"/>
    <s v="A"/>
    <s v="02"/>
    <m/>
    <m/>
    <m/>
    <m/>
    <m/>
    <m/>
    <m/>
    <s v="Propios"/>
    <s v="27"/>
    <s v="CSF"/>
    <s v="ADQUISICIÓN DE BIENES  Y SERVICIOS"/>
    <n v="53431015"/>
    <n v="15574499"/>
    <n v="0"/>
    <n v="69005514"/>
    <n v="0"/>
    <n v="69005514"/>
    <n v="0"/>
    <n v="27484063"/>
    <n v="18142097"/>
    <n v="18142097"/>
    <n v="18142097"/>
  </r>
  <r>
    <x v="16"/>
    <x v="16"/>
    <s v="A-03-03-01-015"/>
    <s v="A"/>
    <s v="03"/>
    <s v="03"/>
    <s v="01"/>
    <s v="015"/>
    <m/>
    <m/>
    <m/>
    <m/>
    <s v="Propios"/>
    <s v="27"/>
    <s v="CSF"/>
    <s v="ADJUDICACIÓN Y LIBERACIÓN JUDICIAL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s v="IMPUESTOS"/>
    <n v="42066302"/>
    <n v="0"/>
    <n v="0"/>
    <n v="42066302"/>
    <n v="0"/>
    <n v="42066302"/>
    <n v="0"/>
    <n v="27111534"/>
    <n v="27111534"/>
    <n v="27111534"/>
    <n v="27111534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05961750"/>
    <n v="20000"/>
    <n v="0"/>
    <n v="305981750"/>
    <n v="0"/>
    <n v="223272750"/>
    <n v="82709000"/>
    <n v="223262842"/>
    <n v="45402517"/>
    <n v="45402517"/>
    <n v="45402517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33590705"/>
    <n v="20000"/>
    <n v="0"/>
    <n v="5833610705"/>
    <n v="0"/>
    <n v="200370000"/>
    <n v="5633240705"/>
    <n v="195067480"/>
    <n v="15257292"/>
    <n v="15257292"/>
    <n v="15257292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6772452387"/>
    <n v="91059715"/>
    <n v="84542288"/>
    <n v="96778969814"/>
    <n v="0"/>
    <n v="94434982844"/>
    <n v="2343986970"/>
    <n v="94212338627"/>
    <n v="17812783360"/>
    <n v="17812783360"/>
    <n v="17812783360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207966002"/>
    <n v="0"/>
    <n v="0"/>
    <n v="1207966002"/>
    <n v="0"/>
    <n v="857388957"/>
    <n v="350577045"/>
    <n v="853408494"/>
    <n v="194517924"/>
    <n v="194517924"/>
    <n v="194517924"/>
  </r>
  <r>
    <x v="16"/>
    <x v="16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38094098"/>
    <n v="0"/>
    <n v="0"/>
    <n v="638094098"/>
    <n v="0"/>
    <n v="487334138"/>
    <n v="150759960"/>
    <n v="311916550"/>
    <n v="73560774"/>
    <n v="73560774"/>
    <n v="73560774"/>
  </r>
  <r>
    <x v="16"/>
    <x v="16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2355838984"/>
    <n v="1297035331"/>
    <n v="159114240"/>
    <n v="3493760075"/>
    <n v="0"/>
    <n v="892472131"/>
    <n v="2601287944"/>
    <n v="751155775"/>
    <n v="34564840"/>
    <n v="34564840"/>
    <n v="3456484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2389481936"/>
    <n v="116669744"/>
    <n v="119904570"/>
    <n v="12386247110"/>
    <n v="0"/>
    <n v="10842223381"/>
    <n v="1544023729"/>
    <n v="9684374126"/>
    <n v="207050362"/>
    <n v="207050362"/>
    <n v="207050362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398562462"/>
    <n v="186716904"/>
    <n v="940862650"/>
    <n v="2644416716"/>
    <n v="0"/>
    <n v="2644230977"/>
    <n v="185739"/>
    <n v="2457514073"/>
    <n v="0"/>
    <n v="0"/>
    <n v="0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85234654"/>
    <n v="160523027"/>
    <n v="0"/>
    <n v="3545757681"/>
    <n v="0"/>
    <n v="3294471459"/>
    <n v="251286222"/>
    <n v="2699326091"/>
    <n v="618867912"/>
    <n v="618867912"/>
    <n v="618867912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0170290576"/>
    <n v="143927438"/>
    <n v="434244300"/>
    <n v="29879973714"/>
    <n v="0"/>
    <n v="18894358128"/>
    <n v="10985615586"/>
    <n v="18559076884"/>
    <n v="8731456034"/>
    <n v="8731456034"/>
    <n v="8731456034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447203"/>
    <n v="20000"/>
    <n v="0"/>
    <n v="103467203"/>
    <n v="0"/>
    <n v="73831869"/>
    <n v="29635334"/>
    <n v="68563792"/>
    <n v="17520584"/>
    <n v="17520584"/>
    <n v="17520584"/>
  </r>
  <r>
    <x v="16"/>
    <x v="1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2119739307"/>
    <n v="599030495"/>
    <n v="84426488"/>
    <n v="2634343314"/>
    <n v="0"/>
    <n v="2326975979"/>
    <n v="307367335"/>
    <n v="2188941389"/>
    <n v="504680432.27999997"/>
    <n v="504680432.27999997"/>
    <n v="504680432.27999997"/>
  </r>
  <r>
    <x v="17"/>
    <x v="17"/>
    <s v="A-02"/>
    <s v="A"/>
    <s v="02"/>
    <m/>
    <m/>
    <m/>
    <m/>
    <m/>
    <m/>
    <m/>
    <s v="Propios"/>
    <s v="27"/>
    <s v="CSF"/>
    <s v="ADQUISICIÓN DE BIENES  Y SERVICIOS"/>
    <n v="83619174"/>
    <n v="0"/>
    <n v="0"/>
    <n v="83619174"/>
    <n v="0"/>
    <n v="83619174"/>
    <n v="0"/>
    <n v="1293759"/>
    <n v="1293759"/>
    <n v="1293759"/>
    <n v="1293759"/>
  </r>
  <r>
    <x v="17"/>
    <x v="17"/>
    <s v="A-08-01"/>
    <s v="A"/>
    <s v="08"/>
    <s v="01"/>
    <m/>
    <m/>
    <m/>
    <m/>
    <m/>
    <m/>
    <s v="Propios"/>
    <s v="27"/>
    <s v="CSF"/>
    <s v="IMPUESTOS"/>
    <n v="16495538"/>
    <n v="0"/>
    <n v="0"/>
    <n v="16495538"/>
    <n v="0"/>
    <n v="16495538"/>
    <n v="0"/>
    <n v="2620717"/>
    <n v="2620717"/>
    <n v="2620717"/>
    <n v="2620717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14112250"/>
    <n v="0"/>
    <n v="167014500"/>
    <n v="647097750"/>
    <n v="0"/>
    <n v="647097750"/>
    <n v="0"/>
    <n v="386430663"/>
    <n v="54921423"/>
    <n v="54921423"/>
    <n v="54921423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828136870"/>
    <n v="0"/>
    <n v="0"/>
    <n v="4828136870"/>
    <n v="0"/>
    <n v="633437085"/>
    <n v="4194699785"/>
    <n v="617364345"/>
    <n v="197479555"/>
    <n v="197479555"/>
    <n v="197479555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75667580790"/>
    <n v="101607564"/>
    <n v="7682703"/>
    <n v="275761505651"/>
    <n v="0"/>
    <n v="270311006563"/>
    <n v="5450499088"/>
    <n v="252763240415"/>
    <n v="44246439576"/>
    <n v="44246439576"/>
    <n v="44246439576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565303823"/>
    <n v="0"/>
    <n v="0"/>
    <n v="2565303823"/>
    <n v="0"/>
    <n v="1797389584"/>
    <n v="767914239"/>
    <n v="1563847551"/>
    <n v="287253153"/>
    <n v="287253153"/>
    <n v="287253153"/>
  </r>
  <r>
    <x v="17"/>
    <x v="17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732444509"/>
    <n v="0"/>
    <n v="0"/>
    <n v="4732444509"/>
    <n v="0"/>
    <n v="4433103083"/>
    <n v="299341426"/>
    <n v="4224381574"/>
    <n v="115635290"/>
    <n v="115635290"/>
    <n v="115635290"/>
  </r>
  <r>
    <x v="17"/>
    <x v="17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991480142"/>
    <n v="93191413"/>
    <n v="102679800"/>
    <n v="1981991755"/>
    <n v="0"/>
    <n v="543096673"/>
    <n v="1438895082"/>
    <n v="348807813"/>
    <n v="35495878"/>
    <n v="35495878"/>
    <n v="35495878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2968018450"/>
    <n v="1925566048"/>
    <n v="143995090"/>
    <n v="14749589408"/>
    <n v="0"/>
    <n v="4781012864"/>
    <n v="9968576544"/>
    <n v="3800785100"/>
    <n v="13288059"/>
    <n v="13288059"/>
    <n v="13288059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761136907"/>
    <n v="1103819234"/>
    <n v="0"/>
    <n v="4864956141"/>
    <n v="0"/>
    <n v="4672650722"/>
    <n v="192305419"/>
    <n v="634497700"/>
    <n v="563880038"/>
    <n v="563880038"/>
    <n v="563880038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981792723"/>
    <n v="804327506"/>
    <n v="517431579"/>
    <n v="5268688650"/>
    <n v="0"/>
    <n v="5078724588"/>
    <n v="189964062"/>
    <n v="3693155861"/>
    <n v="679885820"/>
    <n v="679885820"/>
    <n v="679885820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0595619206"/>
    <n v="85571608"/>
    <n v="0"/>
    <n v="40681190814"/>
    <n v="0"/>
    <n v="27000878286"/>
    <n v="13680312528"/>
    <n v="26397307938"/>
    <n v="12648840207"/>
    <n v="12648840207"/>
    <n v="12648840207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880782"/>
    <n v="0"/>
    <n v="0"/>
    <n v="131880782"/>
    <n v="0"/>
    <n v="131880772"/>
    <n v="10"/>
    <n v="87122802"/>
    <n v="21572656"/>
    <n v="21572656"/>
    <n v="21572656"/>
  </r>
  <r>
    <x v="17"/>
    <x v="17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2451007173"/>
    <n v="361340440"/>
    <n v="213086969"/>
    <n v="2599260644"/>
    <n v="0"/>
    <n v="2563000512"/>
    <n v="36260132"/>
    <n v="1893379911.4300001"/>
    <n v="364475327.43000001"/>
    <n v="364475327.43000001"/>
    <n v="364475327.43000001"/>
  </r>
  <r>
    <x v="18"/>
    <x v="18"/>
    <s v="A-02"/>
    <s v="A"/>
    <s v="02"/>
    <m/>
    <m/>
    <m/>
    <m/>
    <m/>
    <m/>
    <m/>
    <s v="Propios"/>
    <s v="27"/>
    <s v="CSF"/>
    <s v="ADQUISICIÓN DE BIENES  Y SERVICIOS"/>
    <n v="58645036"/>
    <n v="0"/>
    <n v="0"/>
    <n v="58645036"/>
    <n v="0"/>
    <n v="58645036"/>
    <n v="0"/>
    <n v="1434142"/>
    <n v="0"/>
    <n v="0"/>
    <n v="0"/>
  </r>
  <r>
    <x v="18"/>
    <x v="18"/>
    <s v="A-08-01"/>
    <s v="A"/>
    <s v="08"/>
    <s v="01"/>
    <m/>
    <m/>
    <m/>
    <m/>
    <m/>
    <m/>
    <s v="Propios"/>
    <s v="27"/>
    <s v="CSF"/>
    <s v="IMPUESTOS"/>
    <n v="160898531"/>
    <n v="2416453"/>
    <n v="0"/>
    <n v="163314984"/>
    <n v="0"/>
    <n v="163293592"/>
    <n v="21392"/>
    <n v="163293592"/>
    <n v="163293592"/>
    <n v="163293592"/>
    <n v="163293592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56157250"/>
    <n v="10025000"/>
    <n v="0"/>
    <n v="366182250"/>
    <n v="0"/>
    <n v="366182250"/>
    <n v="0"/>
    <n v="325883864"/>
    <n v="60230039"/>
    <n v="60230039"/>
    <n v="60230039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467229518"/>
    <n v="0"/>
    <n v="0"/>
    <n v="4467229518"/>
    <n v="0"/>
    <n v="661255209"/>
    <n v="3805974309"/>
    <n v="616986929"/>
    <n v="220933072"/>
    <n v="220933072"/>
    <n v="220933072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3029541882"/>
    <n v="88750058"/>
    <n v="20957067"/>
    <n v="193097334873"/>
    <n v="0"/>
    <n v="185285873567"/>
    <n v="7811461306"/>
    <n v="184959586700"/>
    <n v="23054731167"/>
    <n v="23054731167"/>
    <n v="23054731167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777172185"/>
    <n v="0"/>
    <n v="0"/>
    <n v="1777172185"/>
    <n v="0"/>
    <n v="1522422617"/>
    <n v="254749568"/>
    <n v="1173618184"/>
    <n v="239907808"/>
    <n v="239907808"/>
    <n v="239907808"/>
  </r>
  <r>
    <x v="18"/>
    <x v="18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1063218312"/>
    <n v="0"/>
    <n v="0"/>
    <n v="1063218312"/>
    <n v="0"/>
    <n v="1063218312"/>
    <n v="0"/>
    <n v="581928588"/>
    <n v="143847139"/>
    <n v="143847139"/>
    <n v="143847139"/>
  </r>
  <r>
    <x v="18"/>
    <x v="18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309759169"/>
    <n v="129011326"/>
    <n v="85556371"/>
    <n v="1353214124"/>
    <n v="0"/>
    <n v="681618871"/>
    <n v="671595253"/>
    <n v="399887254"/>
    <n v="22368864"/>
    <n v="22368864"/>
    <n v="22368864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188365980"/>
    <n v="0"/>
    <n v="2773656000"/>
    <n v="16414709980"/>
    <n v="0"/>
    <n v="16246063241"/>
    <n v="168646739"/>
    <n v="16072800985"/>
    <n v="3932604553"/>
    <n v="3728398115"/>
    <n v="3728398115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4695483663"/>
    <n v="105228252"/>
    <n v="0"/>
    <n v="4800711915"/>
    <n v="0"/>
    <n v="4800711915"/>
    <n v="0"/>
    <n v="4800711915"/>
    <n v="0"/>
    <n v="0"/>
    <n v="0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283019187"/>
    <n v="76203620"/>
    <n v="0"/>
    <n v="3359222807"/>
    <n v="0"/>
    <n v="3283019187"/>
    <n v="76203620"/>
    <n v="2061116784"/>
    <n v="868665482"/>
    <n v="868665482"/>
    <n v="868665482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514201717"/>
    <n v="96918057"/>
    <n v="167143095"/>
    <n v="17443976679"/>
    <n v="0"/>
    <n v="12285010768"/>
    <n v="5158965911"/>
    <n v="11836156273"/>
    <n v="6559056595"/>
    <n v="6559056595"/>
    <n v="6559056595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5713587"/>
    <n v="5082640"/>
    <n v="0"/>
    <n v="130796227"/>
    <n v="0"/>
    <n v="89716383"/>
    <n v="41079844"/>
    <n v="84971853"/>
    <n v="21883962"/>
    <n v="21883962"/>
    <n v="21883962"/>
  </r>
  <r>
    <x v="18"/>
    <x v="1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828667347"/>
    <n v="1050643936"/>
    <n v="12720000"/>
    <n v="1866591283"/>
    <n v="0"/>
    <n v="1746284681"/>
    <n v="120306602"/>
    <n v="977168902"/>
    <n v="264305993"/>
    <n v="264305993"/>
    <n v="264305993"/>
  </r>
  <r>
    <x v="19"/>
    <x v="19"/>
    <s v="A-02"/>
    <s v="A"/>
    <s v="02"/>
    <m/>
    <m/>
    <m/>
    <m/>
    <m/>
    <m/>
    <m/>
    <s v="Propios"/>
    <s v="27"/>
    <s v="CSF"/>
    <s v="ADQUISICIÓN DE BIENES  Y SERVICIOS"/>
    <n v="30925350"/>
    <n v="0"/>
    <n v="0"/>
    <n v="30925350"/>
    <n v="0"/>
    <n v="30925350"/>
    <n v="0"/>
    <n v="549486"/>
    <n v="549486"/>
    <n v="549486"/>
    <n v="549486"/>
  </r>
  <r>
    <x v="19"/>
    <x v="19"/>
    <s v="A-08-01"/>
    <s v="A"/>
    <s v="08"/>
    <s v="01"/>
    <m/>
    <m/>
    <m/>
    <m/>
    <m/>
    <m/>
    <s v="Propios"/>
    <s v="27"/>
    <s v="CSF"/>
    <s v="IMPUESTOS"/>
    <n v="58449257"/>
    <n v="0"/>
    <n v="0"/>
    <n v="58449257"/>
    <n v="0"/>
    <n v="58449257"/>
    <n v="0"/>
    <n v="55671800"/>
    <n v="55671800"/>
    <n v="55671800"/>
    <n v="55671800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09570750"/>
    <n v="0"/>
    <n v="0"/>
    <n v="209570750"/>
    <n v="0"/>
    <n v="124776000"/>
    <n v="84794750"/>
    <n v="123545241"/>
    <n v="21420741"/>
    <n v="21420741"/>
    <n v="21420741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6229000"/>
    <n v="0"/>
    <n v="0"/>
    <n v="136229000"/>
    <n v="0"/>
    <n v="95040000"/>
    <n v="41189000"/>
    <n v="94120000"/>
    <n v="10850000"/>
    <n v="10850000"/>
    <n v="10850000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8503162681"/>
    <n v="15899236"/>
    <n v="24955124"/>
    <n v="28494106793"/>
    <n v="0"/>
    <n v="28038384921"/>
    <n v="455721872"/>
    <n v="27351877072"/>
    <n v="6667445408"/>
    <n v="6667445408"/>
    <n v="6667445408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683830956"/>
    <n v="0"/>
    <n v="0"/>
    <n v="683830956"/>
    <n v="0"/>
    <n v="477655560"/>
    <n v="206175396"/>
    <n v="477655560"/>
    <n v="80604377"/>
    <n v="80604377"/>
    <n v="80604377"/>
  </r>
  <r>
    <x v="19"/>
    <x v="19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50474802"/>
    <n v="0"/>
    <n v="180218182"/>
    <n v="270256620"/>
    <n v="0"/>
    <n v="241713816"/>
    <n v="28542804"/>
    <n v="240113816"/>
    <n v="37086937"/>
    <n v="37086937"/>
    <n v="37086937"/>
  </r>
  <r>
    <x v="19"/>
    <x v="19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2839332542"/>
    <n v="467832116"/>
    <n v="318228480"/>
    <n v="2988936178"/>
    <n v="0"/>
    <n v="607748334"/>
    <n v="2381187844"/>
    <n v="587312724"/>
    <n v="29825152"/>
    <n v="29825152"/>
    <n v="29825152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151054641"/>
    <n v="0"/>
    <n v="732448837"/>
    <n v="12418605804"/>
    <n v="0"/>
    <n v="11793319074"/>
    <n v="625286730"/>
    <n v="11096543810"/>
    <n v="2636806555"/>
    <n v="2636806555"/>
    <n v="2636806555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4006638728"/>
    <n v="233901515"/>
    <n v="0"/>
    <n v="4240540243"/>
    <n v="0"/>
    <n v="4143622812"/>
    <n v="96917431"/>
    <n v="4143622812"/>
    <n v="0"/>
    <n v="0"/>
    <n v="0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74930401"/>
    <n v="161141232"/>
    <n v="0"/>
    <n v="1436071633"/>
    <n v="0"/>
    <n v="1274930401"/>
    <n v="161141232"/>
    <n v="0"/>
    <n v="0"/>
    <n v="0"/>
    <n v="0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736694213"/>
    <n v="266438762"/>
    <n v="320627748"/>
    <n v="22682505227"/>
    <n v="0"/>
    <n v="15986455582"/>
    <n v="6696049645"/>
    <n v="15944145844"/>
    <n v="7524275688"/>
    <n v="7524275688"/>
    <n v="7524275688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162378"/>
    <n v="0"/>
    <n v="0"/>
    <n v="131162378"/>
    <n v="0"/>
    <n v="93410220"/>
    <n v="37752158"/>
    <n v="86290624"/>
    <n v="18876074"/>
    <n v="18876074"/>
    <n v="18876074"/>
  </r>
  <r>
    <x v="19"/>
    <x v="1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177680901"/>
    <n v="186762315"/>
    <n v="40950000"/>
    <n v="1323493216"/>
    <n v="0"/>
    <n v="1109362635"/>
    <n v="214130581"/>
    <n v="830956308"/>
    <n v="212445790"/>
    <n v="212445790"/>
    <n v="212445790"/>
  </r>
  <r>
    <x v="20"/>
    <x v="20"/>
    <s v="A-02"/>
    <s v="A"/>
    <s v="02"/>
    <m/>
    <m/>
    <m/>
    <m/>
    <m/>
    <m/>
    <m/>
    <s v="Propios"/>
    <s v="27"/>
    <s v="CSF"/>
    <s v="ADQUISICIÓN DE BIENES  Y SERVICIOS"/>
    <n v="57764173"/>
    <n v="2374868"/>
    <n v="0"/>
    <n v="60139041"/>
    <n v="0"/>
    <n v="60139041"/>
    <n v="0"/>
    <n v="8989344"/>
    <n v="8989344"/>
    <n v="8989344"/>
    <n v="8989344"/>
  </r>
  <r>
    <x v="20"/>
    <x v="20"/>
    <s v="A-03-03-01-015"/>
    <s v="A"/>
    <s v="03"/>
    <s v="03"/>
    <s v="01"/>
    <s v="015"/>
    <m/>
    <m/>
    <m/>
    <m/>
    <s v="Propios"/>
    <s v="27"/>
    <s v="CSF"/>
    <s v="ADJUDICACIÓN Y LIBERACIÓN JUDICIAL"/>
    <n v="0"/>
    <n v="5000000"/>
    <n v="0"/>
    <n v="5000000"/>
    <n v="0"/>
    <n v="5000000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s v="IMPUESTOS"/>
    <n v="89769433"/>
    <n v="10100000"/>
    <n v="0"/>
    <n v="99869433"/>
    <n v="0"/>
    <n v="99869433"/>
    <n v="0"/>
    <n v="97779193"/>
    <n v="97779193"/>
    <n v="97779193"/>
    <n v="97779193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0570750"/>
    <n v="0"/>
    <n v="0"/>
    <n v="210570750"/>
    <n v="0"/>
    <n v="163680000"/>
    <n v="46890750"/>
    <n v="162342634"/>
    <n v="32732974"/>
    <n v="32732974"/>
    <n v="32732974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290710267"/>
    <n v="0"/>
    <n v="0"/>
    <n v="2290710267"/>
    <n v="0"/>
    <n v="326764372"/>
    <n v="1963945895"/>
    <n v="325663956"/>
    <n v="22779407"/>
    <n v="22779407"/>
    <n v="22779407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78801297734"/>
    <n v="736239705"/>
    <n v="17479558"/>
    <n v="79520057881"/>
    <n v="0"/>
    <n v="79026335490"/>
    <n v="493722391"/>
    <n v="78466080515"/>
    <n v="14530360433"/>
    <n v="14530360433"/>
    <n v="14530360433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076610729"/>
    <n v="0"/>
    <n v="0"/>
    <n v="1076610729"/>
    <n v="0"/>
    <n v="751145944"/>
    <n v="325464785"/>
    <n v="719302240"/>
    <n v="150494122"/>
    <n v="150494122"/>
    <n v="150494122"/>
  </r>
  <r>
    <x v="20"/>
    <x v="20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757776692"/>
    <n v="0"/>
    <n v="0"/>
    <n v="757776692"/>
    <n v="0"/>
    <n v="688251718"/>
    <n v="69524974"/>
    <n v="486982438"/>
    <n v="84230907"/>
    <n v="84230907"/>
    <n v="84230907"/>
  </r>
  <r>
    <x v="20"/>
    <x v="20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003986761"/>
    <n v="89034955"/>
    <n v="61325280"/>
    <n v="1031696436"/>
    <n v="0"/>
    <n v="946533293"/>
    <n v="85163143"/>
    <n v="208335563"/>
    <n v="23279806"/>
    <n v="23279806"/>
    <n v="23279806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690232530"/>
    <n v="3606613068"/>
    <n v="107569508"/>
    <n v="15189276090"/>
    <n v="0"/>
    <n v="9714258536"/>
    <n v="5475017554"/>
    <n v="8905532976"/>
    <n v="2096078746"/>
    <n v="2096078746"/>
    <n v="2096078746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903056586"/>
    <n v="506171405"/>
    <n v="0"/>
    <n v="4409227991"/>
    <n v="0"/>
    <n v="4392856811"/>
    <n v="16371180"/>
    <n v="4390267111"/>
    <n v="63411789"/>
    <n v="63411789"/>
    <n v="63411789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849481368"/>
    <n v="192332383"/>
    <n v="0"/>
    <n v="2041813751"/>
    <n v="0"/>
    <n v="1742655709"/>
    <n v="299158042"/>
    <n v="775173821"/>
    <n v="173211463"/>
    <n v="173211463"/>
    <n v="173211463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755913780"/>
    <n v="261522516"/>
    <n v="0"/>
    <n v="26017436296"/>
    <n v="0"/>
    <n v="17905185377"/>
    <n v="8112250919"/>
    <n v="17763791306"/>
    <n v="8012086913"/>
    <n v="8012086913"/>
    <n v="8012086913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543824"/>
    <n v="0"/>
    <n v="0"/>
    <n v="131543824"/>
    <n v="0"/>
    <n v="93791666"/>
    <n v="37752158"/>
    <n v="86699495"/>
    <n v="21632656"/>
    <n v="21632656"/>
    <n v="21632656"/>
  </r>
  <r>
    <x v="20"/>
    <x v="2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638351657"/>
    <n v="306440554"/>
    <n v="5592624"/>
    <n v="1939199587"/>
    <n v="0"/>
    <n v="1812747120"/>
    <n v="126452467"/>
    <n v="1507991393"/>
    <n v="425355785"/>
    <n v="425355785"/>
    <n v="425355785"/>
  </r>
  <r>
    <x v="21"/>
    <x v="21"/>
    <s v="A-02"/>
    <s v="A"/>
    <s v="02"/>
    <m/>
    <m/>
    <m/>
    <m/>
    <m/>
    <m/>
    <m/>
    <s v="Propios"/>
    <s v="27"/>
    <s v="CSF"/>
    <s v="ADQUISICIÓN DE BIENES  Y SERVICIOS"/>
    <n v="319590747"/>
    <n v="6322446"/>
    <n v="0"/>
    <n v="325913193"/>
    <n v="0"/>
    <n v="324413193"/>
    <n v="1500000"/>
    <n v="0"/>
    <n v="0"/>
    <n v="0"/>
    <n v="0"/>
  </r>
  <r>
    <x v="21"/>
    <x v="21"/>
    <s v="A-08-01"/>
    <s v="A"/>
    <s v="08"/>
    <s v="01"/>
    <m/>
    <m/>
    <m/>
    <m/>
    <m/>
    <m/>
    <s v="Propios"/>
    <s v="27"/>
    <s v="CSF"/>
    <s v="IMPUESTOS"/>
    <n v="148878784"/>
    <n v="0"/>
    <n v="0"/>
    <n v="148878784"/>
    <n v="0"/>
    <n v="148878784"/>
    <n v="0"/>
    <n v="108558100"/>
    <n v="106643600"/>
    <n v="106643600"/>
    <n v="10664360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59728000"/>
    <n v="0"/>
    <n v="6489000"/>
    <n v="553239000"/>
    <n v="0"/>
    <n v="341883000"/>
    <n v="211356000"/>
    <n v="205861220"/>
    <n v="33310604"/>
    <n v="33310604"/>
    <n v="33310604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825171779"/>
    <n v="0"/>
    <n v="0"/>
    <n v="4825171779"/>
    <n v="0"/>
    <n v="134315920"/>
    <n v="4690855859"/>
    <n v="94471600"/>
    <n v="6931385"/>
    <n v="6931385"/>
    <n v="6931385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2548258239"/>
    <n v="220683666"/>
    <n v="21194541"/>
    <n v="192747747364"/>
    <n v="0"/>
    <n v="187681256302"/>
    <n v="5066491062"/>
    <n v="184195548074"/>
    <n v="25605062145"/>
    <n v="25605062145"/>
    <n v="25605062145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2180252232"/>
    <n v="0"/>
    <n v="0"/>
    <n v="2180252232"/>
    <n v="0"/>
    <n v="1231561956"/>
    <n v="948690276"/>
    <n v="726661282"/>
    <n v="65820511"/>
    <n v="65820511"/>
    <n v="65820511"/>
  </r>
  <r>
    <x v="21"/>
    <x v="21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1136788312"/>
    <n v="0"/>
    <n v="0"/>
    <n v="1136788312"/>
    <n v="0"/>
    <n v="1126832264"/>
    <n v="9956048"/>
    <n v="789115845"/>
    <n v="145947778"/>
    <n v="145947778"/>
    <n v="145947778"/>
  </r>
  <r>
    <x v="21"/>
    <x v="21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032393243"/>
    <n v="106606178"/>
    <n v="80026695"/>
    <n v="1058972726"/>
    <n v="0"/>
    <n v="201777072"/>
    <n v="857195654"/>
    <n v="114279154"/>
    <n v="2189612"/>
    <n v="2189612"/>
    <n v="2189612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5460613282"/>
    <n v="507900584"/>
    <n v="907685261"/>
    <n v="15060828605"/>
    <n v="0"/>
    <n v="13028886644"/>
    <n v="2031941961"/>
    <n v="12511257160"/>
    <n v="1858056215"/>
    <n v="1858056215"/>
    <n v="1858056215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299269332"/>
    <n v="363582629"/>
    <n v="0"/>
    <n v="5662851961"/>
    <n v="0"/>
    <n v="5430120382"/>
    <n v="232731579"/>
    <n v="669366053"/>
    <n v="0"/>
    <n v="0"/>
    <n v="0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64509152"/>
    <n v="269190443"/>
    <n v="0"/>
    <n v="1833699595"/>
    <n v="0"/>
    <n v="1564509152"/>
    <n v="269190443"/>
    <n v="545556362"/>
    <n v="35569553"/>
    <n v="35569553"/>
    <n v="35569553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8063867776"/>
    <n v="188331108"/>
    <n v="0"/>
    <n v="38252198884"/>
    <n v="0"/>
    <n v="27657390001"/>
    <n v="10594808883"/>
    <n v="24875838795"/>
    <n v="12074898767"/>
    <n v="12074898767"/>
    <n v="12074898767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5597177"/>
    <n v="66268426"/>
    <n v="0"/>
    <n v="191865603"/>
    <n v="0"/>
    <n v="155920739"/>
    <n v="35944864"/>
    <n v="148428122"/>
    <n v="19320725"/>
    <n v="19320725"/>
    <n v="19320725"/>
  </r>
  <r>
    <x v="21"/>
    <x v="2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2420557424"/>
    <n v="876731918"/>
    <n v="480787809"/>
    <n v="2816501533"/>
    <n v="0"/>
    <n v="2374737400"/>
    <n v="441764133"/>
    <n v="2146764675"/>
    <n v="387215557.77999997"/>
    <n v="387215557.77999997"/>
    <n v="387215557.77999997"/>
  </r>
  <r>
    <x v="22"/>
    <x v="22"/>
    <s v="A-02"/>
    <s v="A"/>
    <s v="02"/>
    <m/>
    <m/>
    <m/>
    <m/>
    <m/>
    <m/>
    <m/>
    <s v="Propios"/>
    <s v="27"/>
    <s v="CSF"/>
    <s v="ADQUISICIÓN DE BIENES  Y SERVICIOS"/>
    <n v="42738599"/>
    <n v="8906723"/>
    <n v="0"/>
    <n v="51645322"/>
    <n v="0"/>
    <n v="51645322"/>
    <n v="0"/>
    <n v="94445"/>
    <n v="94445"/>
    <n v="94445"/>
    <n v="94445"/>
  </r>
  <r>
    <x v="22"/>
    <x v="22"/>
    <s v="A-08-01"/>
    <s v="A"/>
    <s v="08"/>
    <s v="01"/>
    <m/>
    <m/>
    <m/>
    <m/>
    <m/>
    <m/>
    <s v="Propios"/>
    <s v="27"/>
    <s v="CSF"/>
    <s v="IMPUESTOS"/>
    <n v="55534630"/>
    <n v="0"/>
    <n v="0"/>
    <n v="55534630"/>
    <n v="0"/>
    <n v="51807725"/>
    <n v="3726905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89782000"/>
    <n v="0"/>
    <n v="3079700"/>
    <n v="186702300"/>
    <n v="0"/>
    <n v="65962267"/>
    <n v="120740033"/>
    <n v="48995110"/>
    <n v="9659160"/>
    <n v="9659160"/>
    <n v="9659160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95715040"/>
    <n v="0"/>
    <n v="0"/>
    <n v="1495715040"/>
    <n v="0"/>
    <n v="69585663"/>
    <n v="1426129377"/>
    <n v="64278719"/>
    <n v="8823495"/>
    <n v="8823495"/>
    <n v="8823495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1093296312"/>
    <n v="76061592"/>
    <n v="87397800"/>
    <n v="191081960104"/>
    <n v="0"/>
    <n v="187588946041"/>
    <n v="3493014063"/>
    <n v="186628168730"/>
    <n v="40759844320"/>
    <n v="40759844320"/>
    <n v="40759844320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423021412"/>
    <n v="0"/>
    <n v="0"/>
    <n v="1423021412"/>
    <n v="0"/>
    <n v="770565220"/>
    <n v="652456192"/>
    <n v="738721516"/>
    <n v="80508570"/>
    <n v="80508570"/>
    <n v="80508570"/>
  </r>
  <r>
    <x v="22"/>
    <x v="22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01335342"/>
    <n v="0"/>
    <n v="0"/>
    <n v="601335342"/>
    <n v="0"/>
    <n v="601335342"/>
    <n v="0"/>
    <n v="420932160"/>
    <n v="95189701"/>
    <n v="95189701"/>
    <n v="95189701"/>
  </r>
  <r>
    <x v="22"/>
    <x v="22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3782867111"/>
    <n v="475887171"/>
    <n v="306626400"/>
    <n v="3952127882"/>
    <n v="0"/>
    <n v="852887732"/>
    <n v="3099240150"/>
    <n v="790337488"/>
    <n v="29339277"/>
    <n v="29339277"/>
    <n v="29339277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950907794"/>
    <n v="0"/>
    <n v="651803054"/>
    <n v="8299104740"/>
    <n v="0"/>
    <n v="5444969404"/>
    <n v="2854135336"/>
    <n v="5425566404"/>
    <n v="1340874203"/>
    <n v="1340874203"/>
    <n v="1340874203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79574747"/>
    <n v="39259044"/>
    <n v="0"/>
    <n v="418833791"/>
    <n v="0"/>
    <n v="401794211"/>
    <n v="17039580"/>
    <n v="401794211"/>
    <n v="0"/>
    <n v="0"/>
    <n v="0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3970731"/>
    <n v="715623621"/>
    <n v="72307073"/>
    <n v="747287279"/>
    <n v="0"/>
    <n v="690384438"/>
    <n v="56902841"/>
    <n v="480329016"/>
    <n v="58390898"/>
    <n v="58390898"/>
    <n v="58390898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226197223"/>
    <n v="24238771"/>
    <n v="0"/>
    <n v="4250435994"/>
    <n v="0"/>
    <n v="2684759242"/>
    <n v="1565676752"/>
    <n v="2546026236"/>
    <n v="950868768"/>
    <n v="950868768"/>
    <n v="950868768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369439"/>
    <n v="0"/>
    <n v="0"/>
    <n v="183369439"/>
    <n v="0"/>
    <n v="115436665"/>
    <n v="67932774"/>
    <n v="115436665"/>
    <n v="25244599"/>
    <n v="25244599"/>
    <n v="25244599"/>
  </r>
  <r>
    <x v="22"/>
    <x v="2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227881651"/>
    <n v="663707821"/>
    <n v="0"/>
    <n v="1891589472"/>
    <n v="0"/>
    <n v="1702825933"/>
    <n v="188763539"/>
    <n v="1151661415"/>
    <n v="293566828.75"/>
    <n v="293566828.75"/>
    <n v="293566828.75"/>
  </r>
  <r>
    <x v="23"/>
    <x v="23"/>
    <s v="A-02"/>
    <s v="A"/>
    <s v="02"/>
    <m/>
    <m/>
    <m/>
    <m/>
    <m/>
    <m/>
    <m/>
    <s v="Propios"/>
    <s v="27"/>
    <s v="CSF"/>
    <s v="ADQUISICIÓN DE BIENES  Y SERVICIOS"/>
    <n v="116205603"/>
    <n v="1002399"/>
    <n v="0"/>
    <n v="117208002"/>
    <n v="0"/>
    <n v="101731450"/>
    <n v="15476552"/>
    <n v="48905918"/>
    <n v="14397499"/>
    <n v="14397499"/>
    <n v="14397499"/>
  </r>
  <r>
    <x v="23"/>
    <x v="23"/>
    <s v="A-08-01"/>
    <s v="A"/>
    <s v="08"/>
    <s v="01"/>
    <m/>
    <m/>
    <m/>
    <m/>
    <m/>
    <m/>
    <s v="Propios"/>
    <s v="27"/>
    <s v="CSF"/>
    <s v="IMPUESTOS"/>
    <n v="164157894"/>
    <n v="0"/>
    <n v="0"/>
    <n v="164157894"/>
    <n v="0"/>
    <n v="164157894"/>
    <n v="0"/>
    <n v="149916346.19"/>
    <n v="37469709.899999999"/>
    <n v="37469709.899999999"/>
    <n v="37469709.899999999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7939250"/>
    <n v="6000"/>
    <n v="80762"/>
    <n v="537864488"/>
    <n v="0"/>
    <n v="375076500"/>
    <n v="162787988"/>
    <n v="349506090"/>
    <n v="62353943.170000002"/>
    <n v="62353943.170000002"/>
    <n v="62353943.170000002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18625390"/>
    <n v="0"/>
    <n v="0"/>
    <n v="1418625390"/>
    <n v="0"/>
    <n v="98770440"/>
    <n v="1319854950"/>
    <n v="93890128"/>
    <n v="13492816"/>
    <n v="13492816"/>
    <n v="13492816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6694663747"/>
    <n v="373766911"/>
    <n v="142387194"/>
    <n v="146926043464"/>
    <n v="0"/>
    <n v="143119034739"/>
    <n v="3807008725"/>
    <n v="143119034739"/>
    <n v="21114617369"/>
    <n v="21114617369"/>
    <n v="21114617369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1904416552"/>
    <n v="0"/>
    <n v="0"/>
    <n v="1904416552"/>
    <n v="0"/>
    <n v="1493075441"/>
    <n v="411341111"/>
    <n v="1493075441"/>
    <n v="285041932"/>
    <n v="285041932"/>
    <n v="285041932"/>
  </r>
  <r>
    <x v="23"/>
    <x v="23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41964822"/>
    <n v="23000"/>
    <n v="0"/>
    <n v="641987822"/>
    <n v="0"/>
    <n v="533406940"/>
    <n v="108580882"/>
    <n v="374940118"/>
    <n v="47635664.909999996"/>
    <n v="47635664.909999996"/>
    <n v="47635664.909999996"/>
  </r>
  <r>
    <x v="23"/>
    <x v="23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4201805160"/>
    <n v="791379730"/>
    <n v="480657600"/>
    <n v="4512527290"/>
    <n v="0"/>
    <n v="934572285"/>
    <n v="3577955005"/>
    <n v="906952940"/>
    <n v="24571251"/>
    <n v="24571251"/>
    <n v="24571251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967519333"/>
    <n v="70000"/>
    <n v="511288602"/>
    <n v="11456300731"/>
    <n v="0"/>
    <n v="9771570353"/>
    <n v="1684730378"/>
    <n v="9212328240"/>
    <n v="1681928588"/>
    <n v="1681928588"/>
    <n v="1681928588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3204250200"/>
    <n v="19000000"/>
    <n v="0"/>
    <n v="3223250200"/>
    <n v="0"/>
    <n v="2608201457"/>
    <n v="615048743"/>
    <n v="2608201457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6677750"/>
    <n v="413024694"/>
    <n v="0"/>
    <n v="1309702444"/>
    <n v="0"/>
    <n v="257090400"/>
    <n v="1052612044"/>
    <n v="236474007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9424865202"/>
    <n v="230299289"/>
    <n v="166764741"/>
    <n v="39488399750"/>
    <n v="0"/>
    <n v="26978966317"/>
    <n v="12509433433"/>
    <n v="26363291105"/>
    <n v="11530305709.9"/>
    <n v="11530305709.9"/>
    <n v="11530305709.9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7891554"/>
    <n v="2696567"/>
    <n v="0"/>
    <n v="200588121"/>
    <n v="0"/>
    <n v="135870153"/>
    <n v="64717968"/>
    <n v="127165484"/>
    <n v="28524176"/>
    <n v="28524176"/>
    <n v="28524176"/>
  </r>
  <r>
    <x v="23"/>
    <x v="2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2588437094"/>
    <n v="941692609"/>
    <n v="326665767"/>
    <n v="3203463936"/>
    <n v="0"/>
    <n v="2832497981"/>
    <n v="370965955"/>
    <n v="2382420850"/>
    <n v="591573042.32000005"/>
    <n v="591573042.32000005"/>
    <n v="591573042.32000005"/>
  </r>
  <r>
    <x v="24"/>
    <x v="24"/>
    <s v="A-02"/>
    <s v="A"/>
    <s v="02"/>
    <m/>
    <m/>
    <m/>
    <m/>
    <m/>
    <m/>
    <m/>
    <s v="Propios"/>
    <s v="27"/>
    <s v="CSF"/>
    <s v="ADQUISICIÓN DE BIENES  Y SERVICIOS"/>
    <n v="1581218800"/>
    <n v="9219075"/>
    <n v="0"/>
    <n v="1590437875"/>
    <n v="0"/>
    <n v="1299765675"/>
    <n v="290672200"/>
    <n v="32213615"/>
    <n v="14756340"/>
    <n v="14756340"/>
    <n v="14756340"/>
  </r>
  <r>
    <x v="24"/>
    <x v="24"/>
    <s v="A-08-01"/>
    <s v="A"/>
    <s v="08"/>
    <s v="01"/>
    <m/>
    <m/>
    <m/>
    <m/>
    <m/>
    <m/>
    <s v="Propios"/>
    <s v="27"/>
    <s v="CSF"/>
    <s v="IMPUESTOS"/>
    <n v="315440371"/>
    <n v="0"/>
    <n v="0"/>
    <n v="315440371"/>
    <n v="0"/>
    <n v="315440371"/>
    <n v="0"/>
    <n v="293956693"/>
    <n v="293870758.82999998"/>
    <n v="293870758.82999998"/>
    <n v="293870758.82999998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89743750"/>
    <n v="0"/>
    <n v="0"/>
    <n v="489743750"/>
    <n v="0"/>
    <n v="257942250"/>
    <n v="231801500"/>
    <n v="192892590"/>
    <n v="59229071"/>
    <n v="59229071"/>
    <n v="59229071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051652106"/>
    <n v="0"/>
    <n v="0"/>
    <n v="2051652106"/>
    <n v="0"/>
    <n v="276808480"/>
    <n v="1774843626"/>
    <n v="192659440"/>
    <n v="24082430"/>
    <n v="24082430"/>
    <n v="24082430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5492347671"/>
    <n v="639553696"/>
    <n v="544380720"/>
    <n v="305587520647"/>
    <n v="0"/>
    <n v="302204370963"/>
    <n v="3383149684"/>
    <n v="298741243862"/>
    <n v="41942953867"/>
    <n v="41942953867"/>
    <n v="41942953867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3282887117"/>
    <n v="0"/>
    <n v="0"/>
    <n v="3282887117"/>
    <n v="0"/>
    <n v="2061390584"/>
    <n v="1221496533"/>
    <n v="1674334917"/>
    <n v="298089738"/>
    <n v="298089738"/>
    <n v="298089738"/>
  </r>
  <r>
    <x v="24"/>
    <x v="24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2376686806"/>
    <n v="0"/>
    <n v="79818182"/>
    <n v="2296868624"/>
    <n v="0"/>
    <n v="1857779613"/>
    <n v="439089011"/>
    <n v="1294549662"/>
    <n v="177630995"/>
    <n v="177630995"/>
    <n v="177630995"/>
  </r>
  <r>
    <x v="24"/>
    <x v="24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3371551387"/>
    <n v="1936791399"/>
    <n v="1810953447"/>
    <n v="13497389339"/>
    <n v="0"/>
    <n v="3094482014"/>
    <n v="10402907325"/>
    <n v="429665717"/>
    <n v="23486635"/>
    <n v="23486635"/>
    <n v="23486635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6811545"/>
    <n v="381653775"/>
    <n v="532065629"/>
    <n v="60276399691"/>
    <n v="0"/>
    <n v="59919767369"/>
    <n v="356632322"/>
    <n v="55950914024"/>
    <n v="8049986543"/>
    <n v="8049986543"/>
    <n v="8049986543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8826512338"/>
    <n v="646751681"/>
    <n v="0"/>
    <n v="19473264019"/>
    <n v="0"/>
    <n v="13715855472"/>
    <n v="5757408547"/>
    <n v="13715855472"/>
    <n v="0"/>
    <n v="0"/>
    <n v="0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96735461630"/>
    <n v="2843794935"/>
    <n v="0"/>
    <n v="99579256565"/>
    <n v="0"/>
    <n v="62324141989"/>
    <n v="37255114576"/>
    <n v="58826312997"/>
    <n v="26453349072"/>
    <n v="26453349072"/>
    <n v="26453349072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892360090"/>
    <n v="175032671"/>
    <n v="742946052"/>
    <n v="15324446709"/>
    <n v="0"/>
    <n v="14454213165"/>
    <n v="870233544"/>
    <n v="13101822269"/>
    <n v="6314961892"/>
    <n v="6314961892"/>
    <n v="6314961892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5532853"/>
    <n v="0"/>
    <n v="0"/>
    <n v="205532853"/>
    <n v="0"/>
    <n v="146575710"/>
    <n v="58957143"/>
    <n v="136789029"/>
    <n v="34667913"/>
    <n v="34667913"/>
    <n v="34667913"/>
  </r>
  <r>
    <x v="24"/>
    <x v="2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4456709539"/>
    <n v="2049600242"/>
    <n v="0"/>
    <n v="6506309781"/>
    <n v="0"/>
    <n v="5935503994"/>
    <n v="570805787"/>
    <n v="3705326010"/>
    <n v="1100865737.3399999"/>
    <n v="1100865737.3399999"/>
    <n v="1100865737.3399999"/>
  </r>
  <r>
    <x v="25"/>
    <x v="25"/>
    <s v="A-02"/>
    <s v="A"/>
    <s v="02"/>
    <m/>
    <m/>
    <m/>
    <m/>
    <m/>
    <m/>
    <m/>
    <s v="Propios"/>
    <s v="27"/>
    <s v="CSF"/>
    <s v="ADQUISICIÓN DE BIENES  Y SERVICIOS"/>
    <n v="21874812"/>
    <n v="8959462"/>
    <n v="0"/>
    <n v="30834274"/>
    <n v="0"/>
    <n v="30832774"/>
    <n v="1500"/>
    <n v="6498576"/>
    <n v="3039820.71"/>
    <n v="3039820.71"/>
    <n v="3039820.71"/>
  </r>
  <r>
    <x v="25"/>
    <x v="25"/>
    <s v="A-08-01"/>
    <s v="A"/>
    <s v="08"/>
    <s v="01"/>
    <m/>
    <m/>
    <m/>
    <m/>
    <m/>
    <m/>
    <s v="Propios"/>
    <s v="27"/>
    <s v="CSF"/>
    <s v="IMPUESTOS"/>
    <n v="41973191"/>
    <n v="214284"/>
    <n v="0"/>
    <n v="42187475"/>
    <n v="0"/>
    <n v="42187475"/>
    <n v="0"/>
    <n v="42187475"/>
    <n v="17396096"/>
    <n v="17396096"/>
    <n v="17396096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63375250"/>
    <n v="3015000"/>
    <n v="1555783"/>
    <n v="164834467"/>
    <n v="0"/>
    <n v="127791000"/>
    <n v="37043467"/>
    <n v="126541017"/>
    <n v="21905172.420000002"/>
    <n v="21905172.420000002"/>
    <n v="21905172.420000002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89736591"/>
    <n v="0"/>
    <n v="0"/>
    <n v="1589736591"/>
    <n v="0"/>
    <n v="77528000"/>
    <n v="1512208591"/>
    <n v="72128000"/>
    <n v="9016000"/>
    <n v="9016000"/>
    <n v="9016000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4230497121"/>
    <n v="60000"/>
    <n v="0"/>
    <n v="54230557121"/>
    <n v="0"/>
    <n v="51167202343"/>
    <n v="3063354778"/>
    <n v="50793268384"/>
    <n v="8578838783"/>
    <n v="8578838783"/>
    <n v="8578838783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677388819"/>
    <n v="0"/>
    <n v="0"/>
    <n v="677388819"/>
    <n v="0"/>
    <n v="445811856"/>
    <n v="231576963"/>
    <n v="382124448"/>
    <n v="57716714"/>
    <n v="57716714"/>
    <n v="57716714"/>
  </r>
  <r>
    <x v="25"/>
    <x v="25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43887062"/>
    <n v="0"/>
    <n v="0"/>
    <n v="643887062"/>
    <n v="0"/>
    <n v="381869526"/>
    <n v="262017536"/>
    <n v="312248090"/>
    <n v="65903925"/>
    <n v="65903925"/>
    <n v="65903925"/>
  </r>
  <r>
    <x v="25"/>
    <x v="25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451135651"/>
    <n v="19593611"/>
    <n v="0"/>
    <n v="1470729262"/>
    <n v="0"/>
    <n v="567000924"/>
    <n v="903728338"/>
    <n v="338997011"/>
    <n v="48097533.289999999"/>
    <n v="48097533.289999999"/>
    <n v="48097533.289999999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61079308"/>
    <n v="424317266"/>
    <n v="1102329512"/>
    <n v="5383067062"/>
    <n v="0"/>
    <n v="3524667674"/>
    <n v="1858399388"/>
    <n v="3269291758"/>
    <n v="810871255.78999996"/>
    <n v="810871255.78999996"/>
    <n v="810871255.78999996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872344301"/>
    <n v="33712766"/>
    <n v="0"/>
    <n v="1906057067"/>
    <n v="0"/>
    <n v="1121004879"/>
    <n v="785052188"/>
    <n v="1011839103"/>
    <n v="242592062"/>
    <n v="242592062"/>
    <n v="242592062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223438999"/>
    <n v="14521879"/>
    <n v="0"/>
    <n v="5237960878"/>
    <n v="0"/>
    <n v="4067935320"/>
    <n v="1170025558"/>
    <n v="3984175954"/>
    <n v="1873515765.1300001"/>
    <n v="1873515765.1300001"/>
    <n v="1873515765.1300001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974113"/>
    <n v="7803"/>
    <n v="0"/>
    <n v="65981916"/>
    <n v="0"/>
    <n v="47105837"/>
    <n v="18876079"/>
    <n v="43965293"/>
    <n v="6741455"/>
    <n v="6741455"/>
    <n v="6741455"/>
  </r>
  <r>
    <x v="25"/>
    <x v="2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056781939"/>
    <n v="314554356"/>
    <n v="164005236"/>
    <n v="1207331059"/>
    <n v="0"/>
    <n v="891931418"/>
    <n v="315399641"/>
    <n v="688562662"/>
    <n v="146172136.75999999"/>
    <n v="146172136.75999999"/>
    <n v="146172136.75999999"/>
  </r>
  <r>
    <x v="26"/>
    <x v="26"/>
    <s v="A-02"/>
    <s v="A"/>
    <s v="02"/>
    <m/>
    <m/>
    <m/>
    <m/>
    <m/>
    <m/>
    <m/>
    <s v="Propios"/>
    <s v="27"/>
    <s v="CSF"/>
    <s v="ADQUISICIÓN DE BIENES  Y SERVICIOS"/>
    <n v="220779290"/>
    <n v="1492960"/>
    <n v="0"/>
    <n v="222272250"/>
    <n v="0"/>
    <n v="222272250"/>
    <n v="0"/>
    <n v="166086645"/>
    <n v="3958477"/>
    <n v="3958477"/>
    <n v="3958477"/>
  </r>
  <r>
    <x v="26"/>
    <x v="26"/>
    <s v="A-08-01"/>
    <s v="A"/>
    <s v="08"/>
    <s v="01"/>
    <m/>
    <m/>
    <m/>
    <m/>
    <m/>
    <m/>
    <s v="Propios"/>
    <s v="27"/>
    <s v="CSF"/>
    <s v="IMPUESTOS"/>
    <n v="34359229"/>
    <n v="16064"/>
    <n v="0"/>
    <n v="34375293"/>
    <n v="0"/>
    <n v="34359229"/>
    <n v="16064"/>
    <n v="5253949"/>
    <n v="5253949"/>
    <n v="5253949"/>
    <n v="5253949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2570750"/>
    <n v="6000"/>
    <n v="0"/>
    <n v="212576750"/>
    <n v="0"/>
    <n v="105431000"/>
    <n v="107145750"/>
    <n v="105245876"/>
    <n v="21775979"/>
    <n v="21775979"/>
    <n v="2177597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62095513"/>
    <n v="0"/>
    <n v="0"/>
    <n v="1062095513"/>
    <n v="0"/>
    <n v="118575000"/>
    <n v="943520513"/>
    <n v="95838866"/>
    <n v="0"/>
    <n v="0"/>
    <n v="0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5556741412"/>
    <n v="20000000"/>
    <n v="0"/>
    <n v="45576741412"/>
    <n v="0"/>
    <n v="42350789725"/>
    <n v="3225951687"/>
    <n v="41420936435"/>
    <n v="2230203868"/>
    <n v="2230203868"/>
    <n v="2230203868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721173910"/>
    <n v="0"/>
    <n v="0"/>
    <n v="721173910"/>
    <n v="0"/>
    <n v="699029840"/>
    <n v="22144070"/>
    <n v="699029840"/>
    <n v="138129716"/>
    <n v="138129716"/>
    <n v="138129716"/>
  </r>
  <r>
    <x v="26"/>
    <x v="26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89120072"/>
    <n v="0"/>
    <n v="0"/>
    <n v="489120072"/>
    <n v="0"/>
    <n v="292340342"/>
    <n v="196779730"/>
    <n v="114316639"/>
    <n v="22939823"/>
    <n v="22939823"/>
    <n v="22939823"/>
  </r>
  <r>
    <x v="26"/>
    <x v="26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426084287"/>
    <n v="22011"/>
    <n v="10500"/>
    <n v="426095798"/>
    <n v="0"/>
    <n v="373901938"/>
    <n v="52193860"/>
    <n v="121340464"/>
    <n v="22824375"/>
    <n v="22824375"/>
    <n v="22824375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523872731"/>
    <n v="86118521"/>
    <n v="101860792"/>
    <n v="3508130460"/>
    <n v="0"/>
    <n v="1887279514"/>
    <n v="1620850946"/>
    <n v="1736993516"/>
    <n v="368451488"/>
    <n v="368451488"/>
    <n v="368451488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1364624405"/>
    <n v="62468603"/>
    <n v="0"/>
    <n v="1427093008"/>
    <n v="0"/>
    <n v="1427093008"/>
    <n v="0"/>
    <n v="1427093008"/>
    <n v="0"/>
    <n v="0"/>
    <n v="0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33003602"/>
    <n v="17403286"/>
    <n v="0"/>
    <n v="2550406888"/>
    <n v="0"/>
    <n v="2014445587"/>
    <n v="535961301"/>
    <n v="1892292717"/>
    <n v="337404034"/>
    <n v="337404034"/>
    <n v="337404034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771684959"/>
    <n v="53776714"/>
    <n v="0"/>
    <n v="6825461673"/>
    <n v="0"/>
    <n v="4482783927"/>
    <n v="2342677746"/>
    <n v="4283653216"/>
    <n v="1409251612.72"/>
    <n v="1409251612.72"/>
    <n v="1409251612.72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740683"/>
    <n v="0"/>
    <n v="0"/>
    <n v="131740683"/>
    <n v="0"/>
    <n v="93988525"/>
    <n v="37752158"/>
    <n v="88109416"/>
    <n v="19882688"/>
    <n v="19882688"/>
    <n v="19882688"/>
  </r>
  <r>
    <x v="26"/>
    <x v="2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598383273"/>
    <n v="730592925"/>
    <n v="185420910"/>
    <n v="2143555288"/>
    <n v="0"/>
    <n v="1542165825"/>
    <n v="601389463"/>
    <n v="1356405527"/>
    <n v="336359053.20999998"/>
    <n v="336359053.20999998"/>
    <n v="336359053.20999998"/>
  </r>
  <r>
    <x v="27"/>
    <x v="27"/>
    <s v="A-02"/>
    <s v="A"/>
    <s v="02"/>
    <m/>
    <m/>
    <m/>
    <m/>
    <m/>
    <m/>
    <m/>
    <s v="Propios"/>
    <s v="27"/>
    <s v="CSF"/>
    <s v="ADQUISICIÓN DE BIENES  Y SERVICIOS"/>
    <n v="36286976"/>
    <n v="15568000"/>
    <n v="0"/>
    <n v="51854976"/>
    <n v="0"/>
    <n v="51854976"/>
    <n v="0"/>
    <n v="15568000"/>
    <n v="0"/>
    <n v="0"/>
    <n v="0"/>
  </r>
  <r>
    <x v="27"/>
    <x v="27"/>
    <s v="A-08-01"/>
    <s v="A"/>
    <s v="08"/>
    <s v="01"/>
    <m/>
    <m/>
    <m/>
    <m/>
    <m/>
    <m/>
    <s v="Propios"/>
    <s v="27"/>
    <s v="CSF"/>
    <s v="IMPUESTOS"/>
    <n v="16381496"/>
    <n v="0"/>
    <n v="0"/>
    <n v="16381496"/>
    <n v="0"/>
    <n v="16381496"/>
    <n v="0"/>
    <n v="3391166"/>
    <n v="2973424"/>
    <n v="2973424"/>
    <n v="2973424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58766250"/>
    <n v="8000"/>
    <n v="0"/>
    <n v="258774250"/>
    <n v="0"/>
    <n v="203592000"/>
    <n v="55182250"/>
    <n v="202755012"/>
    <n v="32201157"/>
    <n v="32201157"/>
    <n v="32201157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04076995"/>
    <n v="7591"/>
    <n v="0"/>
    <n v="1604084586"/>
    <n v="0"/>
    <n v="206544951"/>
    <n v="1397539635"/>
    <n v="190104639"/>
    <n v="28593079"/>
    <n v="28593079"/>
    <n v="28593079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3714964693"/>
    <n v="36811612"/>
    <n v="39140130"/>
    <n v="53712636175"/>
    <n v="0"/>
    <n v="53029563508"/>
    <n v="683072667"/>
    <n v="53029563508"/>
    <n v="481592168"/>
    <n v="481592168"/>
    <n v="481592168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727544620"/>
    <n v="0"/>
    <n v="0"/>
    <n v="727544620"/>
    <n v="0"/>
    <n v="529123360"/>
    <n v="198421260"/>
    <n v="529123360"/>
    <n v="123323702"/>
    <n v="123323702"/>
    <n v="123323702"/>
  </r>
  <r>
    <x v="27"/>
    <x v="27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09050546"/>
    <n v="21000"/>
    <n v="0"/>
    <n v="609071546"/>
    <n v="0"/>
    <n v="263124386"/>
    <n v="345947160"/>
    <n v="93130601"/>
    <n v="4278837"/>
    <n v="4278837"/>
    <n v="4278837"/>
  </r>
  <r>
    <x v="27"/>
    <x v="27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090362559"/>
    <n v="773978922"/>
    <n v="83884304"/>
    <n v="1780457177"/>
    <n v="0"/>
    <n v="589105889"/>
    <n v="1191351288"/>
    <n v="567526587"/>
    <n v="68677521"/>
    <n v="68677521"/>
    <n v="68677521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682351549"/>
    <n v="897144620"/>
    <n v="136815888"/>
    <n v="6442680281"/>
    <n v="0"/>
    <n v="1445053635"/>
    <n v="4997626646"/>
    <n v="1438982754"/>
    <n v="218276847"/>
    <n v="218276847"/>
    <n v="218276847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99541703"/>
    <n v="25164280"/>
    <n v="0"/>
    <n v="324705983"/>
    <n v="0"/>
    <n v="313718208"/>
    <n v="10987775"/>
    <n v="313718208"/>
    <n v="0"/>
    <n v="0"/>
    <n v="0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5484165"/>
    <n v="69372899"/>
    <n v="0"/>
    <n v="244857064"/>
    <n v="0"/>
    <n v="174313403"/>
    <n v="70543661"/>
    <n v="92741536"/>
    <n v="64643392"/>
    <n v="64643392"/>
    <n v="64643392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354505162"/>
    <n v="68417587"/>
    <n v="45407561"/>
    <n v="5377515188"/>
    <n v="0"/>
    <n v="4275048595"/>
    <n v="1102466593"/>
    <n v="3684686343"/>
    <n v="1022738902"/>
    <n v="1022738902"/>
    <n v="1022738902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856870"/>
    <n v="3452"/>
    <n v="0"/>
    <n v="131860322"/>
    <n v="0"/>
    <n v="94108762"/>
    <n v="37751560"/>
    <n v="87750653"/>
    <n v="22090059"/>
    <n v="22090059"/>
    <n v="22090059"/>
  </r>
  <r>
    <x v="27"/>
    <x v="27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1112393073"/>
    <n v="203543390"/>
    <n v="0"/>
    <n v="1315936463"/>
    <n v="0"/>
    <n v="1063435869"/>
    <n v="252500594"/>
    <n v="854496446"/>
    <n v="202066913.41999999"/>
    <n v="202066913.41999999"/>
    <n v="202066913.41999999"/>
  </r>
  <r>
    <x v="28"/>
    <x v="28"/>
    <s v="A-02"/>
    <s v="A"/>
    <s v="02"/>
    <m/>
    <m/>
    <m/>
    <m/>
    <m/>
    <m/>
    <m/>
    <s v="Propios"/>
    <s v="27"/>
    <s v="CSF"/>
    <s v="ADQUISICIÓN DE BIENES  Y SERVICIOS"/>
    <n v="17107247"/>
    <n v="5429000"/>
    <n v="0"/>
    <n v="22536247"/>
    <n v="0"/>
    <n v="17107247"/>
    <n v="5429000"/>
    <n v="6122178"/>
    <n v="6122178"/>
    <n v="6122178"/>
    <n v="6122178"/>
  </r>
  <r>
    <x v="28"/>
    <x v="28"/>
    <s v="A-08-01"/>
    <s v="A"/>
    <s v="08"/>
    <s v="01"/>
    <m/>
    <m/>
    <m/>
    <m/>
    <m/>
    <m/>
    <s v="Propios"/>
    <s v="27"/>
    <s v="CSF"/>
    <s v="IMPUESTOS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984250"/>
    <n v="0"/>
    <n v="0"/>
    <n v="70984250"/>
    <n v="0"/>
    <n v="46032500"/>
    <n v="24951750"/>
    <n v="45263707"/>
    <n v="2935500"/>
    <n v="2935500"/>
    <n v="2935500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608000"/>
    <n v="0"/>
    <n v="0"/>
    <n v="56608000"/>
    <n v="0"/>
    <n v="34684000"/>
    <n v="21924000"/>
    <n v="34104000"/>
    <n v="3654000"/>
    <n v="3654000"/>
    <n v="365400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31941408"/>
    <n v="387620801"/>
    <n v="36322680"/>
    <n v="2283239529"/>
    <n v="0"/>
    <n v="2274880239"/>
    <n v="8359290"/>
    <n v="2274880239"/>
    <n v="520022150"/>
    <n v="520022150"/>
    <n v="520022150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364474864"/>
    <n v="0"/>
    <n v="0"/>
    <n v="364474864"/>
    <n v="0"/>
    <n v="253132300"/>
    <n v="111342564"/>
    <n v="253132300"/>
    <n v="49672156"/>
    <n v="49672156"/>
    <n v="49672156"/>
  </r>
  <r>
    <x v="28"/>
    <x v="28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6842716317"/>
    <n v="0"/>
    <n v="171818182"/>
    <n v="6670898135"/>
    <n v="0"/>
    <n v="6644358498"/>
    <n v="26539637"/>
    <n v="6635445181"/>
    <n v="901838384"/>
    <n v="901838384"/>
    <n v="901838384"/>
  </r>
  <r>
    <x v="28"/>
    <x v="28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781332758"/>
    <n v="217406329"/>
    <n v="125247149"/>
    <n v="873491938"/>
    <n v="0"/>
    <n v="335085904"/>
    <n v="538406034"/>
    <n v="314575366"/>
    <n v="39081730"/>
    <n v="39081730"/>
    <n v="3908173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49277311"/>
    <n v="334307644"/>
    <n v="41072108"/>
    <n v="1442512847"/>
    <n v="0"/>
    <n v="639528484"/>
    <n v="802984363"/>
    <n v="186977823"/>
    <n v="30441283"/>
    <n v="30441283"/>
    <n v="30441283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460675226"/>
    <n v="427914106"/>
    <n v="0"/>
    <n v="888589332"/>
    <n v="0"/>
    <n v="888589332"/>
    <n v="0"/>
    <n v="507099999"/>
    <n v="0"/>
    <n v="0"/>
    <n v="0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76191"/>
    <n v="22543996"/>
    <n v="0"/>
    <n v="28420187"/>
    <n v="0"/>
    <n v="28420187"/>
    <n v="0"/>
    <n v="0"/>
    <n v="0"/>
    <n v="0"/>
    <n v="0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57745463"/>
    <n v="59132608"/>
    <n v="798220107"/>
    <n v="1418657964"/>
    <n v="0"/>
    <n v="1163470325"/>
    <n v="255187639"/>
    <n v="1119869939"/>
    <n v="402355183"/>
    <n v="402355183"/>
    <n v="402355183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590246869"/>
    <n v="132354883"/>
    <n v="0"/>
    <n v="722601752"/>
    <n v="0"/>
    <n v="690754426"/>
    <n v="31847326"/>
    <n v="531583504"/>
    <n v="115093301"/>
    <n v="115093301"/>
    <n v="115093301"/>
  </r>
  <r>
    <x v="29"/>
    <x v="29"/>
    <s v="A-02"/>
    <s v="A"/>
    <s v="02"/>
    <m/>
    <m/>
    <m/>
    <m/>
    <m/>
    <m/>
    <m/>
    <s v="Propios"/>
    <s v="27"/>
    <s v="CSF"/>
    <s v="ADQUISICIÓN DE BIENES  Y SERVICIOS"/>
    <n v="26189446"/>
    <n v="66199375"/>
    <n v="0"/>
    <n v="92388821"/>
    <n v="0"/>
    <n v="90575821"/>
    <n v="1813000"/>
    <n v="41948605"/>
    <n v="0"/>
    <n v="0"/>
    <n v="0"/>
  </r>
  <r>
    <x v="29"/>
    <x v="29"/>
    <s v="A-08-01"/>
    <s v="A"/>
    <s v="08"/>
    <s v="01"/>
    <m/>
    <m/>
    <m/>
    <m/>
    <m/>
    <m/>
    <s v="Propios"/>
    <s v="27"/>
    <s v="CSF"/>
    <s v="IMPUESTOS"/>
    <n v="10972520"/>
    <n v="0"/>
    <n v="0"/>
    <n v="10972520"/>
    <n v="0"/>
    <n v="10880512"/>
    <n v="92008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984250"/>
    <n v="5000"/>
    <n v="0"/>
    <n v="70989250"/>
    <n v="0"/>
    <n v="70989250"/>
    <n v="0"/>
    <n v="47764178"/>
    <n v="10274250"/>
    <n v="10274250"/>
    <n v="10274250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289036730"/>
    <n v="0"/>
    <n v="0"/>
    <n v="2289036730"/>
    <n v="0"/>
    <n v="95282500"/>
    <n v="2193754230"/>
    <n v="64848000"/>
    <n v="10132500"/>
    <n v="10132500"/>
    <n v="10132500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7370240915"/>
    <n v="52425246"/>
    <n v="0"/>
    <n v="17422666161"/>
    <n v="0"/>
    <n v="12003523314"/>
    <n v="5419142847"/>
    <n v="12003523314"/>
    <n v="2389411455"/>
    <n v="2389411455"/>
    <n v="2389411455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549939320"/>
    <n v="0"/>
    <n v="0"/>
    <n v="549939320"/>
    <n v="0"/>
    <n v="540627902"/>
    <n v="9311418"/>
    <n v="424273061"/>
    <n v="67594370"/>
    <n v="67594370"/>
    <n v="67594370"/>
  </r>
  <r>
    <x v="29"/>
    <x v="29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444016652"/>
    <n v="0"/>
    <n v="0"/>
    <n v="444016652"/>
    <n v="0"/>
    <n v="336438110"/>
    <n v="107578542"/>
    <n v="157519927"/>
    <n v="32455959"/>
    <n v="32455959"/>
    <n v="32455959"/>
  </r>
  <r>
    <x v="29"/>
    <x v="29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87474020"/>
    <n v="332306100"/>
    <n v="4856865"/>
    <n v="514923255"/>
    <n v="0"/>
    <n v="182627655"/>
    <n v="332295600"/>
    <n v="119236230"/>
    <n v="17512004"/>
    <n v="17512004"/>
    <n v="17512004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203519311"/>
    <n v="50627"/>
    <n v="324294581"/>
    <n v="879275357"/>
    <n v="0"/>
    <n v="603215943"/>
    <n v="276059414"/>
    <n v="215010767"/>
    <n v="15942959"/>
    <n v="15942959"/>
    <n v="15942959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988830965"/>
    <n v="108913925"/>
    <n v="0"/>
    <n v="1097744890"/>
    <n v="0"/>
    <n v="1092656890"/>
    <n v="5088000"/>
    <n v="1092656890"/>
    <n v="0"/>
    <n v="0"/>
    <n v="0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67876483"/>
    <n v="0"/>
    <n v="0"/>
    <n v="1667876483"/>
    <n v="0"/>
    <n v="1278013394"/>
    <n v="389863089"/>
    <n v="1033208426"/>
    <n v="161178060"/>
    <n v="161178060"/>
    <n v="161178060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50083478"/>
    <n v="78152977"/>
    <n v="0"/>
    <n v="1728236455"/>
    <n v="0"/>
    <n v="1321547231"/>
    <n v="406689224"/>
    <n v="1234700741.3800001"/>
    <n v="389434267.38"/>
    <n v="389434267.38"/>
    <n v="389434267.38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4988821"/>
    <n v="0"/>
    <n v="0"/>
    <n v="54988821"/>
    <n v="0"/>
    <n v="54988815"/>
    <n v="6"/>
    <n v="38094837"/>
    <n v="8770985"/>
    <n v="8770985"/>
    <n v="8770985"/>
  </r>
  <r>
    <x v="29"/>
    <x v="2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995662221"/>
    <n v="193913117"/>
    <n v="26253667"/>
    <n v="1163321671"/>
    <n v="0"/>
    <n v="1095232502"/>
    <n v="68089169"/>
    <n v="874673378.67999995"/>
    <n v="172451642.68000001"/>
    <n v="172451642.68000001"/>
    <n v="172451642.68000001"/>
  </r>
  <r>
    <x v="30"/>
    <x v="30"/>
    <s v="A-02"/>
    <s v="A"/>
    <s v="02"/>
    <m/>
    <m/>
    <m/>
    <m/>
    <m/>
    <m/>
    <m/>
    <s v="Propios"/>
    <s v="27"/>
    <s v="CSF"/>
    <s v="ADQUISICIÓN DE BIENES  Y SERVICIOS"/>
    <n v="85955029"/>
    <n v="74686700"/>
    <n v="0"/>
    <n v="160641729"/>
    <n v="0"/>
    <n v="150788694"/>
    <n v="9853035"/>
    <n v="121672700"/>
    <n v="1739713"/>
    <n v="1739713"/>
    <n v="1739713"/>
  </r>
  <r>
    <x v="30"/>
    <x v="30"/>
    <s v="A-08-01"/>
    <s v="A"/>
    <s v="08"/>
    <s v="01"/>
    <m/>
    <m/>
    <m/>
    <m/>
    <m/>
    <m/>
    <s v="Propios"/>
    <s v="27"/>
    <s v="CSF"/>
    <s v="IMPUESTOS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984250"/>
    <n v="0"/>
    <n v="1467750"/>
    <n v="69516500"/>
    <n v="0"/>
    <n v="48968000"/>
    <n v="20548500"/>
    <n v="48249920"/>
    <n v="8806500"/>
    <n v="8806500"/>
    <n v="880650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050201951"/>
    <n v="0"/>
    <n v="0"/>
    <n v="2050201951"/>
    <n v="0"/>
    <n v="46148000"/>
    <n v="2004053951"/>
    <n v="43731365"/>
    <n v="6239365"/>
    <n v="6239365"/>
    <n v="6239365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7053582441"/>
    <n v="624440220"/>
    <n v="0"/>
    <n v="7678022661"/>
    <n v="0"/>
    <n v="7678022661"/>
    <n v="0"/>
    <n v="7516984711"/>
    <n v="866080410"/>
    <n v="866080410"/>
    <n v="866080410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455927001"/>
    <n v="0"/>
    <n v="0"/>
    <n v="455927001"/>
    <n v="0"/>
    <n v="327895067"/>
    <n v="128031934"/>
    <n v="327895067"/>
    <n v="50697585"/>
    <n v="50697585"/>
    <n v="50697585"/>
  </r>
  <r>
    <x v="30"/>
    <x v="30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2246147317"/>
    <n v="2670799560"/>
    <n v="0"/>
    <n v="4916946877"/>
    <n v="0"/>
    <n v="4890068018"/>
    <n v="26878859"/>
    <n v="4675230353"/>
    <n v="705498149"/>
    <n v="705498149"/>
    <n v="705498149"/>
  </r>
  <r>
    <x v="30"/>
    <x v="30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557129401"/>
    <n v="8720773"/>
    <n v="0"/>
    <n v="565850174"/>
    <n v="0"/>
    <n v="335701957"/>
    <n v="230148217"/>
    <n v="330090723"/>
    <n v="23805440"/>
    <n v="23805440"/>
    <n v="2380544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270311"/>
    <n v="86824056"/>
    <n v="40593208"/>
    <n v="2079501159"/>
    <n v="0"/>
    <n v="1082756857"/>
    <n v="996744302"/>
    <n v="875282625"/>
    <n v="121368992"/>
    <n v="121368992"/>
    <n v="121368992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81734467"/>
    <n v="0"/>
    <n v="0"/>
    <n v="481734467"/>
    <n v="0"/>
    <n v="463491661.75"/>
    <n v="18242805.25"/>
    <n v="324662946.75"/>
    <n v="46844593"/>
    <n v="46844593"/>
    <n v="46844593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99387167"/>
    <n v="64731009"/>
    <n v="0"/>
    <n v="464118176"/>
    <n v="0"/>
    <n v="418153898"/>
    <n v="45964278"/>
    <n v="370851752"/>
    <n v="83956373"/>
    <n v="83956373"/>
    <n v="83956373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756754"/>
    <n v="0"/>
    <n v="0"/>
    <n v="65756754"/>
    <n v="0"/>
    <n v="41797021"/>
    <n v="23959733"/>
    <n v="41797021"/>
    <n v="6741455"/>
    <n v="6741455"/>
    <n v="6741455"/>
  </r>
  <r>
    <x v="30"/>
    <x v="3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602399373"/>
    <n v="88233425"/>
    <n v="0"/>
    <n v="690632798"/>
    <n v="0"/>
    <n v="528979451"/>
    <n v="161653347"/>
    <n v="463841789.97000003"/>
    <n v="100930295.97"/>
    <n v="100930295.97"/>
    <n v="100930295.97"/>
  </r>
  <r>
    <x v="31"/>
    <x v="31"/>
    <s v="A-02"/>
    <s v="A"/>
    <s v="02"/>
    <m/>
    <m/>
    <m/>
    <m/>
    <m/>
    <m/>
    <m/>
    <s v="Propios"/>
    <s v="27"/>
    <s v="CSF"/>
    <s v="ADQUISICIÓN DE BIENES  Y SERVICIOS"/>
    <n v="16086740"/>
    <n v="0"/>
    <n v="0"/>
    <n v="16086740"/>
    <n v="0"/>
    <n v="6690035"/>
    <n v="9396705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3377280"/>
    <n v="652000"/>
    <n v="0"/>
    <n v="4029280"/>
    <n v="0"/>
    <n v="0"/>
    <n v="4029280"/>
    <n v="0"/>
    <n v="0"/>
    <n v="0"/>
    <n v="0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17179750"/>
    <n v="0"/>
    <n v="0"/>
    <n v="117179750"/>
    <n v="0"/>
    <n v="55148000"/>
    <n v="62031750"/>
    <n v="17722896"/>
    <n v="5871000"/>
    <n v="5871000"/>
    <n v="5871000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75174100"/>
    <n v="0"/>
    <n v="0"/>
    <n v="675174100"/>
    <n v="0"/>
    <n v="74428000"/>
    <n v="600746100"/>
    <n v="72128000"/>
    <n v="5423000"/>
    <n v="5423000"/>
    <n v="5423000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7490317099"/>
    <n v="13732816"/>
    <n v="0"/>
    <n v="17504049915"/>
    <n v="0"/>
    <n v="17504049915"/>
    <n v="0"/>
    <n v="16555712735"/>
    <n v="2354962620"/>
    <n v="2354962620"/>
    <n v="2354962620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455927001"/>
    <n v="0"/>
    <n v="0"/>
    <n v="455927001"/>
    <n v="0"/>
    <n v="427114360"/>
    <n v="28812641"/>
    <n v="427114360"/>
    <n v="73242355.5"/>
    <n v="73242355.5"/>
    <n v="73242355.5"/>
  </r>
  <r>
    <x v="31"/>
    <x v="31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570653156"/>
    <n v="0"/>
    <n v="0"/>
    <n v="570653156"/>
    <n v="0"/>
    <n v="480086890"/>
    <n v="90566266"/>
    <n v="222061604"/>
    <n v="2678571.5"/>
    <n v="2678571.5"/>
    <n v="2678571.5"/>
  </r>
  <r>
    <x v="31"/>
    <x v="31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89967770"/>
    <n v="332295600"/>
    <n v="0"/>
    <n v="522263370"/>
    <n v="0"/>
    <n v="135657372"/>
    <n v="386605998"/>
    <n v="117184262"/>
    <n v="19047114"/>
    <n v="19047114"/>
    <n v="19047114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29570509"/>
    <n v="220749106"/>
    <n v="45046978"/>
    <n v="2005272637"/>
    <n v="0"/>
    <n v="1035498794"/>
    <n v="969773843"/>
    <n v="612324520"/>
    <n v="128153831"/>
    <n v="128153831"/>
    <n v="128153831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60594280"/>
    <n v="8259324"/>
    <n v="0"/>
    <n v="268853604"/>
    <n v="0"/>
    <n v="149863084"/>
    <n v="118990520"/>
    <n v="2091120"/>
    <n v="0"/>
    <n v="0"/>
    <n v="0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996648454"/>
    <n v="0"/>
    <n v="0"/>
    <n v="996648454"/>
    <n v="0"/>
    <n v="956074499"/>
    <n v="40573955"/>
    <n v="805316252"/>
    <n v="148257036"/>
    <n v="148257036"/>
    <n v="148257036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61715638"/>
    <n v="9088266"/>
    <n v="0"/>
    <n v="1570803904"/>
    <n v="0"/>
    <n v="1003678471"/>
    <n v="567125433"/>
    <n v="894742344"/>
    <n v="294556317.13"/>
    <n v="294556317.13"/>
    <n v="294556317.13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855918"/>
    <n v="0"/>
    <n v="0"/>
    <n v="65855918"/>
    <n v="0"/>
    <n v="46979839"/>
    <n v="18876079"/>
    <n v="43145312"/>
    <n v="9438037"/>
    <n v="9438037"/>
    <n v="9438037"/>
  </r>
  <r>
    <x v="31"/>
    <x v="3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650879367"/>
    <n v="193461558"/>
    <n v="894245"/>
    <n v="843446680"/>
    <n v="0"/>
    <n v="731623579.5"/>
    <n v="111823100.5"/>
    <n v="548724085"/>
    <n v="99318422.269999996"/>
    <n v="99318422.269999996"/>
    <n v="99318422.269999996"/>
  </r>
  <r>
    <x v="32"/>
    <x v="32"/>
    <s v="A-02"/>
    <s v="A"/>
    <s v="02"/>
    <m/>
    <m/>
    <m/>
    <m/>
    <m/>
    <m/>
    <m/>
    <s v="Propios"/>
    <s v="27"/>
    <s v="CSF"/>
    <s v="ADQUISICIÓN DE BIENES  Y SERVICIOS"/>
    <n v="12784468"/>
    <n v="2107000"/>
    <n v="0"/>
    <n v="14891468"/>
    <n v="0"/>
    <n v="8797035"/>
    <n v="6094433"/>
    <n v="0"/>
    <n v="0"/>
    <n v="0"/>
    <n v="0"/>
  </r>
  <r>
    <x v="32"/>
    <x v="32"/>
    <s v="A-08-01"/>
    <s v="A"/>
    <s v="08"/>
    <s v="01"/>
    <m/>
    <m/>
    <m/>
    <m/>
    <m/>
    <m/>
    <s v="Propios"/>
    <s v="27"/>
    <s v="CSF"/>
    <s v="IMPUESTOS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9984250"/>
    <n v="0"/>
    <n v="0"/>
    <n v="69984250"/>
    <n v="0"/>
    <n v="46500250"/>
    <n v="23484000"/>
    <n v="45500250"/>
    <n v="10274250"/>
    <n v="10274250"/>
    <n v="10274250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039651832"/>
    <n v="0"/>
    <n v="0"/>
    <n v="3039651832"/>
    <n v="0"/>
    <n v="379464296"/>
    <n v="2660187536"/>
    <n v="372964296"/>
    <n v="53141617"/>
    <n v="53141617"/>
    <n v="53141617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198794561"/>
    <n v="1044727868"/>
    <n v="0"/>
    <n v="7243522429"/>
    <n v="0"/>
    <n v="7243522429"/>
    <n v="0"/>
    <n v="7103723429"/>
    <n v="916012694"/>
    <n v="916012694"/>
    <n v="916012694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528016996"/>
    <n v="0"/>
    <n v="0"/>
    <n v="528016996"/>
    <n v="0"/>
    <n v="411141825"/>
    <n v="116875171"/>
    <n v="411141825"/>
    <n v="81668407"/>
    <n v="81668407"/>
    <n v="81668407"/>
  </r>
  <r>
    <x v="32"/>
    <x v="32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528137162"/>
    <n v="0"/>
    <n v="0"/>
    <n v="528137162"/>
    <n v="0"/>
    <n v="458081622"/>
    <n v="70055540"/>
    <n v="276894415"/>
    <n v="40035430"/>
    <n v="40035430"/>
    <n v="40035430"/>
  </r>
  <r>
    <x v="32"/>
    <x v="32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86642770"/>
    <n v="0"/>
    <n v="0"/>
    <n v="186642770"/>
    <n v="0"/>
    <n v="126992430"/>
    <n v="59650340"/>
    <n v="120284776"/>
    <n v="30809320"/>
    <n v="30809320"/>
    <n v="3080932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214020344"/>
    <n v="404553706"/>
    <n v="27335203"/>
    <n v="1591238847"/>
    <n v="0"/>
    <n v="440716730"/>
    <n v="1150522117"/>
    <n v="190414999"/>
    <n v="32250419"/>
    <n v="32250419"/>
    <n v="32250419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885350"/>
    <n v="0"/>
    <n v="0"/>
    <n v="39885350"/>
    <n v="0"/>
    <n v="38714596"/>
    <n v="1170754"/>
    <n v="38503444"/>
    <n v="10405294"/>
    <n v="10405294"/>
    <n v="10405294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142273345"/>
    <n v="397956719"/>
    <n v="0"/>
    <n v="1540230064"/>
    <n v="0"/>
    <n v="1341043338"/>
    <n v="199186726"/>
    <n v="894177113"/>
    <n v="225075939"/>
    <n v="225075939"/>
    <n v="225075939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799024"/>
    <n v="0"/>
    <n v="0"/>
    <n v="65799024"/>
    <n v="0"/>
    <n v="46922945"/>
    <n v="18876079"/>
    <n v="43145312"/>
    <n v="10786328"/>
    <n v="10786328"/>
    <n v="10786328"/>
  </r>
  <r>
    <x v="32"/>
    <x v="3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770711746"/>
    <n v="67003219"/>
    <n v="5106400"/>
    <n v="832608565"/>
    <n v="0"/>
    <n v="676144961"/>
    <n v="156463604"/>
    <n v="501000931"/>
    <n v="120095159"/>
    <n v="120095159"/>
    <n v="120095159"/>
  </r>
  <r>
    <x v="33"/>
    <x v="33"/>
    <s v="A-02"/>
    <s v="A"/>
    <s v="02"/>
    <m/>
    <m/>
    <m/>
    <m/>
    <m/>
    <m/>
    <m/>
    <s v="Propios"/>
    <s v="27"/>
    <s v="CSF"/>
    <s v="ADQUISICIÓN DE BIENES  Y SERVICIOS"/>
    <n v="16583517"/>
    <n v="16465100"/>
    <n v="0"/>
    <n v="33048617"/>
    <n v="0"/>
    <n v="33048617"/>
    <n v="0"/>
    <n v="0"/>
    <n v="0"/>
    <n v="0"/>
    <n v="0"/>
  </r>
  <r>
    <x v="33"/>
    <x v="33"/>
    <s v="A-08-01"/>
    <s v="A"/>
    <s v="08"/>
    <s v="01"/>
    <m/>
    <m/>
    <m/>
    <m/>
    <m/>
    <m/>
    <s v="Propios"/>
    <s v="27"/>
    <s v="CSF"/>
    <s v="IMPUESTOS"/>
    <n v="6910136"/>
    <n v="116895"/>
    <n v="0"/>
    <n v="7027031"/>
    <n v="0"/>
    <n v="7027031"/>
    <n v="0"/>
    <n v="7027031"/>
    <n v="7027031"/>
    <n v="7027031"/>
    <n v="7027031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64375250"/>
    <n v="6000"/>
    <n v="0"/>
    <n v="164381250"/>
    <n v="0"/>
    <n v="125776000"/>
    <n v="38605250"/>
    <n v="122776000"/>
    <n v="22119250"/>
    <n v="22119250"/>
    <n v="22119250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324867900"/>
    <n v="0"/>
    <n v="0"/>
    <n v="8324867900"/>
    <n v="0"/>
    <n v="176248000"/>
    <n v="8148619900"/>
    <n v="52432000"/>
    <n v="3277000"/>
    <n v="3277000"/>
    <n v="3277000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1361564823"/>
    <n v="51149543"/>
    <n v="624440220"/>
    <n v="10788274146"/>
    <n v="0"/>
    <n v="10788274146"/>
    <n v="0"/>
    <n v="10737124603"/>
    <n v="1686641921"/>
    <n v="1686641921"/>
    <n v="1686641921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553809365"/>
    <n v="0"/>
    <n v="0"/>
    <n v="553809365"/>
    <n v="0"/>
    <n v="395270656"/>
    <n v="158538709"/>
    <n v="295989664"/>
    <n v="58073943"/>
    <n v="58073943"/>
    <n v="58073943"/>
  </r>
  <r>
    <x v="33"/>
    <x v="33"/>
    <s v="C-4602-1500-9-704020"/>
    <s v="C"/>
    <s v="4602"/>
    <s v="1500"/>
    <s v="9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2929908282"/>
    <n v="0"/>
    <n v="2670799560"/>
    <n v="259108722"/>
    <n v="0"/>
    <n v="253005350"/>
    <n v="6103372"/>
    <n v="85602103"/>
    <n v="29276353"/>
    <n v="29276353"/>
    <n v="29276353"/>
  </r>
  <r>
    <x v="33"/>
    <x v="33"/>
    <s v="C-4602-1500-9-704080"/>
    <s v="C"/>
    <s v="4602"/>
    <s v="1500"/>
    <s v="9"/>
    <s v="704080"/>
    <m/>
    <m/>
    <m/>
    <m/>
    <s v="Nación"/>
    <s v="10"/>
    <s v="CSF"/>
    <s v="7. ACTORES DIFERENCIALES PARA EL CAMBIO / 8. EL INSTITUTO COLOMBIANO DE BIENESTAR FAMILIAR COMO IMPULSOR DE PROYECTOS DE VIDA"/>
    <n v="1110791901"/>
    <n v="8786000"/>
    <n v="0"/>
    <n v="1119577901"/>
    <n v="0"/>
    <n v="369177516"/>
    <n v="750400385"/>
    <n v="191361533"/>
    <n v="22856196"/>
    <n v="22856196"/>
    <n v="22856196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435265311"/>
    <n v="162739522"/>
    <n v="45355196"/>
    <n v="1552649637"/>
    <n v="0"/>
    <n v="594924997"/>
    <n v="957724640"/>
    <n v="170468160"/>
    <n v="7551729"/>
    <n v="7551729"/>
    <n v="7551729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43440310"/>
    <n v="92738021"/>
    <n v="0"/>
    <n v="1936178331"/>
    <n v="0"/>
    <n v="1791303924"/>
    <n v="144874407"/>
    <n v="1526992671"/>
    <n v="324146349"/>
    <n v="324146349"/>
    <n v="324146349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186597"/>
    <n v="0"/>
    <n v="0"/>
    <n v="66186597"/>
    <n v="0"/>
    <n v="47310518"/>
    <n v="18876079"/>
    <n v="46278894"/>
    <n v="9371666"/>
    <n v="9371666"/>
    <n v="9371666"/>
  </r>
  <r>
    <x v="33"/>
    <x v="3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740958023"/>
    <n v="161490178"/>
    <n v="0"/>
    <n v="902448201"/>
    <n v="0"/>
    <n v="839750854"/>
    <n v="62697347"/>
    <n v="546392240"/>
    <n v="112198357.5"/>
    <n v="112198357.5"/>
    <n v="112198357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1F45A4-2203-4044-AE10-8FCEA9422AA0}" name="TablaDinámica3" cacheId="20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1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11"/>
        <item x="15"/>
        <item x="12"/>
        <item x="14"/>
        <item x="10"/>
        <item x="13"/>
        <item x="16"/>
        <item x="3"/>
        <item x="1"/>
        <item x="9"/>
        <item x="8"/>
        <item x="5"/>
        <item x="4"/>
        <item x="7"/>
        <item x="2"/>
        <item x="0"/>
        <item x="6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D276B8-FC3B-493F-A376-F87592F52E27}" name="TablaDinámica1" cacheId="20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E24" totalsRowCount="1">
  <autoFilter ref="A5:E23" xr:uid="{9D8F5459-1FAE-4CA5-B1DB-FA5A1A56DC56}"/>
  <tableColumns count="5">
    <tableColumn id="1" xr3:uid="{06060077-1E62-46BA-B9CF-6979C4720F7B}" name="Etiquetas de fila" dataDxfId="25" totalsRowDxfId="24"/>
    <tableColumn id="2" xr3:uid="{49B82C10-8F1A-4051-ACB7-1E8E2B9C42E8}" name="APR. VIGENTE - ENERO" dataDxfId="23" totalsRowDxfId="22" dataCellStyle="Millares"/>
    <tableColumn id="3" xr3:uid="{CAC55A18-C247-4EBB-9C05-647CBBFD5DF5}" name="FEBRERO" dataDxfId="21" totalsRowDxfId="20" dataCellStyle="Millares"/>
    <tableColumn id="7" xr3:uid="{2B9BD9E9-9BBD-4554-8F3C-0D71A76734BC}" name="APR. VIGENTE - MARZO" dataDxfId="19" totalsRowDxfId="18" dataCellStyle="Millares"/>
    <tableColumn id="4" xr3:uid="{CF2D1DE3-0ECF-45B9-90AC-F6A027131E17}" name="DIFERENCIA" dataDxfId="17" totalsRowDxfId="16">
      <calculatedColumnFormula>+Tabla2[[#This Row],[APR. VIGENTE - MARZO]]-Tabla2[[#This Row],[FEBRERO]]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I41" totalsRowCount="1" headerRowDxfId="15">
  <autoFilter ref="A5:I40" xr:uid="{5AA975B6-9576-4467-AD81-7688E40AB0D8}"/>
  <tableColumns count="9">
    <tableColumn id="1" xr3:uid="{A69C8DA0-0C1A-487C-8AA0-5F2CFF66C793}" name="COD_REGIONAL" dataDxfId="14" totalsRowDxfId="13"/>
    <tableColumn id="2" xr3:uid="{1CB6469A-9060-424D-86A3-69C70A921641}" name="REGIONAL"/>
    <tableColumn id="3" xr3:uid="{43E6E9E5-FE41-45C5-A828-7728DFE55555}" name="ASIGNADO" dataDxfId="12" totalsRowDxfId="11" dataCellStyle="Millares">
      <calculatedColumnFormula>SUMIFS(Detalle!T$1:T$487,Detalle!A$1:A$487,Presupuesto_Regional!A6)</calculatedColumnFormula>
    </tableColumn>
    <tableColumn id="7" xr3:uid="{125705B7-EE7F-4833-B68D-5C67653C1EEE}" name="ASIGNADO2" dataDxfId="10" totalsRowDxfId="9" dataCellStyle="Millares"/>
    <tableColumn id="4" xr3:uid="{47A6D7B1-6607-4E32-B0CA-1D8DC69E3B80}" name="APROPIACION ENERO" dataDxfId="8" totalsRowDxfId="7" dataCellStyle="Millares"/>
    <tableColumn id="5" xr3:uid="{AA02E89F-C290-4662-AECD-4BEE0AD815AF}" name="APROPIACIÓN FEBRERO" totalsRowDxfId="6" dataCellStyle="Millares"/>
    <tableColumn id="6" xr3:uid="{23E0A779-72FB-4560-A0C3-A07499E3C464}" name="DIFERENCIA" dataDxfId="5" totalsRowDxfId="4">
      <calculatedColumnFormula>+Tabla1[[#This Row],[APROPIACIÓN FEBRERO]]-Tabla1[[#This Row],[APROPIACION ENERO]]</calculatedColumnFormula>
    </tableColumn>
    <tableColumn id="10" xr3:uid="{34632373-91A7-4A46-994D-B4CA589382F9}" name="APROPIACIÓN MARZO" totalsRowFunction="custom" dataDxfId="3" totalsRowDxfId="2" dataCellStyle="Millares">
      <totalsRowFormula>+H40-F40</totalsRowFormula>
    </tableColumn>
    <tableColumn id="11" xr3:uid="{0A7309B5-0394-44FB-A438-E0D715D9BBBA}" name="DIFERENCIA2" dataDxfId="1" totalsRowDxfId="0" dataCellStyle="Millares">
      <calculatedColumnFormula>+Tabla1[[#This Row],[APROPIACIÓN MARZO]]-Tabla1[[#This Row],[APROPIACIÓN FEBRERO]]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E26"/>
  <sheetViews>
    <sheetView topLeftCell="A3" workbookViewId="0">
      <selection activeCell="D6" sqref="D6"/>
    </sheetView>
  </sheetViews>
  <sheetFormatPr baseColWidth="10" defaultRowHeight="15" x14ac:dyDescent="0.25"/>
  <cols>
    <col min="1" max="1" width="53.140625" style="11" customWidth="1"/>
    <col min="2" max="3" width="32.140625" style="10" customWidth="1"/>
    <col min="4" max="4" width="22.28515625" customWidth="1"/>
    <col min="5" max="5" width="20.42578125" bestFit="1" customWidth="1"/>
  </cols>
  <sheetData>
    <row r="1" spans="1:5" ht="22.5" x14ac:dyDescent="0.3">
      <c r="A1" s="4" t="s">
        <v>132</v>
      </c>
    </row>
    <row r="2" spans="1:5" ht="15.75" x14ac:dyDescent="0.25">
      <c r="A2" s="5" t="s">
        <v>133</v>
      </c>
    </row>
    <row r="3" spans="1:5" x14ac:dyDescent="0.25">
      <c r="A3" s="6" t="s">
        <v>188</v>
      </c>
    </row>
    <row r="5" spans="1:5" x14ac:dyDescent="0.25">
      <c r="A5" s="11" t="s">
        <v>130</v>
      </c>
      <c r="B5" s="10" t="s">
        <v>148</v>
      </c>
      <c r="C5" s="10" t="s">
        <v>186</v>
      </c>
      <c r="D5" s="16" t="s">
        <v>187</v>
      </c>
      <c r="E5" s="16" t="s">
        <v>140</v>
      </c>
    </row>
    <row r="6" spans="1:5" ht="45" x14ac:dyDescent="0.25">
      <c r="A6" s="12" t="s">
        <v>53</v>
      </c>
      <c r="B6" s="10">
        <v>400000000000</v>
      </c>
      <c r="C6" s="10">
        <v>400000000000</v>
      </c>
      <c r="D6" s="10">
        <f>SUMIF(Detalle!$P:$P,$A6,Detalle!$T:$T)</f>
        <v>400000000000</v>
      </c>
      <c r="E6" s="15">
        <f>+Tabla2[[#This Row],[APR. VIGENTE - MARZO]]-Tabla2[[#This Row],[FEBRERO]]</f>
        <v>0</v>
      </c>
    </row>
    <row r="7" spans="1:5" ht="30" x14ac:dyDescent="0.25">
      <c r="A7" s="12" t="s">
        <v>63</v>
      </c>
      <c r="B7" s="10">
        <v>399459141968</v>
      </c>
      <c r="C7" s="10">
        <v>398781782537</v>
      </c>
      <c r="D7" s="10">
        <f>SUMIF(Detalle!$P:$P,$A7,Detalle!$T:$T)</f>
        <v>398953693196</v>
      </c>
      <c r="E7" s="15">
        <f>+Tabla2[[#This Row],[APR. VIGENTE - MARZO]]-Tabla2[[#This Row],[FEBRERO]]</f>
        <v>171910659</v>
      </c>
    </row>
    <row r="8" spans="1:5" ht="60" x14ac:dyDescent="0.25">
      <c r="A8" s="12" t="s">
        <v>56</v>
      </c>
      <c r="B8" s="10">
        <v>6125367459575</v>
      </c>
      <c r="C8" s="10">
        <v>6125367459575</v>
      </c>
      <c r="D8" s="10">
        <f>SUMIF(Detalle!$P:$P,$A8,Detalle!$T:$T)</f>
        <v>6124389787520</v>
      </c>
      <c r="E8" s="15">
        <f>+Tabla2[[#This Row],[APR. VIGENTE - MARZO]]-Tabla2[[#This Row],[FEBRERO]]</f>
        <v>-977672055</v>
      </c>
    </row>
    <row r="9" spans="1:5" ht="30" x14ac:dyDescent="0.25">
      <c r="A9" s="12" t="s">
        <v>60</v>
      </c>
      <c r="B9" s="10">
        <v>1386704771362</v>
      </c>
      <c r="C9" s="10">
        <v>1396138471812</v>
      </c>
      <c r="D9" s="10">
        <f>SUMIF(Detalle!$P:$P,$A9,Detalle!$T:$T)</f>
        <v>1396519144796</v>
      </c>
      <c r="E9" s="15">
        <f>+Tabla2[[#This Row],[APR. VIGENTE - MARZO]]-Tabla2[[#This Row],[FEBRERO]]</f>
        <v>380672984</v>
      </c>
    </row>
    <row r="10" spans="1:5" ht="45" x14ac:dyDescent="0.25">
      <c r="A10" s="12" t="s">
        <v>50</v>
      </c>
      <c r="B10" s="10">
        <v>20000000000</v>
      </c>
      <c r="C10" s="10">
        <v>20000000000</v>
      </c>
      <c r="D10" s="10">
        <f>SUMIF(Detalle!$P:$P,$A10,Detalle!$T:$T)</f>
        <v>19800018005</v>
      </c>
      <c r="E10" s="15">
        <f>+Tabla2[[#This Row],[APR. VIGENTE - MARZO]]-Tabla2[[#This Row],[FEBRERO]]</f>
        <v>-199981995</v>
      </c>
    </row>
    <row r="11" spans="1:5" ht="45" x14ac:dyDescent="0.25">
      <c r="A11" s="14" t="s">
        <v>58</v>
      </c>
      <c r="B11" s="10">
        <v>994043331045</v>
      </c>
      <c r="C11" s="10">
        <v>994043331045</v>
      </c>
      <c r="D11" s="10">
        <f>SUMIF(Detalle!$P:$P,$A11,Detalle!$T:$T)</f>
        <v>987227262578</v>
      </c>
      <c r="E11" s="15">
        <f>+Tabla2[[#This Row],[APR. VIGENTE - MARZO]]-Tabla2[[#This Row],[FEBRERO]]</f>
        <v>-6816068467</v>
      </c>
    </row>
    <row r="12" spans="1:5" x14ac:dyDescent="0.25">
      <c r="A12" s="12" t="s">
        <v>147</v>
      </c>
      <c r="B12" s="10">
        <v>27824859</v>
      </c>
      <c r="C12" s="10">
        <v>677824859</v>
      </c>
      <c r="D12" s="10">
        <f>SUMIF(Detalle!$P:$P,$A12,Detalle!$T:$T)</f>
        <v>680824859</v>
      </c>
      <c r="E12" s="15">
        <f>+Tabla2[[#This Row],[APR. VIGENTE - MARZO]]-Tabla2[[#This Row],[FEBRERO]]</f>
        <v>3000000</v>
      </c>
    </row>
    <row r="13" spans="1:5" x14ac:dyDescent="0.25">
      <c r="A13" s="12" t="s">
        <v>35</v>
      </c>
      <c r="B13" s="10">
        <v>46731961400</v>
      </c>
      <c r="C13" s="10">
        <v>46731961400</v>
      </c>
      <c r="D13" s="10">
        <f>SUMIF(Detalle!$P:$P,$A13,Detalle!$T:$T)</f>
        <v>46412457969</v>
      </c>
      <c r="E13" s="15">
        <f>+Tabla2[[#This Row],[APR. VIGENTE - MARZO]]-Tabla2[[#This Row],[FEBRERO]]</f>
        <v>-319503431</v>
      </c>
    </row>
    <row r="14" spans="1:5" x14ac:dyDescent="0.25">
      <c r="A14" s="12" t="s">
        <v>31</v>
      </c>
      <c r="B14" s="10">
        <v>220735470000</v>
      </c>
      <c r="C14" s="10">
        <v>220735470000</v>
      </c>
      <c r="D14" s="10">
        <f>SUMIF(Detalle!$P:$P,$A14,Detalle!$T:$T)</f>
        <v>220735470000</v>
      </c>
      <c r="E14" s="15">
        <f>+Tabla2[[#This Row],[APR. VIGENTE - MARZO]]-Tabla2[[#This Row],[FEBRERO]]</f>
        <v>0</v>
      </c>
    </row>
    <row r="15" spans="1:5" x14ac:dyDescent="0.25">
      <c r="A15" s="12" t="s">
        <v>47</v>
      </c>
      <c r="B15" s="10">
        <v>23294824198</v>
      </c>
      <c r="C15" s="10">
        <v>23294824198</v>
      </c>
      <c r="D15" s="10">
        <f>SUMIF(Detalle!$P:$P,$A15,Detalle!$T:$T)</f>
        <v>23294824198</v>
      </c>
      <c r="E15" s="15">
        <f>+Tabla2[[#This Row],[APR. VIGENTE - MARZO]]-Tabla2[[#This Row],[FEBRERO]]</f>
        <v>0</v>
      </c>
    </row>
    <row r="16" spans="1:5" x14ac:dyDescent="0.25">
      <c r="A16" s="12" t="s">
        <v>45</v>
      </c>
      <c r="B16" s="10">
        <v>4842518267</v>
      </c>
      <c r="C16" s="10">
        <v>4842518267</v>
      </c>
      <c r="D16" s="10">
        <f>SUMIF(Detalle!$P:$P,$A16,Detalle!$T:$T)</f>
        <v>4788904095</v>
      </c>
      <c r="E16" s="15">
        <f>+Tabla2[[#This Row],[APR. VIGENTE - MARZO]]-Tabla2[[#This Row],[FEBRERO]]</f>
        <v>-53614172</v>
      </c>
    </row>
    <row r="17" spans="1:5" ht="30" x14ac:dyDescent="0.25">
      <c r="A17" s="12" t="s">
        <v>39</v>
      </c>
      <c r="B17" s="10">
        <v>5502000000</v>
      </c>
      <c r="C17" s="10">
        <v>5502000000</v>
      </c>
      <c r="D17" s="10">
        <f>SUMIF(Detalle!$P:$P,$A17,Detalle!$T:$T)</f>
        <v>5502000000</v>
      </c>
      <c r="E17" s="15">
        <f>+Tabla2[[#This Row],[APR. VIGENTE - MARZO]]-Tabla2[[#This Row],[FEBRERO]]</f>
        <v>0</v>
      </c>
    </row>
    <row r="18" spans="1:5" x14ac:dyDescent="0.25">
      <c r="A18" s="12" t="s">
        <v>37</v>
      </c>
      <c r="B18" s="10">
        <v>105525916</v>
      </c>
      <c r="C18" s="10">
        <v>105525916</v>
      </c>
      <c r="D18" s="10">
        <f>SUMIF(Detalle!$P:$P,$A18,Detalle!$T:$T)</f>
        <v>105525916</v>
      </c>
      <c r="E18" s="15">
        <f>+Tabla2[[#This Row],[APR. VIGENTE - MARZO]]-Tabla2[[#This Row],[FEBRERO]]</f>
        <v>0</v>
      </c>
    </row>
    <row r="19" spans="1:5" x14ac:dyDescent="0.25">
      <c r="A19" s="12" t="s">
        <v>43</v>
      </c>
      <c r="B19" s="10">
        <v>79730600</v>
      </c>
      <c r="C19" s="10">
        <v>79730600</v>
      </c>
      <c r="D19" s="10">
        <f>SUMIF(Detalle!$P:$P,$A19,Detalle!$T:$T)</f>
        <v>79730600</v>
      </c>
      <c r="E19" s="15">
        <f>+Tabla2[[#This Row],[APR. VIGENTE - MARZO]]-Tabla2[[#This Row],[FEBRERO]]</f>
        <v>0</v>
      </c>
    </row>
    <row r="20" spans="1:5" ht="30" x14ac:dyDescent="0.25">
      <c r="A20" s="12" t="s">
        <v>33</v>
      </c>
      <c r="B20" s="10">
        <v>52057310000</v>
      </c>
      <c r="C20" s="10">
        <v>52057310000</v>
      </c>
      <c r="D20" s="10">
        <f>SUMIF(Detalle!$P:$P,$A20,Detalle!$T:$T)</f>
        <v>52057310000</v>
      </c>
      <c r="E20" s="15">
        <f>+Tabla2[[#This Row],[APR. VIGENTE - MARZO]]-Tabla2[[#This Row],[FEBRERO]]</f>
        <v>0</v>
      </c>
    </row>
    <row r="21" spans="1:5" x14ac:dyDescent="0.25">
      <c r="A21" s="12" t="s">
        <v>29</v>
      </c>
      <c r="B21" s="10">
        <v>637201550000</v>
      </c>
      <c r="C21" s="10">
        <v>637201550000</v>
      </c>
      <c r="D21" s="10">
        <f>SUMIF(Detalle!$P:$P,$A21,Detalle!$T:$T)</f>
        <v>637201550000</v>
      </c>
      <c r="E21" s="15">
        <f>+Tabla2[[#This Row],[APR. VIGENTE - MARZO]]-Tabla2[[#This Row],[FEBRERO]]</f>
        <v>0</v>
      </c>
    </row>
    <row r="22" spans="1:5" x14ac:dyDescent="0.25">
      <c r="A22" s="12" t="s">
        <v>41</v>
      </c>
      <c r="B22" s="10">
        <v>6937250286</v>
      </c>
      <c r="C22" s="10">
        <v>6937250286</v>
      </c>
      <c r="D22" s="10">
        <f>SUMIF(Detalle!$P:$P,$A22,Detalle!$T:$T)</f>
        <v>6937250286</v>
      </c>
      <c r="E22" s="15">
        <f>+Tabla2[[#This Row],[APR. VIGENTE - MARZO]]-Tabla2[[#This Row],[FEBRERO]]</f>
        <v>0</v>
      </c>
    </row>
    <row r="23" spans="1:5" x14ac:dyDescent="0.25">
      <c r="A23" s="12" t="s">
        <v>131</v>
      </c>
      <c r="B23" s="10">
        <v>10323090669476</v>
      </c>
      <c r="C23" s="10">
        <v>10332497010495</v>
      </c>
      <c r="D23" s="10">
        <f>SUBTOTAL(109,D6:D22)</f>
        <v>10324685754018</v>
      </c>
      <c r="E23" s="15">
        <f>+Tabla2[[#This Row],[APR. VIGENTE - MARZO]]-Tabla2[[#This Row],[FEBRERO]]</f>
        <v>-7811256477</v>
      </c>
    </row>
    <row r="24" spans="1:5" x14ac:dyDescent="0.25">
      <c r="A24" s="12"/>
      <c r="B24" s="22"/>
      <c r="C24" s="22"/>
      <c r="D24" s="22"/>
      <c r="E24" s="15"/>
    </row>
    <row r="25" spans="1:5" x14ac:dyDescent="0.25">
      <c r="D25" s="20"/>
      <c r="E25" s="20"/>
    </row>
    <row r="26" spans="1:5" x14ac:dyDescent="0.25">
      <c r="D26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I43"/>
  <sheetViews>
    <sheetView tabSelected="1" workbookViewId="0">
      <selection activeCell="B16" sqref="B16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6" width="23.85546875" customWidth="1"/>
    <col min="7" max="7" width="22.42578125" customWidth="1"/>
    <col min="8" max="8" width="23.85546875" customWidth="1"/>
    <col min="9" max="9" width="21.5703125" bestFit="1" customWidth="1"/>
    <col min="10" max="10" width="20.42578125" bestFit="1" customWidth="1"/>
  </cols>
  <sheetData>
    <row r="1" spans="1:9" ht="22.5" x14ac:dyDescent="0.3">
      <c r="A1" s="4" t="s">
        <v>132</v>
      </c>
    </row>
    <row r="2" spans="1:9" ht="15.75" x14ac:dyDescent="0.25">
      <c r="A2" s="5" t="s">
        <v>133</v>
      </c>
    </row>
    <row r="3" spans="1:9" x14ac:dyDescent="0.25">
      <c r="A3" s="6" t="s">
        <v>182</v>
      </c>
    </row>
    <row r="4" spans="1:9" x14ac:dyDescent="0.25">
      <c r="A4" s="6"/>
    </row>
    <row r="5" spans="1:9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140</v>
      </c>
      <c r="H5" s="13" t="s">
        <v>184</v>
      </c>
      <c r="I5" s="13" t="s">
        <v>149</v>
      </c>
    </row>
    <row r="6" spans="1:9" x14ac:dyDescent="0.25">
      <c r="A6" s="1" t="s">
        <v>23</v>
      </c>
      <c r="B6" t="str">
        <f>VLOOKUP(A6,Detalle!$A2:$B486,2,0)</f>
        <v>ICBF SEDE DE LA DIRECCION GENERAL</v>
      </c>
      <c r="C6" s="2">
        <f>SUMIFS(Detalle!T$1:T$487,Detalle!A$1:A$487,Presupuesto_Regional!A6)</f>
        <v>2207034529665</v>
      </c>
      <c r="D6" s="2">
        <v>2237300725464</v>
      </c>
      <c r="E6" s="2">
        <v>2237300725464</v>
      </c>
      <c r="F6" s="2">
        <v>2316956780321</v>
      </c>
      <c r="G6" s="3">
        <f>+Tabla1[[#This Row],[APROPIACIÓN FEBRERO]]-Tabla1[[#This Row],[APROPIACION ENERO]]</f>
        <v>79656054857</v>
      </c>
      <c r="H6" s="2">
        <v>2207034529665</v>
      </c>
      <c r="I6" s="2">
        <f>+Tabla1[[#This Row],[APROPIACIÓN MARZO]]-Tabla1[[#This Row],[APROPIACIÓN FEBRERO]]</f>
        <v>-109922250656</v>
      </c>
    </row>
    <row r="7" spans="1:9" x14ac:dyDescent="0.25">
      <c r="A7" s="1" t="s">
        <v>64</v>
      </c>
      <c r="B7" t="str">
        <f>VLOOKUP(A7,Detalle!$A3:$B486,2,0)</f>
        <v>ICBF DIRECCIÓN REGIONAL ANTIOQUIA</v>
      </c>
      <c r="C7" s="2">
        <f>SUMIFS(Detalle!T$1:T$487,Detalle!A$1:A$487,Presupuesto_Regional!A7)</f>
        <v>703219576136</v>
      </c>
      <c r="D7" s="2">
        <v>702153901253</v>
      </c>
      <c r="E7" s="2">
        <v>702153901253</v>
      </c>
      <c r="F7" s="2">
        <v>650549543520</v>
      </c>
      <c r="G7" s="3">
        <f>+Tabla1[[#This Row],[APROPIACIÓN FEBRERO]]-Tabla1[[#This Row],[APROPIACION ENERO]]</f>
        <v>-51604357733</v>
      </c>
      <c r="H7" s="2">
        <v>703219576136</v>
      </c>
      <c r="I7" s="2">
        <f>+Tabla1[[#This Row],[APROPIACIÓN MARZO]]-Tabla1[[#This Row],[APROPIACIÓN FEBRERO]]</f>
        <v>52670032616</v>
      </c>
    </row>
    <row r="8" spans="1:9" x14ac:dyDescent="0.25">
      <c r="A8" s="1" t="s">
        <v>66</v>
      </c>
      <c r="B8" t="str">
        <f>VLOOKUP(A8,Detalle!$A4:$B487,2,0)</f>
        <v>ICBF DIRECCIÓN REGIONAL ATLANTICO</v>
      </c>
      <c r="C8" s="2">
        <f>SUMIFS(Detalle!T$1:T$487,Detalle!A$1:A$487,Presupuesto_Regional!A8)</f>
        <v>394598399177</v>
      </c>
      <c r="D8" s="2">
        <v>394121396566</v>
      </c>
      <c r="E8" s="2">
        <v>394121396566</v>
      </c>
      <c r="F8" s="2">
        <v>374088497541</v>
      </c>
      <c r="G8" s="3">
        <f>+Tabla1[[#This Row],[APROPIACIÓN FEBRERO]]-Tabla1[[#This Row],[APROPIACION ENERO]]</f>
        <v>-20032899025</v>
      </c>
      <c r="H8" s="2">
        <v>394598399177</v>
      </c>
      <c r="I8" s="2">
        <f>+Tabla1[[#This Row],[APROPIACIÓN MARZO]]-Tabla1[[#This Row],[APROPIACIÓN FEBRERO]]</f>
        <v>20509901636</v>
      </c>
    </row>
    <row r="9" spans="1:9" x14ac:dyDescent="0.25">
      <c r="A9" s="1" t="s">
        <v>68</v>
      </c>
      <c r="B9" t="str">
        <f>VLOOKUP(A9,Detalle!$A5:$B488,2,0)</f>
        <v>ICBF DIRECCIÓN REGIONAL BOGOTA</v>
      </c>
      <c r="C9" s="2">
        <f>SUMIFS(Detalle!T$1:T$487,Detalle!A$1:A$487,Presupuesto_Regional!A9)</f>
        <v>561913102452</v>
      </c>
      <c r="D9" s="2">
        <v>559508570710</v>
      </c>
      <c r="E9" s="2">
        <v>559508570710</v>
      </c>
      <c r="F9" s="2">
        <v>557715154650</v>
      </c>
      <c r="G9" s="3">
        <f>+Tabla1[[#This Row],[APROPIACIÓN FEBRERO]]-Tabla1[[#This Row],[APROPIACION ENERO]]</f>
        <v>-1793416060</v>
      </c>
      <c r="H9" s="2">
        <v>561913102452</v>
      </c>
      <c r="I9" s="2">
        <f>+Tabla1[[#This Row],[APROPIACIÓN MARZO]]-Tabla1[[#This Row],[APROPIACIÓN FEBRERO]]</f>
        <v>4197947802</v>
      </c>
    </row>
    <row r="10" spans="1:9" x14ac:dyDescent="0.25">
      <c r="A10" s="1" t="s">
        <v>70</v>
      </c>
      <c r="B10" t="str">
        <f>VLOOKUP(A10,Detalle!$A6:$B489,2,0)</f>
        <v>ICBF DIRECCIÓN REGIONAL BOLIVAR</v>
      </c>
      <c r="C10" s="2">
        <f>SUMIFS(Detalle!T$1:T$487,Detalle!A$1:A$487,Presupuesto_Regional!A10)</f>
        <v>474062432626</v>
      </c>
      <c r="D10" s="2">
        <v>472155742295</v>
      </c>
      <c r="E10" s="2">
        <v>472155742295</v>
      </c>
      <c r="F10" s="2">
        <v>472044914070</v>
      </c>
      <c r="G10" s="3">
        <f>+Tabla1[[#This Row],[APROPIACIÓN FEBRERO]]-Tabla1[[#This Row],[APROPIACION ENERO]]</f>
        <v>-110828225</v>
      </c>
      <c r="H10" s="2">
        <v>474062432626</v>
      </c>
      <c r="I10" s="2">
        <f>+Tabla1[[#This Row],[APROPIACIÓN MARZO]]-Tabla1[[#This Row],[APROPIACIÓN FEBRERO]]</f>
        <v>2017518556</v>
      </c>
    </row>
    <row r="11" spans="1:9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SUMIFS(Detalle!T$1:T$487,Detalle!A$1:A$487,Presupuesto_Regional!A11)</f>
        <v>187041399813</v>
      </c>
      <c r="D11" s="2">
        <v>185609059142</v>
      </c>
      <c r="E11" s="2">
        <v>185609059142</v>
      </c>
      <c r="F11" s="2">
        <v>185568005182</v>
      </c>
      <c r="G11" s="3">
        <f>+Tabla1[[#This Row],[APROPIACIÓN FEBRERO]]-Tabla1[[#This Row],[APROPIACION ENERO]]</f>
        <v>-41053960</v>
      </c>
      <c r="H11" s="2">
        <v>187041399813</v>
      </c>
      <c r="I11" s="2">
        <f>+Tabla1[[#This Row],[APROPIACIÓN MARZO]]-Tabla1[[#This Row],[APROPIACIÓN FEBRERO]]</f>
        <v>1473394631</v>
      </c>
    </row>
    <row r="12" spans="1:9" x14ac:dyDescent="0.25">
      <c r="A12" s="1" t="s">
        <v>74</v>
      </c>
      <c r="B12" t="str">
        <f>VLOOKUP(A12,Detalle!$A8:$B491,2,0)</f>
        <v>ICBF DIRECCIÓN REGIONAL CALDAS</v>
      </c>
      <c r="C12" s="2">
        <f>SUMIFS(Detalle!T$1:T$487,Detalle!A$1:A$487,Presupuesto_Regional!A12)</f>
        <v>156622448520</v>
      </c>
      <c r="D12" s="2">
        <v>157125270899</v>
      </c>
      <c r="E12" s="2">
        <v>157125270899</v>
      </c>
      <c r="F12" s="2">
        <v>156748862829</v>
      </c>
      <c r="G12" s="3">
        <f>+Tabla1[[#This Row],[APROPIACIÓN FEBRERO]]-Tabla1[[#This Row],[APROPIACION ENERO]]</f>
        <v>-376408070</v>
      </c>
      <c r="H12" s="2">
        <v>156622448520</v>
      </c>
      <c r="I12" s="2">
        <f>+Tabla1[[#This Row],[APROPIACIÓN MARZO]]-Tabla1[[#This Row],[APROPIACIÓN FEBRERO]]</f>
        <v>-126414309</v>
      </c>
    </row>
    <row r="13" spans="1:9" x14ac:dyDescent="0.25">
      <c r="A13" s="1" t="s">
        <v>76</v>
      </c>
      <c r="B13" t="str">
        <f>VLOOKUP(A13,Detalle!$A9:$B492,2,0)</f>
        <v>ICBF DIRECCIÓN REGIONAL CAQUETÁ</v>
      </c>
      <c r="C13" s="2">
        <f>SUMIFS(Detalle!T$1:T$487,Detalle!A$1:A$487,Presupuesto_Regional!A13)</f>
        <v>89670741364</v>
      </c>
      <c r="D13" s="2">
        <v>90041506880</v>
      </c>
      <c r="E13" s="2">
        <v>90041506880</v>
      </c>
      <c r="F13" s="2">
        <v>89475308636</v>
      </c>
      <c r="G13" s="3">
        <f>+Tabla1[[#This Row],[APROPIACIÓN FEBRERO]]-Tabla1[[#This Row],[APROPIACION ENERO]]</f>
        <v>-566198244</v>
      </c>
      <c r="H13" s="2">
        <v>89670741364</v>
      </c>
      <c r="I13" s="2">
        <f>+Tabla1[[#This Row],[APROPIACIÓN MARZO]]-Tabla1[[#This Row],[APROPIACIÓN FEBRERO]]</f>
        <v>195432728</v>
      </c>
    </row>
    <row r="14" spans="1:9" x14ac:dyDescent="0.25">
      <c r="A14" s="1" t="s">
        <v>78</v>
      </c>
      <c r="B14" t="str">
        <f>VLOOKUP(A14,Detalle!$A10:$B493,2,0)</f>
        <v>ICBF DIRECCIÓN REGIONAL CAUCA</v>
      </c>
      <c r="C14" s="2">
        <f>SUMIFS(Detalle!T$1:T$487,Detalle!A$1:A$487,Presupuesto_Regional!A14)</f>
        <v>340844392663</v>
      </c>
      <c r="D14" s="2">
        <v>338845561631</v>
      </c>
      <c r="E14" s="2">
        <v>338845561631</v>
      </c>
      <c r="F14" s="2">
        <v>337173088061</v>
      </c>
      <c r="G14" s="3">
        <f>+Tabla1[[#This Row],[APROPIACIÓN FEBRERO]]-Tabla1[[#This Row],[APROPIACION ENERO]]</f>
        <v>-1672473570</v>
      </c>
      <c r="H14" s="2">
        <v>340844392663</v>
      </c>
      <c r="I14" s="2">
        <f>+Tabla1[[#This Row],[APROPIACIÓN MARZO]]-Tabla1[[#This Row],[APROPIACIÓN FEBRERO]]</f>
        <v>3671304602</v>
      </c>
    </row>
    <row r="15" spans="1:9" x14ac:dyDescent="0.25">
      <c r="A15" s="1" t="s">
        <v>80</v>
      </c>
      <c r="B15" t="str">
        <f>VLOOKUP(A15,Detalle!$A11:$B494,2,0)</f>
        <v>ICBF DIRECCIÓN REGIONAL CESAR</v>
      </c>
      <c r="C15" s="2">
        <f>SUMIFS(Detalle!T$1:T$487,Detalle!A$1:A$487,Presupuesto_Regional!A15)</f>
        <v>311416754113</v>
      </c>
      <c r="D15" s="2">
        <v>310750565968</v>
      </c>
      <c r="E15" s="2">
        <v>310750565968</v>
      </c>
      <c r="F15" s="2">
        <v>304212285037</v>
      </c>
      <c r="G15" s="3">
        <f>+Tabla1[[#This Row],[APROPIACIÓN FEBRERO]]-Tabla1[[#This Row],[APROPIACION ENERO]]</f>
        <v>-6538280931</v>
      </c>
      <c r="H15" s="2">
        <v>311416754113</v>
      </c>
      <c r="I15" s="2">
        <f>+Tabla1[[#This Row],[APROPIACIÓN MARZO]]-Tabla1[[#This Row],[APROPIACIÓN FEBRERO]]</f>
        <v>7204469076</v>
      </c>
    </row>
    <row r="16" spans="1:9" x14ac:dyDescent="0.25">
      <c r="A16" s="1" t="s">
        <v>82</v>
      </c>
      <c r="B16" t="str">
        <f>VLOOKUP(A16,Detalle!$A12:$B495,2,0)</f>
        <v>ICBF DIRECCIÓN REGIONAL CÓRDOBA</v>
      </c>
      <c r="C16" s="2">
        <f>SUMIFS(Detalle!T$1:T$487,Detalle!A$1:A$487,Presupuesto_Regional!A16)</f>
        <v>422532219991</v>
      </c>
      <c r="D16" s="2">
        <v>420905368221</v>
      </c>
      <c r="E16" s="2">
        <v>420905368221</v>
      </c>
      <c r="F16" s="2">
        <v>420784814490</v>
      </c>
      <c r="G16" s="3">
        <f>+Tabla1[[#This Row],[APROPIACIÓN FEBRERO]]-Tabla1[[#This Row],[APROPIACION ENERO]]</f>
        <v>-120553731</v>
      </c>
      <c r="H16" s="2">
        <v>422532219991</v>
      </c>
      <c r="I16" s="2">
        <f>+Tabla1[[#This Row],[APROPIACIÓN MARZO]]-Tabla1[[#This Row],[APROPIACIÓN FEBRERO]]</f>
        <v>1747405501</v>
      </c>
    </row>
    <row r="17" spans="1:9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SUMIFS(Detalle!T$1:T$487,Detalle!A$1:A$487,Presupuesto_Regional!A17)</f>
        <v>278559545257</v>
      </c>
      <c r="D17" s="2">
        <v>277619326154</v>
      </c>
      <c r="E17" s="2">
        <v>277619326154</v>
      </c>
      <c r="F17" s="2">
        <v>276227787767</v>
      </c>
      <c r="G17" s="3">
        <f>+Tabla1[[#This Row],[APROPIACIÓN FEBRERO]]-Tabla1[[#This Row],[APROPIACION ENERO]]</f>
        <v>-1391538387</v>
      </c>
      <c r="H17" s="2">
        <v>278559545257</v>
      </c>
      <c r="I17" s="2">
        <f>+Tabla1[[#This Row],[APROPIACIÓN MARZO]]-Tabla1[[#This Row],[APROPIACIÓN FEBRERO]]</f>
        <v>2331757490</v>
      </c>
    </row>
    <row r="18" spans="1:9" x14ac:dyDescent="0.25">
      <c r="A18" s="1" t="s">
        <v>86</v>
      </c>
      <c r="B18" t="str">
        <f>VLOOKUP(A18,Detalle!$A14:$B497,2,0)</f>
        <v>ICBF DIRECCIÓN REGIONAL CHOCÓ</v>
      </c>
      <c r="C18" s="2">
        <f>SUMIFS(Detalle!T$1:T$487,Detalle!A$1:A$487,Presupuesto_Regional!A18)</f>
        <v>255795597967</v>
      </c>
      <c r="D18" s="2">
        <v>256424231147</v>
      </c>
      <c r="E18" s="2">
        <v>256424231147</v>
      </c>
      <c r="F18" s="2">
        <v>256521181029</v>
      </c>
      <c r="G18" s="3">
        <f>+Tabla1[[#This Row],[APROPIACIÓN FEBRERO]]-Tabla1[[#This Row],[APROPIACION ENERO]]</f>
        <v>96949882</v>
      </c>
      <c r="H18" s="2">
        <v>255795597967</v>
      </c>
      <c r="I18" s="2">
        <f>+Tabla1[[#This Row],[APROPIACIÓN MARZO]]-Tabla1[[#This Row],[APROPIACIÓN FEBRERO]]</f>
        <v>-725583062</v>
      </c>
    </row>
    <row r="19" spans="1:9" x14ac:dyDescent="0.25">
      <c r="A19" s="1" t="s">
        <v>88</v>
      </c>
      <c r="B19" t="str">
        <f>VLOOKUP(A19,Detalle!$A15:$B498,2,0)</f>
        <v>ICBF DIRECCIÓN REGIONAL HUILA</v>
      </c>
      <c r="C19" s="2">
        <f>SUMIFS(Detalle!T$1:T$487,Detalle!A$1:A$487,Presupuesto_Regional!A19)</f>
        <v>194047366964</v>
      </c>
      <c r="D19" s="2">
        <v>191353469560</v>
      </c>
      <c r="E19" s="2">
        <v>191353469560</v>
      </c>
      <c r="F19" s="2">
        <v>191399086331</v>
      </c>
      <c r="G19" s="3">
        <f>+Tabla1[[#This Row],[APROPIACIÓN FEBRERO]]-Tabla1[[#This Row],[APROPIACION ENERO]]</f>
        <v>45616771</v>
      </c>
      <c r="H19" s="2">
        <v>194047366964</v>
      </c>
      <c r="I19" s="2">
        <f>+Tabla1[[#This Row],[APROPIACIÓN MARZO]]-Tabla1[[#This Row],[APROPIACIÓN FEBRERO]]</f>
        <v>2648280633</v>
      </c>
    </row>
    <row r="20" spans="1:9" x14ac:dyDescent="0.25">
      <c r="A20" s="1" t="s">
        <v>90</v>
      </c>
      <c r="B20" t="str">
        <f>VLOOKUP(A20,Detalle!$A16:$B499,2,0)</f>
        <v>ICBF DIRECCIÓN REGIONAL GUAJIRA</v>
      </c>
      <c r="C20" s="2">
        <f>SUMIFS(Detalle!T$1:T$487,Detalle!A$1:A$487,Presupuesto_Regional!A20)</f>
        <v>851715487900</v>
      </c>
      <c r="D20" s="2">
        <v>850652301924</v>
      </c>
      <c r="E20" s="2">
        <v>850652301924</v>
      </c>
      <c r="F20" s="2">
        <v>852226371021</v>
      </c>
      <c r="G20" s="3">
        <f>+Tabla1[[#This Row],[APROPIACIÓN FEBRERO]]-Tabla1[[#This Row],[APROPIACION ENERO]]</f>
        <v>1574069097</v>
      </c>
      <c r="H20" s="2">
        <v>851715487900</v>
      </c>
      <c r="I20" s="2">
        <f>+Tabla1[[#This Row],[APROPIACIÓN MARZO]]-Tabla1[[#This Row],[APROPIACIÓN FEBRERO]]</f>
        <v>-510883121</v>
      </c>
    </row>
    <row r="21" spans="1:9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SUMIFS(Detalle!T$1:T$487,Detalle!A$1:A$487,Presupuesto_Regional!A21)</f>
        <v>353744855310</v>
      </c>
      <c r="D21" s="2">
        <v>353849959430</v>
      </c>
      <c r="E21" s="2">
        <v>353849959430</v>
      </c>
      <c r="F21" s="2">
        <v>353200579441</v>
      </c>
      <c r="G21" s="3">
        <f>+Tabla1[[#This Row],[APROPIACIÓN FEBRERO]]-Tabla1[[#This Row],[APROPIACION ENERO]]</f>
        <v>-649379989</v>
      </c>
      <c r="H21" s="2">
        <v>353744855310</v>
      </c>
      <c r="I21" s="2">
        <f>+Tabla1[[#This Row],[APROPIACIÓN MARZO]]-Tabla1[[#This Row],[APROPIACIÓN FEBRERO]]</f>
        <v>544275869</v>
      </c>
    </row>
    <row r="22" spans="1:9" x14ac:dyDescent="0.25">
      <c r="A22" s="1" t="s">
        <v>94</v>
      </c>
      <c r="B22" t="str">
        <f>VLOOKUP(A22,Detalle!$A18:$B501,2,0)</f>
        <v>ICBF DIRECCIÓN REGIONAL META</v>
      </c>
      <c r="C22" s="2">
        <f>SUMIFS(Detalle!T$1:T$487,Detalle!A$1:A$487,Presupuesto_Regional!A22)</f>
        <v>159586484857</v>
      </c>
      <c r="D22" s="2">
        <v>159566681784</v>
      </c>
      <c r="E22" s="2">
        <v>159566681784</v>
      </c>
      <c r="F22" s="2">
        <v>159367347520</v>
      </c>
      <c r="G22" s="3">
        <f>+Tabla1[[#This Row],[APROPIACIÓN FEBRERO]]-Tabla1[[#This Row],[APROPIACION ENERO]]</f>
        <v>-199334264</v>
      </c>
      <c r="H22" s="2">
        <v>159586484857</v>
      </c>
      <c r="I22" s="2">
        <f>+Tabla1[[#This Row],[APROPIACIÓN MARZO]]-Tabla1[[#This Row],[APROPIACIÓN FEBRERO]]</f>
        <v>219137337</v>
      </c>
    </row>
    <row r="23" spans="1:9" x14ac:dyDescent="0.25">
      <c r="A23" s="1" t="s">
        <v>96</v>
      </c>
      <c r="B23" t="str">
        <f>VLOOKUP(A23,Detalle!$A19:$B502,2,0)</f>
        <v>ICBF DIRECCIÓN REGIONAL NARIÑO</v>
      </c>
      <c r="C23" s="2">
        <f>SUMIFS(Detalle!T$1:T$487,Detalle!A$1:A$487,Presupuesto_Regional!A23)</f>
        <v>358912161509</v>
      </c>
      <c r="D23" s="2">
        <v>357630319166</v>
      </c>
      <c r="E23" s="2">
        <v>357630319166</v>
      </c>
      <c r="F23" s="2">
        <v>356058120093</v>
      </c>
      <c r="G23" s="3">
        <f>+Tabla1[[#This Row],[APROPIACIÓN FEBRERO]]-Tabla1[[#This Row],[APROPIACION ENERO]]</f>
        <v>-1572199073</v>
      </c>
      <c r="H23" s="2">
        <v>358912161509</v>
      </c>
      <c r="I23" s="2">
        <f>+Tabla1[[#This Row],[APROPIACIÓN MARZO]]-Tabla1[[#This Row],[APROPIACIÓN FEBRERO]]</f>
        <v>2854041416</v>
      </c>
    </row>
    <row r="24" spans="1:9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SUMIFS(Detalle!T$1:T$487,Detalle!A$1:A$487,Presupuesto_Regional!A24)</f>
        <v>246362320173</v>
      </c>
      <c r="D24" s="2">
        <v>248470749403</v>
      </c>
      <c r="E24" s="2">
        <v>248470749403</v>
      </c>
      <c r="F24" s="2">
        <v>248491364650</v>
      </c>
      <c r="G24" s="3">
        <f>+Tabla1[[#This Row],[APROPIACIÓN FEBRERO]]-Tabla1[[#This Row],[APROPIACION ENERO]]</f>
        <v>20615247</v>
      </c>
      <c r="H24" s="2">
        <v>246362320173</v>
      </c>
      <c r="I24" s="2">
        <f>+Tabla1[[#This Row],[APROPIACIÓN MARZO]]-Tabla1[[#This Row],[APROPIACIÓN FEBRERO]]</f>
        <v>-2129044477</v>
      </c>
    </row>
    <row r="25" spans="1:9" x14ac:dyDescent="0.25">
      <c r="A25" s="1" t="s">
        <v>100</v>
      </c>
      <c r="B25" t="str">
        <f>VLOOKUP(A25,Detalle!$A21:$B504,2,0)</f>
        <v>ICBF DIRECCIÓN REGIONAL QUINDIO</v>
      </c>
      <c r="C25" s="2">
        <f>SUMIFS(Detalle!T$1:T$487,Detalle!A$1:A$487,Presupuesto_Regional!A25)</f>
        <v>75104683405</v>
      </c>
      <c r="D25" s="2">
        <v>75612606786</v>
      </c>
      <c r="E25" s="2">
        <v>75612606786</v>
      </c>
      <c r="F25" s="2">
        <v>75549180794</v>
      </c>
      <c r="G25" s="3">
        <f>+Tabla1[[#This Row],[APROPIACIÓN FEBRERO]]-Tabla1[[#This Row],[APROPIACION ENERO]]</f>
        <v>-63425992</v>
      </c>
      <c r="H25" s="2">
        <v>75104683405</v>
      </c>
      <c r="I25" s="2">
        <f>+Tabla1[[#This Row],[APROPIACIÓN MARZO]]-Tabla1[[#This Row],[APROPIACIÓN FEBRERO]]</f>
        <v>-444497389</v>
      </c>
    </row>
    <row r="26" spans="1:9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SUMIFS(Detalle!T$1:T$487,Detalle!A$1:A$487,Presupuesto_Regional!A26)</f>
        <v>134780928768</v>
      </c>
      <c r="D26" s="2">
        <v>129617481367</v>
      </c>
      <c r="E26" s="2">
        <v>129617481367</v>
      </c>
      <c r="F26" s="2">
        <v>129532718492</v>
      </c>
      <c r="G26" s="3">
        <f>+Tabla1[[#This Row],[APROPIACIÓN FEBRERO]]-Tabla1[[#This Row],[APROPIACION ENERO]]</f>
        <v>-84762875</v>
      </c>
      <c r="H26" s="2">
        <v>134780928768</v>
      </c>
      <c r="I26" s="2">
        <f>+Tabla1[[#This Row],[APROPIACIÓN MARZO]]-Tabla1[[#This Row],[APROPIACIÓN FEBRERO]]</f>
        <v>5248210276</v>
      </c>
    </row>
    <row r="27" spans="1:9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SUMIFS(Detalle!T$1:T$487,Detalle!A$1:A$487,Presupuesto_Regional!A27)</f>
        <v>266794909571</v>
      </c>
      <c r="D27" s="2">
        <v>266533277820</v>
      </c>
      <c r="E27" s="2">
        <v>266533277820</v>
      </c>
      <c r="F27" s="2">
        <v>266385668417</v>
      </c>
      <c r="G27" s="3">
        <f>+Tabla1[[#This Row],[APROPIACIÓN FEBRERO]]-Tabla1[[#This Row],[APROPIACION ENERO]]</f>
        <v>-147609403</v>
      </c>
      <c r="H27" s="2">
        <v>266794909571</v>
      </c>
      <c r="I27" s="2">
        <f>+Tabla1[[#This Row],[APROPIACIÓN MARZO]]-Tabla1[[#This Row],[APROPIACIÓN FEBRERO]]</f>
        <v>409241154</v>
      </c>
    </row>
    <row r="28" spans="1:9" x14ac:dyDescent="0.25">
      <c r="A28" s="1" t="s">
        <v>106</v>
      </c>
      <c r="B28" t="str">
        <f>VLOOKUP(A28,Detalle!$A24:$B507,2,0)</f>
        <v>ICBF DIRECCIÓN REGIONAL SUCRE</v>
      </c>
      <c r="C28" s="2">
        <f>SUMIFS(Detalle!T$1:T$487,Detalle!A$1:A$487,Presupuesto_Regional!A28)</f>
        <v>214638662747</v>
      </c>
      <c r="D28" s="2">
        <v>214821877459</v>
      </c>
      <c r="E28" s="2">
        <v>214821877459</v>
      </c>
      <c r="F28" s="2">
        <v>214868791588</v>
      </c>
      <c r="G28" s="3">
        <f>+Tabla1[[#This Row],[APROPIACIÓN FEBRERO]]-Tabla1[[#This Row],[APROPIACION ENERO]]</f>
        <v>46914129</v>
      </c>
      <c r="H28" s="2">
        <v>214638662747</v>
      </c>
      <c r="I28" s="2">
        <f>+Tabla1[[#This Row],[APROPIACIÓN MARZO]]-Tabla1[[#This Row],[APROPIACIÓN FEBRERO]]</f>
        <v>-230128841</v>
      </c>
    </row>
    <row r="29" spans="1:9" x14ac:dyDescent="0.25">
      <c r="A29" s="1" t="s">
        <v>108</v>
      </c>
      <c r="B29" t="str">
        <f>VLOOKUP(A29,Detalle!$A25:$B508,2,0)</f>
        <v>ICBF DIRECCIÓN REGIONAL TOLIMA</v>
      </c>
      <c r="C29" s="2">
        <f>SUMIFS(Detalle!T$1:T$487,Detalle!A$1:A$487,Presupuesto_Regional!A29)</f>
        <v>215104536084</v>
      </c>
      <c r="D29" s="2">
        <v>214914360866</v>
      </c>
      <c r="E29" s="2">
        <v>214914360866</v>
      </c>
      <c r="F29" s="2">
        <v>214762112801</v>
      </c>
      <c r="G29" s="3">
        <f>+Tabla1[[#This Row],[APROPIACIÓN FEBRERO]]-Tabla1[[#This Row],[APROPIACION ENERO]]</f>
        <v>-152248065</v>
      </c>
      <c r="H29" s="2">
        <v>215104536084</v>
      </c>
      <c r="I29" s="2">
        <f>+Tabla1[[#This Row],[APROPIACIÓN MARZO]]-Tabla1[[#This Row],[APROPIACIÓN FEBRERO]]</f>
        <v>342423283</v>
      </c>
    </row>
    <row r="30" spans="1:9" x14ac:dyDescent="0.25">
      <c r="A30" s="1" t="s">
        <v>110</v>
      </c>
      <c r="B30" t="str">
        <f>VLOOKUP(A30,Detalle!$A26:$B509,2,0)</f>
        <v>ICBF DIRECCIÓN REGIONAL VALLE</v>
      </c>
      <c r="C30" s="2">
        <f>SUMIFS(Detalle!T$1:T$487,Detalle!A$1:A$487,Presupuesto_Regional!A30)</f>
        <v>530477149447</v>
      </c>
      <c r="D30" s="2">
        <v>529938401300</v>
      </c>
      <c r="E30" s="2">
        <v>529938401300</v>
      </c>
      <c r="F30" s="2">
        <v>526847067055</v>
      </c>
      <c r="G30" s="3">
        <f>+Tabla1[[#This Row],[APROPIACIÓN FEBRERO]]-Tabla1[[#This Row],[APROPIACION ENERO]]</f>
        <v>-3091334245</v>
      </c>
      <c r="H30" s="2">
        <v>530477149447</v>
      </c>
      <c r="I30" s="2">
        <f>+Tabla1[[#This Row],[APROPIACIÓN MARZO]]-Tabla1[[#This Row],[APROPIACIÓN FEBRERO]]</f>
        <v>3630082392</v>
      </c>
    </row>
    <row r="31" spans="1:9" x14ac:dyDescent="0.25">
      <c r="A31" s="1" t="s">
        <v>112</v>
      </c>
      <c r="B31" t="str">
        <f>VLOOKUP(A31,Detalle!$A27:$B510,2,0)</f>
        <v>ICBF DIRECCIÓN REGIONAL ARAUCA</v>
      </c>
      <c r="C31" s="2">
        <f>SUMIFS(Detalle!T$1:T$487,Detalle!A$1:A$487,Presupuesto_Regional!A31)</f>
        <v>72650553053</v>
      </c>
      <c r="D31" s="2">
        <v>73231287243</v>
      </c>
      <c r="E31" s="2">
        <v>73231287243</v>
      </c>
      <c r="F31" s="2">
        <v>73314428863</v>
      </c>
      <c r="G31" s="3">
        <f>+Tabla1[[#This Row],[APROPIACIÓN FEBRERO]]-Tabla1[[#This Row],[APROPIACION ENERO]]</f>
        <v>83141620</v>
      </c>
      <c r="H31" s="2">
        <v>72650553053</v>
      </c>
      <c r="I31" s="2">
        <f>+Tabla1[[#This Row],[APROPIACIÓN MARZO]]-Tabla1[[#This Row],[APROPIACIÓN FEBRERO]]</f>
        <v>-663875810</v>
      </c>
    </row>
    <row r="32" spans="1:9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SUMIFS(Detalle!T$1:T$487,Detalle!A$1:A$487,Presupuesto_Regional!A32)</f>
        <v>65330838998</v>
      </c>
      <c r="D32" s="2">
        <v>64848153818</v>
      </c>
      <c r="E32" s="2">
        <v>64848153818</v>
      </c>
      <c r="F32" s="2">
        <v>64932615824</v>
      </c>
      <c r="G32" s="3">
        <f>+Tabla1[[#This Row],[APROPIACIÓN FEBRERO]]-Tabla1[[#This Row],[APROPIACION ENERO]]</f>
        <v>84462006</v>
      </c>
      <c r="H32" s="2">
        <v>65330838998</v>
      </c>
      <c r="I32" s="2">
        <f>+Tabla1[[#This Row],[APROPIACIÓN MARZO]]-Tabla1[[#This Row],[APROPIACIÓN FEBRERO]]</f>
        <v>398223174</v>
      </c>
    </row>
    <row r="33" spans="1:9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SUMIFS(Detalle!T$1:T$487,Detalle!A$1:A$487,Presupuesto_Regional!A33)</f>
        <v>72598360127</v>
      </c>
      <c r="D33" s="2">
        <v>70920298980</v>
      </c>
      <c r="E33" s="2">
        <v>70920298980</v>
      </c>
      <c r="F33" s="2">
        <v>71078952295</v>
      </c>
      <c r="G33" s="3">
        <f>+Tabla1[[#This Row],[APROPIACIÓN FEBRERO]]-Tabla1[[#This Row],[APROPIACION ENERO]]</f>
        <v>158653315</v>
      </c>
      <c r="H33" s="2">
        <v>72598360127</v>
      </c>
      <c r="I33" s="2">
        <f>+Tabla1[[#This Row],[APROPIACIÓN MARZO]]-Tabla1[[#This Row],[APROPIACIÓN FEBRERO]]</f>
        <v>1519407832</v>
      </c>
    </row>
    <row r="34" spans="1:9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SUMIFS(Detalle!T$1:T$487,Detalle!A$1:A$487,Presupuesto_Regional!A34)</f>
        <v>14852990747</v>
      </c>
      <c r="D34" s="2">
        <v>14966445674</v>
      </c>
      <c r="E34" s="2">
        <v>14966445674</v>
      </c>
      <c r="F34" s="2">
        <v>14800108537</v>
      </c>
      <c r="G34" s="3">
        <f>+Tabla1[[#This Row],[APROPIACIÓN FEBRERO]]-Tabla1[[#This Row],[APROPIACION ENERO]]</f>
        <v>-166337137</v>
      </c>
      <c r="H34" s="2">
        <v>14852990747</v>
      </c>
      <c r="I34" s="2">
        <f>+Tabla1[[#This Row],[APROPIACIÓN MARZO]]-Tabla1[[#This Row],[APROPIACIÓN FEBRERO]]</f>
        <v>52882210</v>
      </c>
    </row>
    <row r="35" spans="1:9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SUMIFS(Detalle!T$1:T$487,Detalle!A$1:A$487,Presupuesto_Regional!A35)</f>
        <v>27986376386</v>
      </c>
      <c r="D35" s="2">
        <v>27767615632</v>
      </c>
      <c r="E35" s="2">
        <v>27767615632</v>
      </c>
      <c r="F35" s="2">
        <v>27808621613</v>
      </c>
      <c r="G35" s="3">
        <f>+Tabla1[[#This Row],[APROPIACIÓN FEBRERO]]-Tabla1[[#This Row],[APROPIACION ENERO]]</f>
        <v>41005981</v>
      </c>
      <c r="H35" s="2">
        <v>27986376386</v>
      </c>
      <c r="I35" s="2">
        <f>+Tabla1[[#This Row],[APROPIACIÓN MARZO]]-Tabla1[[#This Row],[APROPIACIÓN FEBRERO]]</f>
        <v>177754773</v>
      </c>
    </row>
    <row r="36" spans="1:9" x14ac:dyDescent="0.25">
      <c r="A36" s="1" t="s">
        <v>122</v>
      </c>
      <c r="B36" t="str">
        <f>VLOOKUP(A36,Detalle!$A32:$B515,2,0)</f>
        <v>ICBF DIRECCIÓN REGIONAL GUAINIA</v>
      </c>
      <c r="C36" s="2">
        <f>SUMIFS(Detalle!T$1:T$487,Detalle!A$1:A$487,Presupuesto_Regional!A36)</f>
        <v>19680940064</v>
      </c>
      <c r="D36" s="2">
        <v>19496961186</v>
      </c>
      <c r="E36" s="2">
        <v>19496961186</v>
      </c>
      <c r="F36" s="2">
        <v>16216885602</v>
      </c>
      <c r="G36" s="3">
        <f>+Tabla1[[#This Row],[APROPIACIÓN FEBRERO]]-Tabla1[[#This Row],[APROPIACION ENERO]]</f>
        <v>-3280075584</v>
      </c>
      <c r="H36" s="2">
        <v>19680940064</v>
      </c>
      <c r="I36" s="2">
        <f>+Tabla1[[#This Row],[APROPIACIÓN MARZO]]-Tabla1[[#This Row],[APROPIACIÓN FEBRERO]]</f>
        <v>3464054462</v>
      </c>
    </row>
    <row r="37" spans="1:9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SUMIFS(Detalle!T$1:T$487,Detalle!A$1:A$487,Presupuesto_Regional!A37)</f>
        <v>25616244509</v>
      </c>
      <c r="D37" s="2">
        <v>24962071145</v>
      </c>
      <c r="E37" s="2">
        <v>24962071145</v>
      </c>
      <c r="F37" s="2">
        <v>24999984273</v>
      </c>
      <c r="G37" s="3">
        <f>+Tabla1[[#This Row],[APROPIACIÓN FEBRERO]]-Tabla1[[#This Row],[APROPIACION ENERO]]</f>
        <v>37913128</v>
      </c>
      <c r="H37" s="2">
        <v>25616244509</v>
      </c>
      <c r="I37" s="2">
        <f>+Tabla1[[#This Row],[APROPIACIÓN MARZO]]-Tabla1[[#This Row],[APROPIACIÓN FEBRERO]]</f>
        <v>616260236</v>
      </c>
    </row>
    <row r="38" spans="1:9" x14ac:dyDescent="0.25">
      <c r="A38" s="1" t="s">
        <v>126</v>
      </c>
      <c r="B38" t="str">
        <f>VLOOKUP(A38,Detalle!$A34:$B517,2,0)</f>
        <v>ICBF DIRECCIÓN REGIONAL VAUPÉS</v>
      </c>
      <c r="C38" s="2">
        <f>SUMIFS(Detalle!T$1:T$487,Detalle!A$1:A$487,Presupuesto_Regional!A38)</f>
        <v>15681205957</v>
      </c>
      <c r="D38" s="2">
        <v>15275344408</v>
      </c>
      <c r="E38" s="2">
        <v>15275344408</v>
      </c>
      <c r="F38" s="2">
        <v>14337732943</v>
      </c>
      <c r="G38" s="3">
        <f>+Tabla1[[#This Row],[APROPIACIÓN FEBRERO]]-Tabla1[[#This Row],[APROPIACION ENERO]]</f>
        <v>-937611465</v>
      </c>
      <c r="H38" s="2">
        <v>15681205957</v>
      </c>
      <c r="I38" s="2">
        <f>+Tabla1[[#This Row],[APROPIACIÓN MARZO]]-Tabla1[[#This Row],[APROPIACIÓN FEBRERO]]</f>
        <v>1343473014</v>
      </c>
    </row>
    <row r="39" spans="1:9" x14ac:dyDescent="0.25">
      <c r="A39" s="1" t="s">
        <v>128</v>
      </c>
      <c r="B39" t="str">
        <f>VLOOKUP(A39,Detalle!$A35:$B518,2,0)</f>
        <v>ICBF DIRECCIÓN REGIONAL VICHADA</v>
      </c>
      <c r="C39" s="2">
        <f>SUMIFS(Detalle!T$1:T$487,Detalle!A$1:A$487,Presupuesto_Regional!A39)</f>
        <v>25707557698</v>
      </c>
      <c r="D39" s="2">
        <v>25506119214</v>
      </c>
      <c r="E39" s="2">
        <v>25506119214</v>
      </c>
      <c r="F39" s="2">
        <v>28846708190</v>
      </c>
      <c r="G39" s="3">
        <f>+Tabla1[[#This Row],[APROPIACIÓN FEBRERO]]-Tabla1[[#This Row],[APROPIACION ENERO]]</f>
        <v>3340588976</v>
      </c>
      <c r="H39" s="2">
        <v>25707557698</v>
      </c>
      <c r="I39" s="2">
        <f>+Tabla1[[#This Row],[APROPIACIÓN MARZO]]-Tabla1[[#This Row],[APROPIACIÓN FEBRERO]]</f>
        <v>-3139150492</v>
      </c>
    </row>
    <row r="40" spans="1:9" x14ac:dyDescent="0.25">
      <c r="A40" s="9" t="s">
        <v>138</v>
      </c>
      <c r="C40" s="2">
        <f>SUMIFS(Detalle!T$1:T$487,Detalle!A$1:A$487,Presupuesto_Regional!A40)</f>
        <v>0</v>
      </c>
      <c r="D40" s="17">
        <f>SUBTOTAL(109,D6:D39)</f>
        <v>10332497010495</v>
      </c>
      <c r="E40" s="2">
        <f>SUBTOTAL(109,E6:E39)</f>
        <v>10332497010495</v>
      </c>
      <c r="F40" s="2">
        <f>SUBTOTAL(109,F6:F39)</f>
        <v>10323090669476</v>
      </c>
      <c r="G40" s="3">
        <f>+Tabla1[[#This Row],[APROPIACIÓN FEBRERO]]-Tabla1[[#This Row],[APROPIACION ENERO]]</f>
        <v>-9406341019</v>
      </c>
      <c r="H40" s="2">
        <f>SUBTOTAL(109,H6:H39)</f>
        <v>10324685754018</v>
      </c>
      <c r="I40" s="2">
        <f>SUBTOTAL(109,I6:I39)</f>
        <v>1595084542</v>
      </c>
    </row>
    <row r="41" spans="1:9" x14ac:dyDescent="0.25">
      <c r="C41" s="3"/>
      <c r="D41" s="3"/>
      <c r="E41" s="3"/>
      <c r="F41" s="3"/>
      <c r="G41" s="3"/>
      <c r="H41" s="3">
        <f>+H40-F40</f>
        <v>1595084542</v>
      </c>
      <c r="I41" s="3"/>
    </row>
    <row r="42" spans="1:9" x14ac:dyDescent="0.25">
      <c r="H42" s="21"/>
      <c r="I42" s="3"/>
    </row>
    <row r="43" spans="1:9" x14ac:dyDescent="0.25">
      <c r="I43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1"/>
  <sheetViews>
    <sheetView workbookViewId="0">
      <selection activeCell="A3" sqref="A3"/>
    </sheetView>
  </sheetViews>
  <sheetFormatPr baseColWidth="10" defaultRowHeight="15" x14ac:dyDescent="0.25"/>
  <cols>
    <col min="1" max="1" width="190.5703125" bestFit="1" customWidth="1"/>
    <col min="2" max="2" width="21.5703125" bestFit="1" customWidth="1"/>
  </cols>
  <sheetData>
    <row r="3" spans="1:2" x14ac:dyDescent="0.25">
      <c r="A3" s="18" t="s">
        <v>130</v>
      </c>
      <c r="B3" t="s">
        <v>181</v>
      </c>
    </row>
    <row r="4" spans="1:2" x14ac:dyDescent="0.25">
      <c r="A4" s="23" t="s">
        <v>53</v>
      </c>
      <c r="B4" s="19">
        <v>400000000000</v>
      </c>
    </row>
    <row r="5" spans="1:2" x14ac:dyDescent="0.25">
      <c r="A5" s="23" t="s">
        <v>63</v>
      </c>
      <c r="B5" s="19">
        <v>399459141968</v>
      </c>
    </row>
    <row r="6" spans="1:2" x14ac:dyDescent="0.25">
      <c r="A6" s="23" t="s">
        <v>56</v>
      </c>
      <c r="B6" s="19">
        <v>6125367459575</v>
      </c>
    </row>
    <row r="7" spans="1:2" x14ac:dyDescent="0.25">
      <c r="A7" s="23" t="s">
        <v>60</v>
      </c>
      <c r="B7" s="19">
        <v>1386704771362</v>
      </c>
    </row>
    <row r="8" spans="1:2" x14ac:dyDescent="0.25">
      <c r="A8" s="23" t="s">
        <v>50</v>
      </c>
      <c r="B8" s="19">
        <v>20000000000</v>
      </c>
    </row>
    <row r="9" spans="1:2" x14ac:dyDescent="0.25">
      <c r="A9" s="23" t="s">
        <v>58</v>
      </c>
      <c r="B9" s="19">
        <v>994043331045</v>
      </c>
    </row>
    <row r="10" spans="1:2" x14ac:dyDescent="0.25">
      <c r="A10" s="23" t="s">
        <v>147</v>
      </c>
      <c r="B10" s="19">
        <v>27824859</v>
      </c>
    </row>
    <row r="11" spans="1:2" x14ac:dyDescent="0.25">
      <c r="A11" s="23" t="s">
        <v>35</v>
      </c>
      <c r="B11" s="19">
        <v>46731961400</v>
      </c>
    </row>
    <row r="12" spans="1:2" x14ac:dyDescent="0.25">
      <c r="A12" s="23" t="s">
        <v>31</v>
      </c>
      <c r="B12" s="19">
        <v>220735470000</v>
      </c>
    </row>
    <row r="13" spans="1:2" x14ac:dyDescent="0.25">
      <c r="A13" s="23" t="s">
        <v>47</v>
      </c>
      <c r="B13" s="19">
        <v>23294824198</v>
      </c>
    </row>
    <row r="14" spans="1:2" x14ac:dyDescent="0.25">
      <c r="A14" s="23" t="s">
        <v>45</v>
      </c>
      <c r="B14" s="19">
        <v>4842518267</v>
      </c>
    </row>
    <row r="15" spans="1:2" x14ac:dyDescent="0.25">
      <c r="A15" s="23" t="s">
        <v>39</v>
      </c>
      <c r="B15" s="19">
        <v>5502000000</v>
      </c>
    </row>
    <row r="16" spans="1:2" x14ac:dyDescent="0.25">
      <c r="A16" s="23" t="s">
        <v>37</v>
      </c>
      <c r="B16" s="19">
        <v>105525916</v>
      </c>
    </row>
    <row r="17" spans="1:2" x14ac:dyDescent="0.25">
      <c r="A17" s="23" t="s">
        <v>43</v>
      </c>
      <c r="B17" s="19">
        <v>79730600</v>
      </c>
    </row>
    <row r="18" spans="1:2" x14ac:dyDescent="0.25">
      <c r="A18" s="23" t="s">
        <v>33</v>
      </c>
      <c r="B18" s="19">
        <v>52057310000</v>
      </c>
    </row>
    <row r="19" spans="1:2" x14ac:dyDescent="0.25">
      <c r="A19" s="23" t="s">
        <v>29</v>
      </c>
      <c r="B19" s="19">
        <v>637201550000</v>
      </c>
    </row>
    <row r="20" spans="1:2" x14ac:dyDescent="0.25">
      <c r="A20" s="23" t="s">
        <v>41</v>
      </c>
      <c r="B20" s="19">
        <v>6937250286</v>
      </c>
    </row>
    <row r="21" spans="1:2" x14ac:dyDescent="0.25">
      <c r="A21" s="23" t="s">
        <v>131</v>
      </c>
      <c r="B21" s="19">
        <v>10323090669476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39"/>
  <sheetViews>
    <sheetView topLeftCell="A6" workbookViewId="0">
      <selection activeCell="C5" sqref="C5:C38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181</v>
      </c>
    </row>
    <row r="4" spans="1:3" x14ac:dyDescent="0.25">
      <c r="A4" s="18" t="s">
        <v>0</v>
      </c>
      <c r="B4" s="18" t="s">
        <v>1</v>
      </c>
      <c r="C4" t="s">
        <v>189</v>
      </c>
    </row>
    <row r="5" spans="1:3" x14ac:dyDescent="0.25">
      <c r="A5" t="s">
        <v>23</v>
      </c>
      <c r="B5" t="s">
        <v>24</v>
      </c>
      <c r="C5" s="19">
        <v>2207034529665</v>
      </c>
    </row>
    <row r="6" spans="1:3" x14ac:dyDescent="0.25">
      <c r="A6" t="s">
        <v>64</v>
      </c>
      <c r="B6" t="s">
        <v>65</v>
      </c>
      <c r="C6" s="19">
        <v>703219576136</v>
      </c>
    </row>
    <row r="7" spans="1:3" x14ac:dyDescent="0.25">
      <c r="A7" t="s">
        <v>66</v>
      </c>
      <c r="B7" t="s">
        <v>67</v>
      </c>
      <c r="C7" s="19">
        <v>394598399177</v>
      </c>
    </row>
    <row r="8" spans="1:3" x14ac:dyDescent="0.25">
      <c r="A8" t="s">
        <v>68</v>
      </c>
      <c r="B8" t="s">
        <v>69</v>
      </c>
      <c r="C8" s="19">
        <v>561913102452</v>
      </c>
    </row>
    <row r="9" spans="1:3" x14ac:dyDescent="0.25">
      <c r="A9" t="s">
        <v>70</v>
      </c>
      <c r="B9" t="s">
        <v>71</v>
      </c>
      <c r="C9" s="19">
        <v>474062432626</v>
      </c>
    </row>
    <row r="10" spans="1:3" x14ac:dyDescent="0.25">
      <c r="A10" t="s">
        <v>72</v>
      </c>
      <c r="B10" t="s">
        <v>73</v>
      </c>
      <c r="C10" s="19">
        <v>187041399813</v>
      </c>
    </row>
    <row r="11" spans="1:3" x14ac:dyDescent="0.25">
      <c r="A11" t="s">
        <v>74</v>
      </c>
      <c r="B11" t="s">
        <v>75</v>
      </c>
      <c r="C11" s="19">
        <v>156622448520</v>
      </c>
    </row>
    <row r="12" spans="1:3" x14ac:dyDescent="0.25">
      <c r="A12" t="s">
        <v>76</v>
      </c>
      <c r="B12" t="s">
        <v>77</v>
      </c>
      <c r="C12" s="19">
        <v>89670741364</v>
      </c>
    </row>
    <row r="13" spans="1:3" x14ac:dyDescent="0.25">
      <c r="A13" t="s">
        <v>78</v>
      </c>
      <c r="B13" t="s">
        <v>79</v>
      </c>
      <c r="C13" s="19">
        <v>340844392663</v>
      </c>
    </row>
    <row r="14" spans="1:3" x14ac:dyDescent="0.25">
      <c r="A14" t="s">
        <v>80</v>
      </c>
      <c r="B14" t="s">
        <v>81</v>
      </c>
      <c r="C14" s="19">
        <v>311416754113</v>
      </c>
    </row>
    <row r="15" spans="1:3" x14ac:dyDescent="0.25">
      <c r="A15" t="s">
        <v>82</v>
      </c>
      <c r="B15" t="s">
        <v>83</v>
      </c>
      <c r="C15" s="19">
        <v>422532219991</v>
      </c>
    </row>
    <row r="16" spans="1:3" x14ac:dyDescent="0.25">
      <c r="A16" t="s">
        <v>84</v>
      </c>
      <c r="B16" t="s">
        <v>85</v>
      </c>
      <c r="C16" s="19">
        <v>278559545257</v>
      </c>
    </row>
    <row r="17" spans="1:3" x14ac:dyDescent="0.25">
      <c r="A17" t="s">
        <v>86</v>
      </c>
      <c r="B17" t="s">
        <v>87</v>
      </c>
      <c r="C17" s="19">
        <v>255795597967</v>
      </c>
    </row>
    <row r="18" spans="1:3" x14ac:dyDescent="0.25">
      <c r="A18" t="s">
        <v>88</v>
      </c>
      <c r="B18" t="s">
        <v>89</v>
      </c>
      <c r="C18" s="19">
        <v>194047366964</v>
      </c>
    </row>
    <row r="19" spans="1:3" x14ac:dyDescent="0.25">
      <c r="A19" t="s">
        <v>90</v>
      </c>
      <c r="B19" t="s">
        <v>91</v>
      </c>
      <c r="C19" s="19">
        <v>851715487900</v>
      </c>
    </row>
    <row r="20" spans="1:3" x14ac:dyDescent="0.25">
      <c r="A20" t="s">
        <v>92</v>
      </c>
      <c r="B20" t="s">
        <v>93</v>
      </c>
      <c r="C20" s="19">
        <v>353744855310</v>
      </c>
    </row>
    <row r="21" spans="1:3" x14ac:dyDescent="0.25">
      <c r="A21" t="s">
        <v>94</v>
      </c>
      <c r="B21" t="s">
        <v>95</v>
      </c>
      <c r="C21" s="19">
        <v>159586484857</v>
      </c>
    </row>
    <row r="22" spans="1:3" x14ac:dyDescent="0.25">
      <c r="A22" t="s">
        <v>96</v>
      </c>
      <c r="B22" t="s">
        <v>97</v>
      </c>
      <c r="C22" s="19">
        <v>358912161509</v>
      </c>
    </row>
    <row r="23" spans="1:3" x14ac:dyDescent="0.25">
      <c r="A23" t="s">
        <v>98</v>
      </c>
      <c r="B23" t="s">
        <v>99</v>
      </c>
      <c r="C23" s="19">
        <v>246362320173</v>
      </c>
    </row>
    <row r="24" spans="1:3" x14ac:dyDescent="0.25">
      <c r="A24" t="s">
        <v>100</v>
      </c>
      <c r="B24" t="s">
        <v>101</v>
      </c>
      <c r="C24" s="19">
        <v>75104683405</v>
      </c>
    </row>
    <row r="25" spans="1:3" x14ac:dyDescent="0.25">
      <c r="A25" t="s">
        <v>102</v>
      </c>
      <c r="B25" t="s">
        <v>103</v>
      </c>
      <c r="C25" s="19">
        <v>134780928768</v>
      </c>
    </row>
    <row r="26" spans="1:3" x14ac:dyDescent="0.25">
      <c r="A26" t="s">
        <v>104</v>
      </c>
      <c r="B26" t="s">
        <v>105</v>
      </c>
      <c r="C26" s="19">
        <v>266794909571</v>
      </c>
    </row>
    <row r="27" spans="1:3" x14ac:dyDescent="0.25">
      <c r="A27" t="s">
        <v>106</v>
      </c>
      <c r="B27" t="s">
        <v>107</v>
      </c>
      <c r="C27" s="19">
        <v>214638662747</v>
      </c>
    </row>
    <row r="28" spans="1:3" x14ac:dyDescent="0.25">
      <c r="A28" t="s">
        <v>108</v>
      </c>
      <c r="B28" t="s">
        <v>109</v>
      </c>
      <c r="C28" s="19">
        <v>215104536084</v>
      </c>
    </row>
    <row r="29" spans="1:3" x14ac:dyDescent="0.25">
      <c r="A29" t="s">
        <v>110</v>
      </c>
      <c r="B29" t="s">
        <v>111</v>
      </c>
      <c r="C29" s="19">
        <v>530477149447</v>
      </c>
    </row>
    <row r="30" spans="1:3" x14ac:dyDescent="0.25">
      <c r="A30" t="s">
        <v>112</v>
      </c>
      <c r="B30" t="s">
        <v>113</v>
      </c>
      <c r="C30" s="19">
        <v>72650553053</v>
      </c>
    </row>
    <row r="31" spans="1:3" x14ac:dyDescent="0.25">
      <c r="A31" t="s">
        <v>114</v>
      </c>
      <c r="B31" t="s">
        <v>115</v>
      </c>
      <c r="C31" s="19">
        <v>65330838998</v>
      </c>
    </row>
    <row r="32" spans="1:3" x14ac:dyDescent="0.25">
      <c r="A32" t="s">
        <v>116</v>
      </c>
      <c r="B32" t="s">
        <v>117</v>
      </c>
      <c r="C32" s="19">
        <v>72598360127</v>
      </c>
    </row>
    <row r="33" spans="1:3" x14ac:dyDescent="0.25">
      <c r="A33" t="s">
        <v>118</v>
      </c>
      <c r="B33" t="s">
        <v>119</v>
      </c>
      <c r="C33" s="19">
        <v>14852990747</v>
      </c>
    </row>
    <row r="34" spans="1:3" x14ac:dyDescent="0.25">
      <c r="A34" t="s">
        <v>120</v>
      </c>
      <c r="B34" t="s">
        <v>121</v>
      </c>
      <c r="C34" s="19">
        <v>27986376386</v>
      </c>
    </row>
    <row r="35" spans="1:3" x14ac:dyDescent="0.25">
      <c r="A35" t="s">
        <v>122</v>
      </c>
      <c r="B35" t="s">
        <v>123</v>
      </c>
      <c r="C35" s="19">
        <v>19680940064</v>
      </c>
    </row>
    <row r="36" spans="1:3" x14ac:dyDescent="0.25">
      <c r="A36" t="s">
        <v>124</v>
      </c>
      <c r="B36" t="s">
        <v>125</v>
      </c>
      <c r="C36" s="19">
        <v>25616244509</v>
      </c>
    </row>
    <row r="37" spans="1:3" x14ac:dyDescent="0.25">
      <c r="A37" t="s">
        <v>126</v>
      </c>
      <c r="B37" t="s">
        <v>127</v>
      </c>
      <c r="C37" s="19">
        <v>15681205957</v>
      </c>
    </row>
    <row r="38" spans="1:3" x14ac:dyDescent="0.25">
      <c r="A38" t="s">
        <v>128</v>
      </c>
      <c r="B38" t="s">
        <v>129</v>
      </c>
      <c r="C38" s="19">
        <v>25707557698</v>
      </c>
    </row>
    <row r="39" spans="1:3" x14ac:dyDescent="0.25">
      <c r="A39" t="s">
        <v>131</v>
      </c>
      <c r="C39" s="19">
        <v>10324685754018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491"/>
  <sheetViews>
    <sheetView showGridLines="0" topLeftCell="A480" workbookViewId="0">
      <selection activeCell="T476" sqref="T476:T48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25" t="s">
        <v>142</v>
      </c>
      <c r="B1" s="25">
        <v>2025</v>
      </c>
      <c r="C1" s="26" t="s">
        <v>150</v>
      </c>
      <c r="D1" s="26" t="s">
        <v>150</v>
      </c>
      <c r="E1" s="26" t="s">
        <v>150</v>
      </c>
      <c r="F1" s="26" t="s">
        <v>150</v>
      </c>
      <c r="G1" s="26" t="s">
        <v>150</v>
      </c>
      <c r="H1" s="26" t="s">
        <v>150</v>
      </c>
      <c r="I1" s="26" t="s">
        <v>150</v>
      </c>
      <c r="J1" s="26" t="s">
        <v>150</v>
      </c>
      <c r="K1" s="26" t="s">
        <v>150</v>
      </c>
      <c r="L1" s="26" t="s">
        <v>150</v>
      </c>
      <c r="M1" s="26" t="s">
        <v>150</v>
      </c>
      <c r="N1" s="26" t="s">
        <v>150</v>
      </c>
      <c r="O1" s="26" t="s">
        <v>150</v>
      </c>
      <c r="P1" s="26" t="s">
        <v>150</v>
      </c>
      <c r="Q1" s="26" t="s">
        <v>150</v>
      </c>
      <c r="R1" s="26" t="s">
        <v>150</v>
      </c>
      <c r="S1" s="26" t="s">
        <v>150</v>
      </c>
      <c r="T1" s="26" t="s">
        <v>150</v>
      </c>
      <c r="U1" s="26" t="s">
        <v>150</v>
      </c>
      <c r="V1" s="26" t="s">
        <v>150</v>
      </c>
      <c r="W1" s="26" t="s">
        <v>150</v>
      </c>
      <c r="X1" s="26" t="s">
        <v>150</v>
      </c>
      <c r="Y1" s="26" t="s">
        <v>150</v>
      </c>
      <c r="Z1" s="26" t="s">
        <v>150</v>
      </c>
      <c r="AA1" s="26" t="s">
        <v>150</v>
      </c>
    </row>
    <row r="2" spans="1:28" x14ac:dyDescent="0.25">
      <c r="A2" s="25" t="s">
        <v>143</v>
      </c>
      <c r="B2" s="25" t="s">
        <v>144</v>
      </c>
      <c r="C2" s="26" t="s">
        <v>150</v>
      </c>
      <c r="D2" s="26" t="s">
        <v>150</v>
      </c>
      <c r="E2" s="26" t="s">
        <v>150</v>
      </c>
      <c r="F2" s="26" t="s">
        <v>150</v>
      </c>
      <c r="G2" s="26" t="s">
        <v>150</v>
      </c>
      <c r="H2" s="26" t="s">
        <v>150</v>
      </c>
      <c r="I2" s="26" t="s">
        <v>150</v>
      </c>
      <c r="J2" s="26" t="s">
        <v>150</v>
      </c>
      <c r="K2" s="26" t="s">
        <v>150</v>
      </c>
      <c r="L2" s="26" t="s">
        <v>150</v>
      </c>
      <c r="M2" s="26" t="s">
        <v>150</v>
      </c>
      <c r="N2" s="26" t="s">
        <v>150</v>
      </c>
      <c r="O2" s="26" t="s">
        <v>150</v>
      </c>
      <c r="P2" s="26" t="s">
        <v>150</v>
      </c>
      <c r="Q2" s="26" t="s">
        <v>150</v>
      </c>
      <c r="R2" s="26" t="s">
        <v>150</v>
      </c>
      <c r="S2" s="26" t="s">
        <v>150</v>
      </c>
      <c r="T2" s="26" t="s">
        <v>150</v>
      </c>
      <c r="U2" s="26" t="s">
        <v>150</v>
      </c>
      <c r="V2" s="26" t="s">
        <v>150</v>
      </c>
      <c r="W2" s="26" t="s">
        <v>150</v>
      </c>
      <c r="X2" s="26" t="s">
        <v>150</v>
      </c>
      <c r="Y2" s="26" t="s">
        <v>150</v>
      </c>
      <c r="Z2" s="26" t="s">
        <v>150</v>
      </c>
      <c r="AA2" s="26" t="s">
        <v>150</v>
      </c>
    </row>
    <row r="3" spans="1:28" x14ac:dyDescent="0.25">
      <c r="A3" s="25" t="s">
        <v>145</v>
      </c>
      <c r="B3" s="25" t="s">
        <v>185</v>
      </c>
      <c r="C3" s="26" t="s">
        <v>150</v>
      </c>
      <c r="D3" s="26" t="s">
        <v>150</v>
      </c>
      <c r="E3" s="26" t="s">
        <v>150</v>
      </c>
      <c r="F3" s="26" t="s">
        <v>150</v>
      </c>
      <c r="G3" s="26" t="s">
        <v>150</v>
      </c>
      <c r="H3" s="26" t="s">
        <v>150</v>
      </c>
      <c r="I3" s="26" t="s">
        <v>150</v>
      </c>
      <c r="J3" s="26" t="s">
        <v>150</v>
      </c>
      <c r="K3" s="26" t="s">
        <v>150</v>
      </c>
      <c r="L3" s="26" t="s">
        <v>150</v>
      </c>
      <c r="M3" s="26" t="s">
        <v>150</v>
      </c>
      <c r="N3" s="26" t="s">
        <v>150</v>
      </c>
      <c r="O3" s="26" t="s">
        <v>150</v>
      </c>
      <c r="P3" s="26" t="s">
        <v>150</v>
      </c>
      <c r="Q3" s="26" t="s">
        <v>150</v>
      </c>
      <c r="R3" s="26" t="s">
        <v>150</v>
      </c>
      <c r="S3" s="26" t="s">
        <v>150</v>
      </c>
      <c r="T3" s="26" t="s">
        <v>150</v>
      </c>
      <c r="U3" s="26" t="s">
        <v>150</v>
      </c>
      <c r="V3" s="26" t="s">
        <v>150</v>
      </c>
      <c r="W3" s="26" t="s">
        <v>150</v>
      </c>
      <c r="X3" s="26" t="s">
        <v>150</v>
      </c>
      <c r="Y3" s="26" t="s">
        <v>150</v>
      </c>
      <c r="Z3" s="26" t="s">
        <v>150</v>
      </c>
      <c r="AA3" s="26" t="s">
        <v>150</v>
      </c>
    </row>
    <row r="4" spans="1:28" ht="24" x14ac:dyDescent="0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151</v>
      </c>
      <c r="G4" s="25" t="s">
        <v>5</v>
      </c>
      <c r="H4" s="25" t="s">
        <v>6</v>
      </c>
      <c r="I4" s="25" t="s">
        <v>152</v>
      </c>
      <c r="J4" s="25" t="s">
        <v>7</v>
      </c>
      <c r="K4" s="25" t="s">
        <v>153</v>
      </c>
      <c r="L4" s="25" t="s">
        <v>154</v>
      </c>
      <c r="M4" s="25" t="s">
        <v>8</v>
      </c>
      <c r="N4" s="25" t="s">
        <v>9</v>
      </c>
      <c r="O4" s="25" t="s">
        <v>10</v>
      </c>
      <c r="P4" s="25" t="s">
        <v>11</v>
      </c>
      <c r="Q4" s="25" t="s">
        <v>12</v>
      </c>
      <c r="R4" s="25" t="s">
        <v>13</v>
      </c>
      <c r="S4" s="25" t="s">
        <v>14</v>
      </c>
      <c r="T4" s="25" t="s">
        <v>15</v>
      </c>
      <c r="U4" s="25" t="s">
        <v>16</v>
      </c>
      <c r="V4" s="25" t="s">
        <v>17</v>
      </c>
      <c r="W4" s="25" t="s">
        <v>18</v>
      </c>
      <c r="X4" s="25" t="s">
        <v>19</v>
      </c>
      <c r="Y4" s="25" t="s">
        <v>20</v>
      </c>
      <c r="Z4" s="25" t="s">
        <v>21</v>
      </c>
      <c r="AA4" s="25" t="s">
        <v>22</v>
      </c>
      <c r="AB4" s="24"/>
    </row>
    <row r="5" spans="1:28" ht="22.5" hidden="1" x14ac:dyDescent="0.25">
      <c r="A5" s="27" t="s">
        <v>23</v>
      </c>
      <c r="B5" s="28" t="s">
        <v>24</v>
      </c>
      <c r="C5" s="29" t="s">
        <v>25</v>
      </c>
      <c r="D5" s="27" t="s">
        <v>26</v>
      </c>
      <c r="E5" s="27" t="s">
        <v>155</v>
      </c>
      <c r="F5" s="27" t="s">
        <v>155</v>
      </c>
      <c r="G5" s="27" t="s">
        <v>155</v>
      </c>
      <c r="H5" s="27"/>
      <c r="I5" s="27"/>
      <c r="J5" s="27"/>
      <c r="K5" s="27"/>
      <c r="L5" s="27"/>
      <c r="M5" s="27" t="s">
        <v>27</v>
      </c>
      <c r="N5" s="27" t="s">
        <v>156</v>
      </c>
      <c r="O5" s="27" t="s">
        <v>28</v>
      </c>
      <c r="P5" s="28" t="s">
        <v>29</v>
      </c>
      <c r="Q5" s="30">
        <v>637201550000</v>
      </c>
      <c r="R5" s="30">
        <v>0</v>
      </c>
      <c r="S5" s="30">
        <v>0</v>
      </c>
      <c r="T5" s="30">
        <v>637201550000</v>
      </c>
      <c r="U5" s="30">
        <v>0</v>
      </c>
      <c r="V5" s="30">
        <v>637201550000</v>
      </c>
      <c r="W5" s="30">
        <v>0</v>
      </c>
      <c r="X5" s="30">
        <v>115621512379</v>
      </c>
      <c r="Y5" s="30">
        <v>115593557228</v>
      </c>
      <c r="Z5" s="30">
        <v>115593557228</v>
      </c>
      <c r="AA5" s="30">
        <v>115593557228</v>
      </c>
    </row>
    <row r="6" spans="1:28" ht="22.5" hidden="1" x14ac:dyDescent="0.25">
      <c r="A6" s="27" t="s">
        <v>23</v>
      </c>
      <c r="B6" s="28" t="s">
        <v>24</v>
      </c>
      <c r="C6" s="29" t="s">
        <v>30</v>
      </c>
      <c r="D6" s="27" t="s">
        <v>26</v>
      </c>
      <c r="E6" s="27" t="s">
        <v>155</v>
      </c>
      <c r="F6" s="27" t="s">
        <v>155</v>
      </c>
      <c r="G6" s="27" t="s">
        <v>157</v>
      </c>
      <c r="H6" s="27"/>
      <c r="I6" s="27"/>
      <c r="J6" s="27"/>
      <c r="K6" s="27"/>
      <c r="L6" s="27"/>
      <c r="M6" s="27" t="s">
        <v>27</v>
      </c>
      <c r="N6" s="27" t="s">
        <v>156</v>
      </c>
      <c r="O6" s="27" t="s">
        <v>28</v>
      </c>
      <c r="P6" s="28" t="s">
        <v>31</v>
      </c>
      <c r="Q6" s="30">
        <v>220735470000</v>
      </c>
      <c r="R6" s="30">
        <v>0</v>
      </c>
      <c r="S6" s="30">
        <v>0</v>
      </c>
      <c r="T6" s="30">
        <v>220735470000</v>
      </c>
      <c r="U6" s="30">
        <v>0</v>
      </c>
      <c r="V6" s="30">
        <v>220735470000</v>
      </c>
      <c r="W6" s="30">
        <v>0</v>
      </c>
      <c r="X6" s="30">
        <v>28713370738</v>
      </c>
      <c r="Y6" s="30">
        <v>28713370738</v>
      </c>
      <c r="Z6" s="30">
        <v>28713370738</v>
      </c>
      <c r="AA6" s="30">
        <v>28713370738</v>
      </c>
    </row>
    <row r="7" spans="1:28" ht="33.75" hidden="1" x14ac:dyDescent="0.25">
      <c r="A7" s="27" t="s">
        <v>23</v>
      </c>
      <c r="B7" s="28" t="s">
        <v>24</v>
      </c>
      <c r="C7" s="29" t="s">
        <v>32</v>
      </c>
      <c r="D7" s="27" t="s">
        <v>26</v>
      </c>
      <c r="E7" s="27" t="s">
        <v>155</v>
      </c>
      <c r="F7" s="27" t="s">
        <v>155</v>
      </c>
      <c r="G7" s="27" t="s">
        <v>158</v>
      </c>
      <c r="H7" s="27"/>
      <c r="I7" s="27"/>
      <c r="J7" s="27"/>
      <c r="K7" s="27"/>
      <c r="L7" s="27"/>
      <c r="M7" s="27" t="s">
        <v>27</v>
      </c>
      <c r="N7" s="27" t="s">
        <v>156</v>
      </c>
      <c r="O7" s="27" t="s">
        <v>28</v>
      </c>
      <c r="P7" s="28" t="s">
        <v>33</v>
      </c>
      <c r="Q7" s="30">
        <v>52057310000</v>
      </c>
      <c r="R7" s="30">
        <v>0</v>
      </c>
      <c r="S7" s="30">
        <v>0</v>
      </c>
      <c r="T7" s="30">
        <v>52057310000</v>
      </c>
      <c r="U7" s="30">
        <v>0</v>
      </c>
      <c r="V7" s="30">
        <v>52057310000</v>
      </c>
      <c r="W7" s="30">
        <v>0</v>
      </c>
      <c r="X7" s="30">
        <v>4981750805</v>
      </c>
      <c r="Y7" s="30">
        <v>4972378564</v>
      </c>
      <c r="Z7" s="30">
        <v>4972378564</v>
      </c>
      <c r="AA7" s="30">
        <v>4972378564</v>
      </c>
    </row>
    <row r="8" spans="1:28" ht="22.5" hidden="1" x14ac:dyDescent="0.25">
      <c r="A8" s="27" t="s">
        <v>23</v>
      </c>
      <c r="B8" s="28" t="s">
        <v>24</v>
      </c>
      <c r="C8" s="29" t="s">
        <v>34</v>
      </c>
      <c r="D8" s="27" t="s">
        <v>26</v>
      </c>
      <c r="E8" s="27" t="s">
        <v>157</v>
      </c>
      <c r="F8" s="27"/>
      <c r="G8" s="27"/>
      <c r="H8" s="27"/>
      <c r="I8" s="27"/>
      <c r="J8" s="27"/>
      <c r="K8" s="27"/>
      <c r="L8" s="27"/>
      <c r="M8" s="27" t="s">
        <v>27</v>
      </c>
      <c r="N8" s="27" t="s">
        <v>156</v>
      </c>
      <c r="O8" s="27" t="s">
        <v>28</v>
      </c>
      <c r="P8" s="28" t="s">
        <v>35</v>
      </c>
      <c r="Q8" s="30">
        <v>38514730417</v>
      </c>
      <c r="R8" s="30">
        <v>1040800000</v>
      </c>
      <c r="S8" s="30">
        <v>1869972898</v>
      </c>
      <c r="T8" s="30">
        <v>37685557519</v>
      </c>
      <c r="U8" s="30">
        <v>0</v>
      </c>
      <c r="V8" s="30">
        <v>29647621737.919998</v>
      </c>
      <c r="W8" s="30">
        <v>8037935781.0799999</v>
      </c>
      <c r="X8" s="30">
        <v>28548199780.919998</v>
      </c>
      <c r="Y8" s="30">
        <v>4803629415.3800001</v>
      </c>
      <c r="Z8" s="30">
        <v>4803629415.3800001</v>
      </c>
      <c r="AA8" s="30">
        <v>4803629415.3800001</v>
      </c>
    </row>
    <row r="9" spans="1:28" ht="22.5" hidden="1" x14ac:dyDescent="0.25">
      <c r="A9" s="27" t="s">
        <v>23</v>
      </c>
      <c r="B9" s="28" t="s">
        <v>24</v>
      </c>
      <c r="C9" s="29" t="s">
        <v>146</v>
      </c>
      <c r="D9" s="27" t="s">
        <v>26</v>
      </c>
      <c r="E9" s="27" t="s">
        <v>158</v>
      </c>
      <c r="F9" s="27" t="s">
        <v>158</v>
      </c>
      <c r="G9" s="27" t="s">
        <v>155</v>
      </c>
      <c r="H9" s="27" t="s">
        <v>159</v>
      </c>
      <c r="I9" s="27"/>
      <c r="J9" s="27"/>
      <c r="K9" s="27"/>
      <c r="L9" s="27"/>
      <c r="M9" s="27" t="s">
        <v>27</v>
      </c>
      <c r="N9" s="27" t="s">
        <v>156</v>
      </c>
      <c r="O9" s="27" t="s">
        <v>28</v>
      </c>
      <c r="P9" s="28" t="s">
        <v>147</v>
      </c>
      <c r="Q9" s="30">
        <v>0</v>
      </c>
      <c r="R9" s="30">
        <v>650000000</v>
      </c>
      <c r="S9" s="30">
        <v>0</v>
      </c>
      <c r="T9" s="30">
        <v>650000000</v>
      </c>
      <c r="U9" s="30">
        <v>0</v>
      </c>
      <c r="V9" s="30">
        <v>20290808</v>
      </c>
      <c r="W9" s="30">
        <v>629709192</v>
      </c>
      <c r="X9" s="30">
        <v>0</v>
      </c>
      <c r="Y9" s="30">
        <v>0</v>
      </c>
      <c r="Z9" s="30">
        <v>0</v>
      </c>
      <c r="AA9" s="30">
        <v>0</v>
      </c>
    </row>
    <row r="10" spans="1:28" ht="22.5" hidden="1" x14ac:dyDescent="0.25">
      <c r="A10" s="27" t="s">
        <v>23</v>
      </c>
      <c r="B10" s="28" t="s">
        <v>24</v>
      </c>
      <c r="C10" s="29" t="s">
        <v>36</v>
      </c>
      <c r="D10" s="27" t="s">
        <v>26</v>
      </c>
      <c r="E10" s="27" t="s">
        <v>158</v>
      </c>
      <c r="F10" s="27" t="s">
        <v>160</v>
      </c>
      <c r="G10" s="27" t="s">
        <v>157</v>
      </c>
      <c r="H10" s="27" t="s">
        <v>161</v>
      </c>
      <c r="I10" s="27"/>
      <c r="J10" s="27"/>
      <c r="K10" s="27"/>
      <c r="L10" s="27"/>
      <c r="M10" s="27" t="s">
        <v>27</v>
      </c>
      <c r="N10" s="27" t="s">
        <v>156</v>
      </c>
      <c r="O10" s="27" t="s">
        <v>28</v>
      </c>
      <c r="P10" s="28" t="s">
        <v>37</v>
      </c>
      <c r="Q10" s="30">
        <v>105525916</v>
      </c>
      <c r="R10" s="30">
        <v>0</v>
      </c>
      <c r="S10" s="30">
        <v>0</v>
      </c>
      <c r="T10" s="30">
        <v>105525916</v>
      </c>
      <c r="U10" s="30">
        <v>0</v>
      </c>
      <c r="V10" s="30">
        <v>105525916</v>
      </c>
      <c r="W10" s="30">
        <v>0</v>
      </c>
      <c r="X10" s="30">
        <v>12811500</v>
      </c>
      <c r="Y10" s="30">
        <v>12811500</v>
      </c>
      <c r="Z10" s="30">
        <v>12811500</v>
      </c>
      <c r="AA10" s="30">
        <v>12811500</v>
      </c>
    </row>
    <row r="11" spans="1:28" ht="33.75" hidden="1" x14ac:dyDescent="0.25">
      <c r="A11" s="27" t="s">
        <v>23</v>
      </c>
      <c r="B11" s="28" t="s">
        <v>24</v>
      </c>
      <c r="C11" s="29" t="s">
        <v>38</v>
      </c>
      <c r="D11" s="27" t="s">
        <v>26</v>
      </c>
      <c r="E11" s="27" t="s">
        <v>158</v>
      </c>
      <c r="F11" s="27" t="s">
        <v>160</v>
      </c>
      <c r="G11" s="27" t="s">
        <v>157</v>
      </c>
      <c r="H11" s="27" t="s">
        <v>162</v>
      </c>
      <c r="I11" s="27"/>
      <c r="J11" s="27"/>
      <c r="K11" s="27"/>
      <c r="L11" s="27"/>
      <c r="M11" s="27" t="s">
        <v>27</v>
      </c>
      <c r="N11" s="27" t="s">
        <v>156</v>
      </c>
      <c r="O11" s="27" t="s">
        <v>28</v>
      </c>
      <c r="P11" s="28" t="s">
        <v>39</v>
      </c>
      <c r="Q11" s="30">
        <v>5502000000</v>
      </c>
      <c r="R11" s="30">
        <v>0</v>
      </c>
      <c r="S11" s="30">
        <v>0</v>
      </c>
      <c r="T11" s="30">
        <v>5502000000</v>
      </c>
      <c r="U11" s="30">
        <v>0</v>
      </c>
      <c r="V11" s="30">
        <v>5502000000</v>
      </c>
      <c r="W11" s="30">
        <v>0</v>
      </c>
      <c r="X11" s="30">
        <v>1129222725</v>
      </c>
      <c r="Y11" s="30">
        <v>1129022725</v>
      </c>
      <c r="Z11" s="30">
        <v>1129022725</v>
      </c>
      <c r="AA11" s="30">
        <v>1129022725</v>
      </c>
    </row>
    <row r="12" spans="1:28" ht="22.5" hidden="1" x14ac:dyDescent="0.25">
      <c r="A12" s="27" t="s">
        <v>23</v>
      </c>
      <c r="B12" s="28" t="s">
        <v>24</v>
      </c>
      <c r="C12" s="29" t="s">
        <v>40</v>
      </c>
      <c r="D12" s="27" t="s">
        <v>26</v>
      </c>
      <c r="E12" s="27" t="s">
        <v>158</v>
      </c>
      <c r="F12" s="27" t="s">
        <v>163</v>
      </c>
      <c r="G12" s="27"/>
      <c r="H12" s="27"/>
      <c r="I12" s="27"/>
      <c r="J12" s="27"/>
      <c r="K12" s="27"/>
      <c r="L12" s="27"/>
      <c r="M12" s="27" t="s">
        <v>27</v>
      </c>
      <c r="N12" s="27" t="s">
        <v>156</v>
      </c>
      <c r="O12" s="27" t="s">
        <v>28</v>
      </c>
      <c r="P12" s="28" t="s">
        <v>41</v>
      </c>
      <c r="Q12" s="30">
        <v>6937250286</v>
      </c>
      <c r="R12" s="30">
        <v>0</v>
      </c>
      <c r="S12" s="30">
        <v>0</v>
      </c>
      <c r="T12" s="30">
        <v>6937250286</v>
      </c>
      <c r="U12" s="30">
        <v>0</v>
      </c>
      <c r="V12" s="30">
        <v>6500000000</v>
      </c>
      <c r="W12" s="30">
        <v>437250286</v>
      </c>
      <c r="X12" s="30">
        <v>1929135106.5999999</v>
      </c>
      <c r="Y12" s="30">
        <v>1896330946.5999999</v>
      </c>
      <c r="Z12" s="30">
        <v>1896330946.5999999</v>
      </c>
      <c r="AA12" s="30">
        <v>1896330946.5999999</v>
      </c>
    </row>
    <row r="13" spans="1:28" ht="22.5" hidden="1" x14ac:dyDescent="0.25">
      <c r="A13" s="27" t="s">
        <v>23</v>
      </c>
      <c r="B13" s="28" t="s">
        <v>24</v>
      </c>
      <c r="C13" s="29" t="s">
        <v>42</v>
      </c>
      <c r="D13" s="27" t="s">
        <v>26</v>
      </c>
      <c r="E13" s="27" t="s">
        <v>164</v>
      </c>
      <c r="F13" s="27" t="s">
        <v>155</v>
      </c>
      <c r="G13" s="27" t="s">
        <v>160</v>
      </c>
      <c r="H13" s="27" t="s">
        <v>165</v>
      </c>
      <c r="I13" s="27"/>
      <c r="J13" s="27"/>
      <c r="K13" s="27"/>
      <c r="L13" s="27"/>
      <c r="M13" s="27" t="s">
        <v>27</v>
      </c>
      <c r="N13" s="27" t="s">
        <v>156</v>
      </c>
      <c r="O13" s="27" t="s">
        <v>28</v>
      </c>
      <c r="P13" s="28" t="s">
        <v>43</v>
      </c>
      <c r="Q13" s="30">
        <v>79730600</v>
      </c>
      <c r="R13" s="30">
        <v>0</v>
      </c>
      <c r="S13" s="30">
        <v>0</v>
      </c>
      <c r="T13" s="30">
        <v>79730600</v>
      </c>
      <c r="U13" s="30">
        <v>0</v>
      </c>
      <c r="V13" s="30">
        <v>0</v>
      </c>
      <c r="W13" s="30">
        <v>79730600</v>
      </c>
      <c r="X13" s="30">
        <v>0</v>
      </c>
      <c r="Y13" s="30">
        <v>0</v>
      </c>
      <c r="Z13" s="30">
        <v>0</v>
      </c>
      <c r="AA13" s="30">
        <v>0</v>
      </c>
    </row>
    <row r="14" spans="1:28" ht="22.5" hidden="1" x14ac:dyDescent="0.25">
      <c r="A14" s="27" t="s">
        <v>23</v>
      </c>
      <c r="B14" s="28" t="s">
        <v>24</v>
      </c>
      <c r="C14" s="29" t="s">
        <v>44</v>
      </c>
      <c r="D14" s="27" t="s">
        <v>26</v>
      </c>
      <c r="E14" s="27" t="s">
        <v>166</v>
      </c>
      <c r="F14" s="27" t="s">
        <v>155</v>
      </c>
      <c r="G14" s="27"/>
      <c r="H14" s="27"/>
      <c r="I14" s="27"/>
      <c r="J14" s="27"/>
      <c r="K14" s="27"/>
      <c r="L14" s="27"/>
      <c r="M14" s="27" t="s">
        <v>27</v>
      </c>
      <c r="N14" s="27" t="s">
        <v>156</v>
      </c>
      <c r="O14" s="27" t="s">
        <v>28</v>
      </c>
      <c r="P14" s="28" t="s">
        <v>45</v>
      </c>
      <c r="Q14" s="30">
        <v>1128038574</v>
      </c>
      <c r="R14" s="30">
        <v>5908000</v>
      </c>
      <c r="S14" s="30">
        <v>121946094</v>
      </c>
      <c r="T14" s="30">
        <v>1012000480</v>
      </c>
      <c r="U14" s="30">
        <v>0</v>
      </c>
      <c r="V14" s="30">
        <v>1012000000</v>
      </c>
      <c r="W14" s="30">
        <v>480</v>
      </c>
      <c r="X14" s="30">
        <v>154364183</v>
      </c>
      <c r="Y14" s="30">
        <v>154364183</v>
      </c>
      <c r="Z14" s="30">
        <v>154364183</v>
      </c>
      <c r="AA14" s="30">
        <v>154364183</v>
      </c>
    </row>
    <row r="15" spans="1:28" ht="22.5" hidden="1" x14ac:dyDescent="0.25">
      <c r="A15" s="27" t="s">
        <v>23</v>
      </c>
      <c r="B15" s="28" t="s">
        <v>24</v>
      </c>
      <c r="C15" s="29" t="s">
        <v>46</v>
      </c>
      <c r="D15" s="27" t="s">
        <v>26</v>
      </c>
      <c r="E15" s="27" t="s">
        <v>166</v>
      </c>
      <c r="F15" s="27" t="s">
        <v>160</v>
      </c>
      <c r="G15" s="27" t="s">
        <v>155</v>
      </c>
      <c r="H15" s="27"/>
      <c r="I15" s="27"/>
      <c r="J15" s="27"/>
      <c r="K15" s="27"/>
      <c r="L15" s="27"/>
      <c r="M15" s="27" t="s">
        <v>27</v>
      </c>
      <c r="N15" s="27" t="s">
        <v>156</v>
      </c>
      <c r="O15" s="27" t="s">
        <v>28</v>
      </c>
      <c r="P15" s="28" t="s">
        <v>47</v>
      </c>
      <c r="Q15" s="30">
        <v>23294824198</v>
      </c>
      <c r="R15" s="30">
        <v>0</v>
      </c>
      <c r="S15" s="30">
        <v>0</v>
      </c>
      <c r="T15" s="30">
        <v>23294824198</v>
      </c>
      <c r="U15" s="30">
        <v>0</v>
      </c>
      <c r="V15" s="30">
        <v>0</v>
      </c>
      <c r="W15" s="30">
        <v>23294824198</v>
      </c>
      <c r="X15" s="30">
        <v>0</v>
      </c>
      <c r="Y15" s="30">
        <v>0</v>
      </c>
      <c r="Z15" s="30">
        <v>0</v>
      </c>
      <c r="AA15" s="30">
        <v>0</v>
      </c>
    </row>
    <row r="16" spans="1:28" ht="67.5" hidden="1" x14ac:dyDescent="0.25">
      <c r="A16" s="27" t="s">
        <v>23</v>
      </c>
      <c r="B16" s="28" t="s">
        <v>24</v>
      </c>
      <c r="C16" s="29" t="s">
        <v>49</v>
      </c>
      <c r="D16" s="27" t="s">
        <v>48</v>
      </c>
      <c r="E16" s="27" t="s">
        <v>167</v>
      </c>
      <c r="F16" s="27" t="s">
        <v>168</v>
      </c>
      <c r="G16" s="27" t="s">
        <v>170</v>
      </c>
      <c r="H16" s="27" t="s">
        <v>171</v>
      </c>
      <c r="I16" s="27"/>
      <c r="J16" s="27"/>
      <c r="K16" s="27"/>
      <c r="L16" s="27"/>
      <c r="M16" s="27" t="s">
        <v>27</v>
      </c>
      <c r="N16" s="27" t="s">
        <v>156</v>
      </c>
      <c r="O16" s="27" t="s">
        <v>28</v>
      </c>
      <c r="P16" s="28" t="s">
        <v>50</v>
      </c>
      <c r="Q16" s="30">
        <v>8474015500</v>
      </c>
      <c r="R16" s="30">
        <v>0</v>
      </c>
      <c r="S16" s="30">
        <v>15187000</v>
      </c>
      <c r="T16" s="30">
        <v>8458828500</v>
      </c>
      <c r="U16" s="30">
        <v>0</v>
      </c>
      <c r="V16" s="30">
        <v>6600674000</v>
      </c>
      <c r="W16" s="30">
        <v>1858154500</v>
      </c>
      <c r="X16" s="30">
        <v>5561872593</v>
      </c>
      <c r="Y16" s="30">
        <v>879984316</v>
      </c>
      <c r="Z16" s="30">
        <v>879984316</v>
      </c>
      <c r="AA16" s="30">
        <v>879984316</v>
      </c>
    </row>
    <row r="17" spans="1:27" ht="56.25" hidden="1" x14ac:dyDescent="0.25">
      <c r="A17" s="27" t="s">
        <v>23</v>
      </c>
      <c r="B17" s="28" t="s">
        <v>24</v>
      </c>
      <c r="C17" s="29" t="s">
        <v>51</v>
      </c>
      <c r="D17" s="27" t="s">
        <v>48</v>
      </c>
      <c r="E17" s="27" t="s">
        <v>167</v>
      </c>
      <c r="F17" s="27" t="s">
        <v>168</v>
      </c>
      <c r="G17" s="27" t="s">
        <v>172</v>
      </c>
      <c r="H17" s="27" t="s">
        <v>52</v>
      </c>
      <c r="I17" s="27"/>
      <c r="J17" s="27"/>
      <c r="K17" s="27"/>
      <c r="L17" s="27"/>
      <c r="M17" s="27" t="s">
        <v>27</v>
      </c>
      <c r="N17" s="27" t="s">
        <v>156</v>
      </c>
      <c r="O17" s="27" t="s">
        <v>28</v>
      </c>
      <c r="P17" s="28" t="s">
        <v>53</v>
      </c>
      <c r="Q17" s="30">
        <v>223591105149</v>
      </c>
      <c r="R17" s="30">
        <v>0</v>
      </c>
      <c r="S17" s="30">
        <v>45391</v>
      </c>
      <c r="T17" s="30">
        <v>223591059758</v>
      </c>
      <c r="U17" s="30">
        <v>0</v>
      </c>
      <c r="V17" s="30">
        <v>208592449857</v>
      </c>
      <c r="W17" s="30">
        <v>14998609901</v>
      </c>
      <c r="X17" s="30">
        <v>207503432089</v>
      </c>
      <c r="Y17" s="30">
        <v>451707652</v>
      </c>
      <c r="Z17" s="30">
        <v>451707652</v>
      </c>
      <c r="AA17" s="30">
        <v>451707652</v>
      </c>
    </row>
    <row r="18" spans="1:27" ht="90" hidden="1" x14ac:dyDescent="0.25">
      <c r="A18" s="27" t="s">
        <v>23</v>
      </c>
      <c r="B18" s="28" t="s">
        <v>24</v>
      </c>
      <c r="C18" s="29" t="s">
        <v>55</v>
      </c>
      <c r="D18" s="27" t="s">
        <v>48</v>
      </c>
      <c r="E18" s="27" t="s">
        <v>167</v>
      </c>
      <c r="F18" s="27" t="s">
        <v>168</v>
      </c>
      <c r="G18" s="27" t="s">
        <v>173</v>
      </c>
      <c r="H18" s="27" t="s">
        <v>174</v>
      </c>
      <c r="I18" s="27"/>
      <c r="J18" s="27"/>
      <c r="K18" s="27"/>
      <c r="L18" s="27"/>
      <c r="M18" s="27" t="s">
        <v>54</v>
      </c>
      <c r="N18" s="27" t="s">
        <v>163</v>
      </c>
      <c r="O18" s="27" t="s">
        <v>28</v>
      </c>
      <c r="P18" s="28" t="s">
        <v>56</v>
      </c>
      <c r="Q18" s="30">
        <v>178181191303</v>
      </c>
      <c r="R18" s="30">
        <v>4909231006</v>
      </c>
      <c r="S18" s="30">
        <v>63801487969</v>
      </c>
      <c r="T18" s="30">
        <v>119288934340</v>
      </c>
      <c r="U18" s="30">
        <v>0</v>
      </c>
      <c r="V18" s="30">
        <v>58320463561.980003</v>
      </c>
      <c r="W18" s="30">
        <v>60968470778.019997</v>
      </c>
      <c r="X18" s="30">
        <v>51271371754.980003</v>
      </c>
      <c r="Y18" s="30">
        <v>24498195</v>
      </c>
      <c r="Z18" s="30">
        <v>24498195</v>
      </c>
      <c r="AA18" s="30">
        <v>24498195</v>
      </c>
    </row>
    <row r="19" spans="1:27" ht="90" hidden="1" x14ac:dyDescent="0.25">
      <c r="A19" s="27" t="s">
        <v>23</v>
      </c>
      <c r="B19" s="28" t="s">
        <v>24</v>
      </c>
      <c r="C19" s="29" t="s">
        <v>55</v>
      </c>
      <c r="D19" s="27" t="s">
        <v>48</v>
      </c>
      <c r="E19" s="27" t="s">
        <v>167</v>
      </c>
      <c r="F19" s="27" t="s">
        <v>168</v>
      </c>
      <c r="G19" s="27" t="s">
        <v>173</v>
      </c>
      <c r="H19" s="27" t="s">
        <v>174</v>
      </c>
      <c r="I19" s="27"/>
      <c r="J19" s="27"/>
      <c r="K19" s="27"/>
      <c r="L19" s="27"/>
      <c r="M19" s="27" t="s">
        <v>27</v>
      </c>
      <c r="N19" s="27" t="s">
        <v>175</v>
      </c>
      <c r="O19" s="27" t="s">
        <v>28</v>
      </c>
      <c r="P19" s="28" t="s">
        <v>56</v>
      </c>
      <c r="Q19" s="30">
        <v>11701345021</v>
      </c>
      <c r="R19" s="30">
        <v>0</v>
      </c>
      <c r="S19" s="30">
        <v>9997374117</v>
      </c>
      <c r="T19" s="30">
        <v>1703970904</v>
      </c>
      <c r="U19" s="30">
        <v>0</v>
      </c>
      <c r="V19" s="30">
        <v>0</v>
      </c>
      <c r="W19" s="30">
        <v>1703970904</v>
      </c>
      <c r="X19" s="30">
        <v>0</v>
      </c>
      <c r="Y19" s="30">
        <v>0</v>
      </c>
      <c r="Z19" s="30">
        <v>0</v>
      </c>
      <c r="AA19" s="30">
        <v>0</v>
      </c>
    </row>
    <row r="20" spans="1:27" ht="90" hidden="1" x14ac:dyDescent="0.25">
      <c r="A20" s="27" t="s">
        <v>23</v>
      </c>
      <c r="B20" s="28" t="s">
        <v>24</v>
      </c>
      <c r="C20" s="29" t="s">
        <v>55</v>
      </c>
      <c r="D20" s="27" t="s">
        <v>48</v>
      </c>
      <c r="E20" s="27" t="s">
        <v>167</v>
      </c>
      <c r="F20" s="27" t="s">
        <v>168</v>
      </c>
      <c r="G20" s="27" t="s">
        <v>173</v>
      </c>
      <c r="H20" s="27" t="s">
        <v>174</v>
      </c>
      <c r="I20" s="27"/>
      <c r="J20" s="27"/>
      <c r="K20" s="27"/>
      <c r="L20" s="27"/>
      <c r="M20" s="27" t="s">
        <v>27</v>
      </c>
      <c r="N20" s="27" t="s">
        <v>156</v>
      </c>
      <c r="O20" s="27" t="s">
        <v>28</v>
      </c>
      <c r="P20" s="28" t="s">
        <v>56</v>
      </c>
      <c r="Q20" s="30">
        <v>42612175897</v>
      </c>
      <c r="R20" s="30">
        <v>4450000000</v>
      </c>
      <c r="S20" s="30">
        <v>29533620740</v>
      </c>
      <c r="T20" s="30">
        <v>17528555157</v>
      </c>
      <c r="U20" s="30">
        <v>0</v>
      </c>
      <c r="V20" s="30">
        <v>12067386886</v>
      </c>
      <c r="W20" s="30">
        <v>5461168271</v>
      </c>
      <c r="X20" s="30">
        <v>11003410698</v>
      </c>
      <c r="Y20" s="30">
        <v>2137442147</v>
      </c>
      <c r="Z20" s="30">
        <v>2137442147</v>
      </c>
      <c r="AA20" s="30">
        <v>2137442147</v>
      </c>
    </row>
    <row r="21" spans="1:27" ht="67.5" hidden="1" x14ac:dyDescent="0.25">
      <c r="A21" s="27" t="s">
        <v>23</v>
      </c>
      <c r="B21" s="28" t="s">
        <v>24</v>
      </c>
      <c r="C21" s="29" t="s">
        <v>57</v>
      </c>
      <c r="D21" s="27" t="s">
        <v>48</v>
      </c>
      <c r="E21" s="27" t="s">
        <v>167</v>
      </c>
      <c r="F21" s="27" t="s">
        <v>168</v>
      </c>
      <c r="G21" s="27" t="s">
        <v>173</v>
      </c>
      <c r="H21" s="27" t="s">
        <v>177</v>
      </c>
      <c r="I21" s="27"/>
      <c r="J21" s="27"/>
      <c r="K21" s="27"/>
      <c r="L21" s="27"/>
      <c r="M21" s="27" t="s">
        <v>54</v>
      </c>
      <c r="N21" s="27" t="s">
        <v>163</v>
      </c>
      <c r="O21" s="27" t="s">
        <v>28</v>
      </c>
      <c r="P21" s="28" t="s">
        <v>58</v>
      </c>
      <c r="Q21" s="30">
        <v>106801320981</v>
      </c>
      <c r="R21" s="30">
        <v>16701402053</v>
      </c>
      <c r="S21" s="30">
        <v>39925880710</v>
      </c>
      <c r="T21" s="30">
        <v>83576842324</v>
      </c>
      <c r="U21" s="30">
        <v>0</v>
      </c>
      <c r="V21" s="30">
        <v>25326562396.029999</v>
      </c>
      <c r="W21" s="30">
        <v>58250279927.970001</v>
      </c>
      <c r="X21" s="30">
        <v>16525962041.030001</v>
      </c>
      <c r="Y21" s="30">
        <v>1260796372</v>
      </c>
      <c r="Z21" s="30">
        <v>1260796372</v>
      </c>
      <c r="AA21" s="30">
        <v>1260796372</v>
      </c>
    </row>
    <row r="22" spans="1:27" ht="67.5" hidden="1" x14ac:dyDescent="0.25">
      <c r="A22" s="27" t="s">
        <v>23</v>
      </c>
      <c r="B22" s="28" t="s">
        <v>24</v>
      </c>
      <c r="C22" s="29" t="s">
        <v>57</v>
      </c>
      <c r="D22" s="27" t="s">
        <v>48</v>
      </c>
      <c r="E22" s="27" t="s">
        <v>167</v>
      </c>
      <c r="F22" s="27" t="s">
        <v>168</v>
      </c>
      <c r="G22" s="27" t="s">
        <v>173</v>
      </c>
      <c r="H22" s="27" t="s">
        <v>177</v>
      </c>
      <c r="I22" s="27"/>
      <c r="J22" s="27"/>
      <c r="K22" s="27"/>
      <c r="L22" s="27"/>
      <c r="M22" s="27" t="s">
        <v>27</v>
      </c>
      <c r="N22" s="27" t="s">
        <v>156</v>
      </c>
      <c r="O22" s="27" t="s">
        <v>28</v>
      </c>
      <c r="P22" s="28" t="s">
        <v>58</v>
      </c>
      <c r="Q22" s="30">
        <v>143498613030</v>
      </c>
      <c r="R22" s="30">
        <v>7841263889</v>
      </c>
      <c r="S22" s="30">
        <v>18004617806</v>
      </c>
      <c r="T22" s="30">
        <v>133335259113</v>
      </c>
      <c r="U22" s="30">
        <v>0</v>
      </c>
      <c r="V22" s="30">
        <v>68381491736</v>
      </c>
      <c r="W22" s="30">
        <v>64953767377</v>
      </c>
      <c r="X22" s="30">
        <v>52732936168</v>
      </c>
      <c r="Y22" s="30">
        <v>42047702396</v>
      </c>
      <c r="Z22" s="30">
        <v>42047702396</v>
      </c>
      <c r="AA22" s="30">
        <v>42047702396</v>
      </c>
    </row>
    <row r="23" spans="1:27" ht="45" hidden="1" x14ac:dyDescent="0.25">
      <c r="A23" s="27" t="s">
        <v>23</v>
      </c>
      <c r="B23" s="28" t="s">
        <v>24</v>
      </c>
      <c r="C23" s="29" t="s">
        <v>59</v>
      </c>
      <c r="D23" s="27" t="s">
        <v>48</v>
      </c>
      <c r="E23" s="27" t="s">
        <v>167</v>
      </c>
      <c r="F23" s="27" t="s">
        <v>168</v>
      </c>
      <c r="G23" s="27" t="s">
        <v>163</v>
      </c>
      <c r="H23" s="27" t="s">
        <v>178</v>
      </c>
      <c r="I23" s="27"/>
      <c r="J23" s="27"/>
      <c r="K23" s="27"/>
      <c r="L23" s="27"/>
      <c r="M23" s="27" t="s">
        <v>54</v>
      </c>
      <c r="N23" s="27" t="s">
        <v>179</v>
      </c>
      <c r="O23" s="27" t="s">
        <v>28</v>
      </c>
      <c r="P23" s="28" t="s">
        <v>60</v>
      </c>
      <c r="Q23" s="30">
        <v>22428503682</v>
      </c>
      <c r="R23" s="30">
        <v>0</v>
      </c>
      <c r="S23" s="30">
        <v>885295571</v>
      </c>
      <c r="T23" s="30">
        <v>21543208111</v>
      </c>
      <c r="U23" s="30">
        <v>0</v>
      </c>
      <c r="V23" s="30">
        <v>18876455417</v>
      </c>
      <c r="W23" s="30">
        <v>2666752694</v>
      </c>
      <c r="X23" s="30">
        <v>0</v>
      </c>
      <c r="Y23" s="30">
        <v>0</v>
      </c>
      <c r="Z23" s="30">
        <v>0</v>
      </c>
      <c r="AA23" s="30">
        <v>0</v>
      </c>
    </row>
    <row r="24" spans="1:27" ht="45" hidden="1" x14ac:dyDescent="0.25">
      <c r="A24" s="27" t="s">
        <v>23</v>
      </c>
      <c r="B24" s="28" t="s">
        <v>24</v>
      </c>
      <c r="C24" s="29" t="s">
        <v>59</v>
      </c>
      <c r="D24" s="27" t="s">
        <v>48</v>
      </c>
      <c r="E24" s="27" t="s">
        <v>167</v>
      </c>
      <c r="F24" s="27" t="s">
        <v>168</v>
      </c>
      <c r="G24" s="27" t="s">
        <v>163</v>
      </c>
      <c r="H24" s="27" t="s">
        <v>178</v>
      </c>
      <c r="I24" s="27"/>
      <c r="J24" s="27"/>
      <c r="K24" s="27"/>
      <c r="L24" s="27"/>
      <c r="M24" s="27" t="s">
        <v>27</v>
      </c>
      <c r="N24" s="27" t="s">
        <v>176</v>
      </c>
      <c r="O24" s="27" t="s">
        <v>28</v>
      </c>
      <c r="P24" s="28" t="s">
        <v>60</v>
      </c>
      <c r="Q24" s="30">
        <v>15772408493</v>
      </c>
      <c r="R24" s="30">
        <v>977702385</v>
      </c>
      <c r="S24" s="30">
        <v>990466385</v>
      </c>
      <c r="T24" s="30">
        <v>15759644493</v>
      </c>
      <c r="U24" s="30">
        <v>0</v>
      </c>
      <c r="V24" s="30">
        <v>5873052909</v>
      </c>
      <c r="W24" s="30">
        <v>9886591584</v>
      </c>
      <c r="X24" s="30">
        <v>4827460300</v>
      </c>
      <c r="Y24" s="30">
        <v>25139806</v>
      </c>
      <c r="Z24" s="30">
        <v>25139806</v>
      </c>
      <c r="AA24" s="30">
        <v>25139806</v>
      </c>
    </row>
    <row r="25" spans="1:27" ht="45" hidden="1" x14ac:dyDescent="0.25">
      <c r="A25" s="27" t="s">
        <v>23</v>
      </c>
      <c r="B25" s="28" t="s">
        <v>24</v>
      </c>
      <c r="C25" s="29" t="s">
        <v>59</v>
      </c>
      <c r="D25" s="27" t="s">
        <v>48</v>
      </c>
      <c r="E25" s="27" t="s">
        <v>167</v>
      </c>
      <c r="F25" s="27" t="s">
        <v>168</v>
      </c>
      <c r="G25" s="27" t="s">
        <v>163</v>
      </c>
      <c r="H25" s="27" t="s">
        <v>178</v>
      </c>
      <c r="I25" s="27"/>
      <c r="J25" s="27"/>
      <c r="K25" s="27"/>
      <c r="L25" s="27"/>
      <c r="M25" s="27" t="s">
        <v>27</v>
      </c>
      <c r="N25" s="27" t="s">
        <v>156</v>
      </c>
      <c r="O25" s="27" t="s">
        <v>28</v>
      </c>
      <c r="P25" s="28" t="s">
        <v>60</v>
      </c>
      <c r="Q25" s="30">
        <v>216162824235</v>
      </c>
      <c r="R25" s="30">
        <v>41000000</v>
      </c>
      <c r="S25" s="30">
        <v>9682313955</v>
      </c>
      <c r="T25" s="30">
        <v>206521510280</v>
      </c>
      <c r="U25" s="30">
        <v>0</v>
      </c>
      <c r="V25" s="30">
        <v>152181344910.60999</v>
      </c>
      <c r="W25" s="30">
        <v>54340165369.389999</v>
      </c>
      <c r="X25" s="30">
        <v>136007385346.61</v>
      </c>
      <c r="Y25" s="30">
        <v>31444325222.720001</v>
      </c>
      <c r="Z25" s="30">
        <v>31444325222.720001</v>
      </c>
      <c r="AA25" s="30">
        <v>31444325222.720001</v>
      </c>
    </row>
    <row r="26" spans="1:27" ht="67.5" hidden="1" x14ac:dyDescent="0.25">
      <c r="A26" s="27" t="s">
        <v>23</v>
      </c>
      <c r="B26" s="28" t="s">
        <v>24</v>
      </c>
      <c r="C26" s="29" t="s">
        <v>61</v>
      </c>
      <c r="D26" s="27" t="s">
        <v>48</v>
      </c>
      <c r="E26" s="27" t="s">
        <v>180</v>
      </c>
      <c r="F26" s="27" t="s">
        <v>168</v>
      </c>
      <c r="G26" s="27" t="s">
        <v>169</v>
      </c>
      <c r="H26" s="27" t="s">
        <v>177</v>
      </c>
      <c r="I26" s="27"/>
      <c r="J26" s="27"/>
      <c r="K26" s="27"/>
      <c r="L26" s="27"/>
      <c r="M26" s="27" t="s">
        <v>27</v>
      </c>
      <c r="N26" s="27" t="s">
        <v>156</v>
      </c>
      <c r="O26" s="27" t="s">
        <v>28</v>
      </c>
      <c r="P26" s="28" t="s">
        <v>58</v>
      </c>
      <c r="Q26" s="30">
        <v>75891631729</v>
      </c>
      <c r="R26" s="30">
        <v>3035373172</v>
      </c>
      <c r="S26" s="30">
        <v>3139071730</v>
      </c>
      <c r="T26" s="30">
        <v>75787933171</v>
      </c>
      <c r="U26" s="30">
        <v>0</v>
      </c>
      <c r="V26" s="30">
        <v>56206212952</v>
      </c>
      <c r="W26" s="30">
        <v>19581720219</v>
      </c>
      <c r="X26" s="30">
        <v>55835768693</v>
      </c>
      <c r="Y26" s="30">
        <v>887859753</v>
      </c>
      <c r="Z26" s="30">
        <v>887859753</v>
      </c>
      <c r="AA26" s="30">
        <v>887859753</v>
      </c>
    </row>
    <row r="27" spans="1:27" ht="45" hidden="1" x14ac:dyDescent="0.25">
      <c r="A27" s="27" t="s">
        <v>23</v>
      </c>
      <c r="B27" s="28" t="s">
        <v>24</v>
      </c>
      <c r="C27" s="29" t="s">
        <v>183</v>
      </c>
      <c r="D27" s="27" t="s">
        <v>48</v>
      </c>
      <c r="E27" s="27" t="s">
        <v>180</v>
      </c>
      <c r="F27" s="27" t="s">
        <v>168</v>
      </c>
      <c r="G27" s="27" t="s">
        <v>170</v>
      </c>
      <c r="H27" s="27" t="s">
        <v>62</v>
      </c>
      <c r="I27" s="27"/>
      <c r="J27" s="27"/>
      <c r="K27" s="27"/>
      <c r="L27" s="27"/>
      <c r="M27" s="27" t="s">
        <v>27</v>
      </c>
      <c r="N27" s="27" t="s">
        <v>156</v>
      </c>
      <c r="O27" s="27" t="s">
        <v>28</v>
      </c>
      <c r="P27" s="28" t="s">
        <v>63</v>
      </c>
      <c r="Q27" s="30">
        <v>331522124739</v>
      </c>
      <c r="R27" s="30">
        <v>17195835816</v>
      </c>
      <c r="S27" s="30">
        <v>34040396040</v>
      </c>
      <c r="T27" s="30">
        <v>314677564515</v>
      </c>
      <c r="U27" s="30">
        <v>0</v>
      </c>
      <c r="V27" s="30">
        <v>294549655316.56</v>
      </c>
      <c r="W27" s="30">
        <v>20127909198.439999</v>
      </c>
      <c r="X27" s="30">
        <v>256907671906.03</v>
      </c>
      <c r="Y27" s="30">
        <v>24986943030.330002</v>
      </c>
      <c r="Z27" s="30">
        <v>24986943030.330002</v>
      </c>
      <c r="AA27" s="30">
        <v>24986943030.330002</v>
      </c>
    </row>
    <row r="28" spans="1:27" ht="22.5" hidden="1" x14ac:dyDescent="0.25">
      <c r="A28" s="27" t="s">
        <v>64</v>
      </c>
      <c r="B28" s="28" t="s">
        <v>65</v>
      </c>
      <c r="C28" s="29" t="s">
        <v>34</v>
      </c>
      <c r="D28" s="27" t="s">
        <v>26</v>
      </c>
      <c r="E28" s="27" t="s">
        <v>157</v>
      </c>
      <c r="F28" s="27"/>
      <c r="G28" s="27"/>
      <c r="H28" s="27"/>
      <c r="I28" s="27"/>
      <c r="J28" s="27"/>
      <c r="K28" s="27"/>
      <c r="L28" s="27"/>
      <c r="M28" s="27" t="s">
        <v>27</v>
      </c>
      <c r="N28" s="27" t="s">
        <v>156</v>
      </c>
      <c r="O28" s="27" t="s">
        <v>28</v>
      </c>
      <c r="P28" s="28" t="s">
        <v>35</v>
      </c>
      <c r="Q28" s="30">
        <v>1023726489</v>
      </c>
      <c r="R28" s="30">
        <v>0</v>
      </c>
      <c r="S28" s="30">
        <v>0</v>
      </c>
      <c r="T28" s="30">
        <v>1023726489</v>
      </c>
      <c r="U28" s="30">
        <v>0</v>
      </c>
      <c r="V28" s="30">
        <v>1023726489</v>
      </c>
      <c r="W28" s="30">
        <v>0</v>
      </c>
      <c r="X28" s="30">
        <v>2723417</v>
      </c>
      <c r="Y28" s="30">
        <v>1858369</v>
      </c>
      <c r="Z28" s="30">
        <v>1858369</v>
      </c>
      <c r="AA28" s="30">
        <v>1858369</v>
      </c>
    </row>
    <row r="29" spans="1:27" ht="22.5" hidden="1" x14ac:dyDescent="0.25">
      <c r="A29" s="27" t="s">
        <v>64</v>
      </c>
      <c r="B29" s="28" t="s">
        <v>65</v>
      </c>
      <c r="C29" s="29" t="s">
        <v>44</v>
      </c>
      <c r="D29" s="27" t="s">
        <v>26</v>
      </c>
      <c r="E29" s="27" t="s">
        <v>166</v>
      </c>
      <c r="F29" s="27" t="s">
        <v>155</v>
      </c>
      <c r="G29" s="27"/>
      <c r="H29" s="27"/>
      <c r="I29" s="27"/>
      <c r="J29" s="27"/>
      <c r="K29" s="27"/>
      <c r="L29" s="27"/>
      <c r="M29" s="27" t="s">
        <v>27</v>
      </c>
      <c r="N29" s="27" t="s">
        <v>156</v>
      </c>
      <c r="O29" s="27" t="s">
        <v>28</v>
      </c>
      <c r="P29" s="28" t="s">
        <v>45</v>
      </c>
      <c r="Q29" s="30">
        <v>737139774</v>
      </c>
      <c r="R29" s="30">
        <v>0</v>
      </c>
      <c r="S29" s="30">
        <v>0</v>
      </c>
      <c r="T29" s="30">
        <v>737139774</v>
      </c>
      <c r="U29" s="30">
        <v>0</v>
      </c>
      <c r="V29" s="30">
        <v>737139774</v>
      </c>
      <c r="W29" s="30">
        <v>0</v>
      </c>
      <c r="X29" s="30">
        <v>400029735</v>
      </c>
      <c r="Y29" s="30">
        <v>385536211.63999999</v>
      </c>
      <c r="Z29" s="30">
        <v>385536211.63999999</v>
      </c>
      <c r="AA29" s="30">
        <v>385536211.63999999</v>
      </c>
    </row>
    <row r="30" spans="1:27" ht="67.5" hidden="1" x14ac:dyDescent="0.25">
      <c r="A30" s="27" t="s">
        <v>64</v>
      </c>
      <c r="B30" s="28" t="s">
        <v>65</v>
      </c>
      <c r="C30" s="29" t="s">
        <v>49</v>
      </c>
      <c r="D30" s="27" t="s">
        <v>48</v>
      </c>
      <c r="E30" s="27" t="s">
        <v>167</v>
      </c>
      <c r="F30" s="27" t="s">
        <v>168</v>
      </c>
      <c r="G30" s="27" t="s">
        <v>170</v>
      </c>
      <c r="H30" s="27" t="s">
        <v>171</v>
      </c>
      <c r="I30" s="27"/>
      <c r="J30" s="27"/>
      <c r="K30" s="27"/>
      <c r="L30" s="27"/>
      <c r="M30" s="27" t="s">
        <v>27</v>
      </c>
      <c r="N30" s="27" t="s">
        <v>156</v>
      </c>
      <c r="O30" s="27" t="s">
        <v>28</v>
      </c>
      <c r="P30" s="28" t="s">
        <v>50</v>
      </c>
      <c r="Q30" s="30">
        <v>1011091750</v>
      </c>
      <c r="R30" s="30">
        <v>15000</v>
      </c>
      <c r="S30" s="30">
        <v>0</v>
      </c>
      <c r="T30" s="30">
        <v>1011106750</v>
      </c>
      <c r="U30" s="30">
        <v>0</v>
      </c>
      <c r="V30" s="30">
        <v>441259250</v>
      </c>
      <c r="W30" s="30">
        <v>569847500</v>
      </c>
      <c r="X30" s="30">
        <v>440222546.5</v>
      </c>
      <c r="Y30" s="30">
        <v>134077308.5</v>
      </c>
      <c r="Z30" s="30">
        <v>134077308.5</v>
      </c>
      <c r="AA30" s="30">
        <v>134077308.5</v>
      </c>
    </row>
    <row r="31" spans="1:27" ht="56.25" hidden="1" x14ac:dyDescent="0.25">
      <c r="A31" s="27" t="s">
        <v>64</v>
      </c>
      <c r="B31" s="28" t="s">
        <v>65</v>
      </c>
      <c r="C31" s="29" t="s">
        <v>51</v>
      </c>
      <c r="D31" s="27" t="s">
        <v>48</v>
      </c>
      <c r="E31" s="27" t="s">
        <v>167</v>
      </c>
      <c r="F31" s="27" t="s">
        <v>168</v>
      </c>
      <c r="G31" s="27" t="s">
        <v>172</v>
      </c>
      <c r="H31" s="27" t="s">
        <v>52</v>
      </c>
      <c r="I31" s="27"/>
      <c r="J31" s="27"/>
      <c r="K31" s="27"/>
      <c r="L31" s="27"/>
      <c r="M31" s="27" t="s">
        <v>27</v>
      </c>
      <c r="N31" s="27" t="s">
        <v>156</v>
      </c>
      <c r="O31" s="27" t="s">
        <v>28</v>
      </c>
      <c r="P31" s="28" t="s">
        <v>53</v>
      </c>
      <c r="Q31" s="30">
        <v>2933315118</v>
      </c>
      <c r="R31" s="30">
        <v>0</v>
      </c>
      <c r="S31" s="30">
        <v>0</v>
      </c>
      <c r="T31" s="30">
        <v>2933315118</v>
      </c>
      <c r="U31" s="30">
        <v>0</v>
      </c>
      <c r="V31" s="30">
        <v>79572000</v>
      </c>
      <c r="W31" s="30">
        <v>2853743118</v>
      </c>
      <c r="X31" s="30">
        <v>68387417</v>
      </c>
      <c r="Y31" s="30">
        <v>7417896</v>
      </c>
      <c r="Z31" s="30">
        <v>7417896</v>
      </c>
      <c r="AA31" s="30">
        <v>7417896</v>
      </c>
    </row>
    <row r="32" spans="1:27" ht="90" hidden="1" x14ac:dyDescent="0.25">
      <c r="A32" s="27" t="s">
        <v>64</v>
      </c>
      <c r="B32" s="28" t="s">
        <v>65</v>
      </c>
      <c r="C32" s="29" t="s">
        <v>55</v>
      </c>
      <c r="D32" s="27" t="s">
        <v>48</v>
      </c>
      <c r="E32" s="27" t="s">
        <v>167</v>
      </c>
      <c r="F32" s="27" t="s">
        <v>168</v>
      </c>
      <c r="G32" s="27" t="s">
        <v>173</v>
      </c>
      <c r="H32" s="27" t="s">
        <v>174</v>
      </c>
      <c r="I32" s="27"/>
      <c r="J32" s="27"/>
      <c r="K32" s="27"/>
      <c r="L32" s="27"/>
      <c r="M32" s="27" t="s">
        <v>54</v>
      </c>
      <c r="N32" s="27" t="s">
        <v>163</v>
      </c>
      <c r="O32" s="27" t="s">
        <v>28</v>
      </c>
      <c r="P32" s="28" t="s">
        <v>56</v>
      </c>
      <c r="Q32" s="30">
        <v>429003079854</v>
      </c>
      <c r="R32" s="30">
        <v>43894439199</v>
      </c>
      <c r="S32" s="30">
        <v>0</v>
      </c>
      <c r="T32" s="30">
        <v>472897519053</v>
      </c>
      <c r="U32" s="30">
        <v>0</v>
      </c>
      <c r="V32" s="30">
        <v>458710125529</v>
      </c>
      <c r="W32" s="30">
        <v>14187393524</v>
      </c>
      <c r="X32" s="30">
        <v>451356198439</v>
      </c>
      <c r="Y32" s="30">
        <v>79666911295</v>
      </c>
      <c r="Z32" s="30">
        <v>79666911295</v>
      </c>
      <c r="AA32" s="30">
        <v>79666911295</v>
      </c>
    </row>
    <row r="33" spans="1:27" ht="90" hidden="1" x14ac:dyDescent="0.25">
      <c r="A33" s="27" t="s">
        <v>64</v>
      </c>
      <c r="B33" s="28" t="s">
        <v>65</v>
      </c>
      <c r="C33" s="29" t="s">
        <v>55</v>
      </c>
      <c r="D33" s="27" t="s">
        <v>48</v>
      </c>
      <c r="E33" s="27" t="s">
        <v>167</v>
      </c>
      <c r="F33" s="27" t="s">
        <v>168</v>
      </c>
      <c r="G33" s="27" t="s">
        <v>173</v>
      </c>
      <c r="H33" s="27" t="s">
        <v>174</v>
      </c>
      <c r="I33" s="27"/>
      <c r="J33" s="27"/>
      <c r="K33" s="27"/>
      <c r="L33" s="27"/>
      <c r="M33" s="27" t="s">
        <v>27</v>
      </c>
      <c r="N33" s="27" t="s">
        <v>175</v>
      </c>
      <c r="O33" s="27" t="s">
        <v>28</v>
      </c>
      <c r="P33" s="28" t="s">
        <v>56</v>
      </c>
      <c r="Q33" s="30">
        <v>4884639502</v>
      </c>
      <c r="R33" s="30">
        <v>0</v>
      </c>
      <c r="S33" s="30">
        <v>0</v>
      </c>
      <c r="T33" s="30">
        <v>4884639502</v>
      </c>
      <c r="U33" s="30">
        <v>0</v>
      </c>
      <c r="V33" s="30">
        <v>3178470482</v>
      </c>
      <c r="W33" s="30">
        <v>1706169020</v>
      </c>
      <c r="X33" s="30">
        <v>2871730917</v>
      </c>
      <c r="Y33" s="30">
        <v>504406787</v>
      </c>
      <c r="Z33" s="30">
        <v>504406787</v>
      </c>
      <c r="AA33" s="30">
        <v>504406787</v>
      </c>
    </row>
    <row r="34" spans="1:27" ht="90" hidden="1" x14ac:dyDescent="0.25">
      <c r="A34" s="27" t="s">
        <v>64</v>
      </c>
      <c r="B34" s="28" t="s">
        <v>65</v>
      </c>
      <c r="C34" s="29" t="s">
        <v>55</v>
      </c>
      <c r="D34" s="27" t="s">
        <v>48</v>
      </c>
      <c r="E34" s="27" t="s">
        <v>167</v>
      </c>
      <c r="F34" s="27" t="s">
        <v>168</v>
      </c>
      <c r="G34" s="27" t="s">
        <v>173</v>
      </c>
      <c r="H34" s="27" t="s">
        <v>174</v>
      </c>
      <c r="I34" s="27"/>
      <c r="J34" s="27"/>
      <c r="K34" s="27"/>
      <c r="L34" s="27"/>
      <c r="M34" s="27" t="s">
        <v>27</v>
      </c>
      <c r="N34" s="27" t="s">
        <v>156</v>
      </c>
      <c r="O34" s="27" t="s">
        <v>28</v>
      </c>
      <c r="P34" s="28" t="s">
        <v>56</v>
      </c>
      <c r="Q34" s="30">
        <v>1783385130</v>
      </c>
      <c r="R34" s="30">
        <v>200000</v>
      </c>
      <c r="S34" s="30">
        <v>137328155</v>
      </c>
      <c r="T34" s="30">
        <v>1646256975</v>
      </c>
      <c r="U34" s="30">
        <v>0</v>
      </c>
      <c r="V34" s="30">
        <v>810479352</v>
      </c>
      <c r="W34" s="30">
        <v>835777623</v>
      </c>
      <c r="X34" s="30">
        <v>798892564.26999998</v>
      </c>
      <c r="Y34" s="30">
        <v>193929930.27000001</v>
      </c>
      <c r="Z34" s="30">
        <v>193929930.27000001</v>
      </c>
      <c r="AA34" s="30">
        <v>193929930.27000001</v>
      </c>
    </row>
    <row r="35" spans="1:27" ht="67.5" hidden="1" x14ac:dyDescent="0.25">
      <c r="A35" s="27" t="s">
        <v>64</v>
      </c>
      <c r="B35" s="28" t="s">
        <v>65</v>
      </c>
      <c r="C35" s="29" t="s">
        <v>57</v>
      </c>
      <c r="D35" s="27" t="s">
        <v>48</v>
      </c>
      <c r="E35" s="27" t="s">
        <v>167</v>
      </c>
      <c r="F35" s="27" t="s">
        <v>168</v>
      </c>
      <c r="G35" s="27" t="s">
        <v>173</v>
      </c>
      <c r="H35" s="27" t="s">
        <v>177</v>
      </c>
      <c r="I35" s="27"/>
      <c r="J35" s="27"/>
      <c r="K35" s="27"/>
      <c r="L35" s="27"/>
      <c r="M35" s="27" t="s">
        <v>54</v>
      </c>
      <c r="N35" s="27" t="s">
        <v>163</v>
      </c>
      <c r="O35" s="27" t="s">
        <v>28</v>
      </c>
      <c r="P35" s="28" t="s">
        <v>58</v>
      </c>
      <c r="Q35" s="30">
        <v>1253141662</v>
      </c>
      <c r="R35" s="30">
        <v>18468940</v>
      </c>
      <c r="S35" s="30">
        <v>13775494</v>
      </c>
      <c r="T35" s="30">
        <v>1257835108</v>
      </c>
      <c r="U35" s="30">
        <v>0</v>
      </c>
      <c r="V35" s="30">
        <v>428170938</v>
      </c>
      <c r="W35" s="30">
        <v>829664170</v>
      </c>
      <c r="X35" s="30">
        <v>334751006</v>
      </c>
      <c r="Y35" s="30">
        <v>25438844</v>
      </c>
      <c r="Z35" s="30">
        <v>25438844</v>
      </c>
      <c r="AA35" s="30">
        <v>25438844</v>
      </c>
    </row>
    <row r="36" spans="1:27" ht="67.5" hidden="1" x14ac:dyDescent="0.25">
      <c r="A36" s="27" t="s">
        <v>64</v>
      </c>
      <c r="B36" s="28" t="s">
        <v>65</v>
      </c>
      <c r="C36" s="29" t="s">
        <v>57</v>
      </c>
      <c r="D36" s="27" t="s">
        <v>48</v>
      </c>
      <c r="E36" s="27" t="s">
        <v>167</v>
      </c>
      <c r="F36" s="27" t="s">
        <v>168</v>
      </c>
      <c r="G36" s="27" t="s">
        <v>173</v>
      </c>
      <c r="H36" s="27" t="s">
        <v>177</v>
      </c>
      <c r="I36" s="27"/>
      <c r="J36" s="27"/>
      <c r="K36" s="27"/>
      <c r="L36" s="27"/>
      <c r="M36" s="27" t="s">
        <v>27</v>
      </c>
      <c r="N36" s="27" t="s">
        <v>156</v>
      </c>
      <c r="O36" s="27" t="s">
        <v>28</v>
      </c>
      <c r="P36" s="28" t="s">
        <v>58</v>
      </c>
      <c r="Q36" s="30">
        <v>45657682616</v>
      </c>
      <c r="R36" s="30">
        <v>6864595656</v>
      </c>
      <c r="S36" s="30">
        <v>650476111</v>
      </c>
      <c r="T36" s="30">
        <v>51871802161</v>
      </c>
      <c r="U36" s="30">
        <v>0</v>
      </c>
      <c r="V36" s="30">
        <v>42235526427</v>
      </c>
      <c r="W36" s="30">
        <v>9636275734</v>
      </c>
      <c r="X36" s="30">
        <v>41660513560</v>
      </c>
      <c r="Y36" s="30">
        <v>10298292868</v>
      </c>
      <c r="Z36" s="30">
        <v>10298292868</v>
      </c>
      <c r="AA36" s="30">
        <v>10298292868</v>
      </c>
    </row>
    <row r="37" spans="1:27" ht="45" hidden="1" x14ac:dyDescent="0.25">
      <c r="A37" s="27" t="s">
        <v>64</v>
      </c>
      <c r="B37" s="28" t="s">
        <v>65</v>
      </c>
      <c r="C37" s="29" t="s">
        <v>59</v>
      </c>
      <c r="D37" s="27" t="s">
        <v>48</v>
      </c>
      <c r="E37" s="27" t="s">
        <v>167</v>
      </c>
      <c r="F37" s="27" t="s">
        <v>168</v>
      </c>
      <c r="G37" s="27" t="s">
        <v>163</v>
      </c>
      <c r="H37" s="27" t="s">
        <v>178</v>
      </c>
      <c r="I37" s="27"/>
      <c r="J37" s="27"/>
      <c r="K37" s="27"/>
      <c r="L37" s="27"/>
      <c r="M37" s="27" t="s">
        <v>54</v>
      </c>
      <c r="N37" s="27" t="s">
        <v>179</v>
      </c>
      <c r="O37" s="27" t="s">
        <v>28</v>
      </c>
      <c r="P37" s="28" t="s">
        <v>60</v>
      </c>
      <c r="Q37" s="30">
        <v>20871483011</v>
      </c>
      <c r="R37" s="30">
        <v>1379473871</v>
      </c>
      <c r="S37" s="30">
        <v>0</v>
      </c>
      <c r="T37" s="30">
        <v>22250956882</v>
      </c>
      <c r="U37" s="30">
        <v>0</v>
      </c>
      <c r="V37" s="30">
        <v>22250956882</v>
      </c>
      <c r="W37" s="30">
        <v>0</v>
      </c>
      <c r="X37" s="30">
        <v>21773470556</v>
      </c>
      <c r="Y37" s="30">
        <v>116605280</v>
      </c>
      <c r="Z37" s="30">
        <v>116605280</v>
      </c>
      <c r="AA37" s="30">
        <v>116605280</v>
      </c>
    </row>
    <row r="38" spans="1:27" ht="45" hidden="1" x14ac:dyDescent="0.25">
      <c r="A38" s="27" t="s">
        <v>64</v>
      </c>
      <c r="B38" s="28" t="s">
        <v>65</v>
      </c>
      <c r="C38" s="29" t="s">
        <v>59</v>
      </c>
      <c r="D38" s="27" t="s">
        <v>48</v>
      </c>
      <c r="E38" s="27" t="s">
        <v>167</v>
      </c>
      <c r="F38" s="27" t="s">
        <v>168</v>
      </c>
      <c r="G38" s="27" t="s">
        <v>163</v>
      </c>
      <c r="H38" s="27" t="s">
        <v>178</v>
      </c>
      <c r="I38" s="27"/>
      <c r="J38" s="27"/>
      <c r="K38" s="27"/>
      <c r="L38" s="27"/>
      <c r="M38" s="27" t="s">
        <v>27</v>
      </c>
      <c r="N38" s="27" t="s">
        <v>176</v>
      </c>
      <c r="O38" s="27" t="s">
        <v>28</v>
      </c>
      <c r="P38" s="28" t="s">
        <v>60</v>
      </c>
      <c r="Q38" s="30">
        <v>12632107736</v>
      </c>
      <c r="R38" s="30">
        <v>920997504</v>
      </c>
      <c r="S38" s="30">
        <v>0</v>
      </c>
      <c r="T38" s="30">
        <v>13553105240</v>
      </c>
      <c r="U38" s="30">
        <v>0</v>
      </c>
      <c r="V38" s="30">
        <v>11362883325</v>
      </c>
      <c r="W38" s="30">
        <v>2190221915</v>
      </c>
      <c r="X38" s="30">
        <v>7544540578</v>
      </c>
      <c r="Y38" s="30">
        <v>1024201168</v>
      </c>
      <c r="Z38" s="30">
        <v>1024201168</v>
      </c>
      <c r="AA38" s="30">
        <v>1024201168</v>
      </c>
    </row>
    <row r="39" spans="1:27" ht="45" hidden="1" x14ac:dyDescent="0.25">
      <c r="A39" s="27" t="s">
        <v>64</v>
      </c>
      <c r="B39" s="28" t="s">
        <v>65</v>
      </c>
      <c r="C39" s="29" t="s">
        <v>59</v>
      </c>
      <c r="D39" s="27" t="s">
        <v>48</v>
      </c>
      <c r="E39" s="27" t="s">
        <v>167</v>
      </c>
      <c r="F39" s="27" t="s">
        <v>168</v>
      </c>
      <c r="G39" s="27" t="s">
        <v>163</v>
      </c>
      <c r="H39" s="27" t="s">
        <v>178</v>
      </c>
      <c r="I39" s="27"/>
      <c r="J39" s="27"/>
      <c r="K39" s="27"/>
      <c r="L39" s="27"/>
      <c r="M39" s="27" t="s">
        <v>27</v>
      </c>
      <c r="N39" s="27" t="s">
        <v>156</v>
      </c>
      <c r="O39" s="27" t="s">
        <v>28</v>
      </c>
      <c r="P39" s="28" t="s">
        <v>60</v>
      </c>
      <c r="Q39" s="30">
        <v>121864308174</v>
      </c>
      <c r="R39" s="30">
        <v>443362269</v>
      </c>
      <c r="S39" s="30">
        <v>0</v>
      </c>
      <c r="T39" s="30">
        <v>122307670443</v>
      </c>
      <c r="U39" s="30">
        <v>0</v>
      </c>
      <c r="V39" s="30">
        <v>82601967167</v>
      </c>
      <c r="W39" s="30">
        <v>39705703276</v>
      </c>
      <c r="X39" s="30">
        <v>82405669033.330002</v>
      </c>
      <c r="Y39" s="30">
        <v>43201245234.330002</v>
      </c>
      <c r="Z39" s="30">
        <v>43201245234.330002</v>
      </c>
      <c r="AA39" s="30">
        <v>43201245234.330002</v>
      </c>
    </row>
    <row r="40" spans="1:27" ht="67.5" hidden="1" x14ac:dyDescent="0.25">
      <c r="A40" s="27" t="s">
        <v>64</v>
      </c>
      <c r="B40" s="28" t="s">
        <v>65</v>
      </c>
      <c r="C40" s="29" t="s">
        <v>61</v>
      </c>
      <c r="D40" s="27" t="s">
        <v>48</v>
      </c>
      <c r="E40" s="27" t="s">
        <v>180</v>
      </c>
      <c r="F40" s="27" t="s">
        <v>168</v>
      </c>
      <c r="G40" s="27" t="s">
        <v>169</v>
      </c>
      <c r="H40" s="27" t="s">
        <v>177</v>
      </c>
      <c r="I40" s="27"/>
      <c r="J40" s="27"/>
      <c r="K40" s="27"/>
      <c r="L40" s="27"/>
      <c r="M40" s="27" t="s">
        <v>27</v>
      </c>
      <c r="N40" s="27" t="s">
        <v>156</v>
      </c>
      <c r="O40" s="27" t="s">
        <v>28</v>
      </c>
      <c r="P40" s="28" t="s">
        <v>58</v>
      </c>
      <c r="Q40" s="30">
        <v>194731353</v>
      </c>
      <c r="R40" s="30">
        <v>9804744</v>
      </c>
      <c r="S40" s="30">
        <v>0</v>
      </c>
      <c r="T40" s="30">
        <v>204536097</v>
      </c>
      <c r="U40" s="30">
        <v>0</v>
      </c>
      <c r="V40" s="30">
        <v>133531003</v>
      </c>
      <c r="W40" s="30">
        <v>71005094</v>
      </c>
      <c r="X40" s="30">
        <v>124491276</v>
      </c>
      <c r="Y40" s="30">
        <v>28563876</v>
      </c>
      <c r="Z40" s="30">
        <v>28563876</v>
      </c>
      <c r="AA40" s="30">
        <v>28563876</v>
      </c>
    </row>
    <row r="41" spans="1:27" ht="45" hidden="1" x14ac:dyDescent="0.25">
      <c r="A41" s="27" t="s">
        <v>64</v>
      </c>
      <c r="B41" s="28" t="s">
        <v>65</v>
      </c>
      <c r="C41" s="29" t="s">
        <v>183</v>
      </c>
      <c r="D41" s="27" t="s">
        <v>48</v>
      </c>
      <c r="E41" s="27" t="s">
        <v>180</v>
      </c>
      <c r="F41" s="27" t="s">
        <v>168</v>
      </c>
      <c r="G41" s="27" t="s">
        <v>170</v>
      </c>
      <c r="H41" s="27" t="s">
        <v>62</v>
      </c>
      <c r="I41" s="27"/>
      <c r="J41" s="27"/>
      <c r="K41" s="27"/>
      <c r="L41" s="27"/>
      <c r="M41" s="27" t="s">
        <v>27</v>
      </c>
      <c r="N41" s="27" t="s">
        <v>156</v>
      </c>
      <c r="O41" s="27" t="s">
        <v>28</v>
      </c>
      <c r="P41" s="28" t="s">
        <v>63</v>
      </c>
      <c r="Q41" s="30">
        <v>5540646738</v>
      </c>
      <c r="R41" s="30">
        <v>1194510552</v>
      </c>
      <c r="S41" s="30">
        <v>95190746</v>
      </c>
      <c r="T41" s="30">
        <v>6639966544</v>
      </c>
      <c r="U41" s="30">
        <v>0</v>
      </c>
      <c r="V41" s="30">
        <v>5554027122</v>
      </c>
      <c r="W41" s="30">
        <v>1085939422</v>
      </c>
      <c r="X41" s="30">
        <v>5348699125.6199999</v>
      </c>
      <c r="Y41" s="30">
        <v>1270166167.8800001</v>
      </c>
      <c r="Z41" s="30">
        <v>1270166167.8800001</v>
      </c>
      <c r="AA41" s="30">
        <v>1270166167.8800001</v>
      </c>
    </row>
    <row r="42" spans="1:27" ht="22.5" hidden="1" x14ac:dyDescent="0.25">
      <c r="A42" s="27" t="s">
        <v>66</v>
      </c>
      <c r="B42" s="28" t="s">
        <v>67</v>
      </c>
      <c r="C42" s="29" t="s">
        <v>34</v>
      </c>
      <c r="D42" s="27" t="s">
        <v>26</v>
      </c>
      <c r="E42" s="27" t="s">
        <v>157</v>
      </c>
      <c r="F42" s="27"/>
      <c r="G42" s="27"/>
      <c r="H42" s="27"/>
      <c r="I42" s="27"/>
      <c r="J42" s="27"/>
      <c r="K42" s="27"/>
      <c r="L42" s="27"/>
      <c r="M42" s="27" t="s">
        <v>27</v>
      </c>
      <c r="N42" s="27" t="s">
        <v>156</v>
      </c>
      <c r="O42" s="27" t="s">
        <v>28</v>
      </c>
      <c r="P42" s="28" t="s">
        <v>35</v>
      </c>
      <c r="Q42" s="30">
        <v>764388243</v>
      </c>
      <c r="R42" s="30">
        <v>0</v>
      </c>
      <c r="S42" s="30">
        <v>0</v>
      </c>
      <c r="T42" s="30">
        <v>764388243</v>
      </c>
      <c r="U42" s="30">
        <v>0</v>
      </c>
      <c r="V42" s="30">
        <v>764388243</v>
      </c>
      <c r="W42" s="30">
        <v>0</v>
      </c>
      <c r="X42" s="30">
        <v>705841271</v>
      </c>
      <c r="Y42" s="30">
        <v>5502013</v>
      </c>
      <c r="Z42" s="30">
        <v>5502013</v>
      </c>
      <c r="AA42" s="30">
        <v>5502013</v>
      </c>
    </row>
    <row r="43" spans="1:27" ht="22.5" hidden="1" x14ac:dyDescent="0.25">
      <c r="A43" s="27" t="s">
        <v>66</v>
      </c>
      <c r="B43" s="28" t="s">
        <v>67</v>
      </c>
      <c r="C43" s="29" t="s">
        <v>44</v>
      </c>
      <c r="D43" s="27" t="s">
        <v>26</v>
      </c>
      <c r="E43" s="27" t="s">
        <v>166</v>
      </c>
      <c r="F43" s="27" t="s">
        <v>155</v>
      </c>
      <c r="G43" s="27"/>
      <c r="H43" s="27"/>
      <c r="I43" s="27"/>
      <c r="J43" s="27"/>
      <c r="K43" s="27"/>
      <c r="L43" s="27"/>
      <c r="M43" s="27" t="s">
        <v>27</v>
      </c>
      <c r="N43" s="27" t="s">
        <v>156</v>
      </c>
      <c r="O43" s="27" t="s">
        <v>28</v>
      </c>
      <c r="P43" s="28" t="s">
        <v>45</v>
      </c>
      <c r="Q43" s="30">
        <v>225149904</v>
      </c>
      <c r="R43" s="30">
        <v>14400</v>
      </c>
      <c r="S43" s="30">
        <v>0</v>
      </c>
      <c r="T43" s="30">
        <v>225164304</v>
      </c>
      <c r="U43" s="30">
        <v>0</v>
      </c>
      <c r="V43" s="30">
        <v>225164304</v>
      </c>
      <c r="W43" s="30">
        <v>0</v>
      </c>
      <c r="X43" s="30">
        <v>188830323</v>
      </c>
      <c r="Y43" s="30">
        <v>188830323</v>
      </c>
      <c r="Z43" s="30">
        <v>188830323</v>
      </c>
      <c r="AA43" s="30">
        <v>188830323</v>
      </c>
    </row>
    <row r="44" spans="1:27" ht="67.5" hidden="1" x14ac:dyDescent="0.25">
      <c r="A44" s="27" t="s">
        <v>66</v>
      </c>
      <c r="B44" s="28" t="s">
        <v>67</v>
      </c>
      <c r="C44" s="29" t="s">
        <v>49</v>
      </c>
      <c r="D44" s="27" t="s">
        <v>48</v>
      </c>
      <c r="E44" s="27" t="s">
        <v>167</v>
      </c>
      <c r="F44" s="27" t="s">
        <v>168</v>
      </c>
      <c r="G44" s="27" t="s">
        <v>170</v>
      </c>
      <c r="H44" s="27" t="s">
        <v>171</v>
      </c>
      <c r="I44" s="27"/>
      <c r="J44" s="27"/>
      <c r="K44" s="27"/>
      <c r="L44" s="27"/>
      <c r="M44" s="27" t="s">
        <v>27</v>
      </c>
      <c r="N44" s="27" t="s">
        <v>156</v>
      </c>
      <c r="O44" s="27" t="s">
        <v>28</v>
      </c>
      <c r="P44" s="28" t="s">
        <v>50</v>
      </c>
      <c r="Q44" s="30">
        <v>302961750</v>
      </c>
      <c r="R44" s="30">
        <v>0</v>
      </c>
      <c r="S44" s="30">
        <v>14214000</v>
      </c>
      <c r="T44" s="30">
        <v>288747750</v>
      </c>
      <c r="U44" s="30">
        <v>0</v>
      </c>
      <c r="V44" s="30">
        <v>165019000</v>
      </c>
      <c r="W44" s="30">
        <v>123728750</v>
      </c>
      <c r="X44" s="30">
        <v>102467226</v>
      </c>
      <c r="Y44" s="30">
        <v>27488932</v>
      </c>
      <c r="Z44" s="30">
        <v>27488932</v>
      </c>
      <c r="AA44" s="30">
        <v>27488932</v>
      </c>
    </row>
    <row r="45" spans="1:27" ht="56.25" hidden="1" x14ac:dyDescent="0.25">
      <c r="A45" s="27" t="s">
        <v>66</v>
      </c>
      <c r="B45" s="28" t="s">
        <v>67</v>
      </c>
      <c r="C45" s="29" t="s">
        <v>51</v>
      </c>
      <c r="D45" s="27" t="s">
        <v>48</v>
      </c>
      <c r="E45" s="27" t="s">
        <v>167</v>
      </c>
      <c r="F45" s="27" t="s">
        <v>168</v>
      </c>
      <c r="G45" s="27" t="s">
        <v>172</v>
      </c>
      <c r="H45" s="27" t="s">
        <v>52</v>
      </c>
      <c r="I45" s="27"/>
      <c r="J45" s="27"/>
      <c r="K45" s="27"/>
      <c r="L45" s="27"/>
      <c r="M45" s="27" t="s">
        <v>27</v>
      </c>
      <c r="N45" s="27" t="s">
        <v>156</v>
      </c>
      <c r="O45" s="27" t="s">
        <v>28</v>
      </c>
      <c r="P45" s="28" t="s">
        <v>53</v>
      </c>
      <c r="Q45" s="30">
        <v>1403880267</v>
      </c>
      <c r="R45" s="30">
        <v>0</v>
      </c>
      <c r="S45" s="30">
        <v>0</v>
      </c>
      <c r="T45" s="30">
        <v>1403880267</v>
      </c>
      <c r="U45" s="30">
        <v>0</v>
      </c>
      <c r="V45" s="30">
        <v>71128000</v>
      </c>
      <c r="W45" s="30">
        <v>1332752267</v>
      </c>
      <c r="X45" s="30">
        <v>62544504</v>
      </c>
      <c r="Y45" s="30">
        <v>8539241</v>
      </c>
      <c r="Z45" s="30">
        <v>8539241</v>
      </c>
      <c r="AA45" s="30">
        <v>8539241</v>
      </c>
    </row>
    <row r="46" spans="1:27" ht="90" hidden="1" x14ac:dyDescent="0.25">
      <c r="A46" s="27" t="s">
        <v>66</v>
      </c>
      <c r="B46" s="28" t="s">
        <v>67</v>
      </c>
      <c r="C46" s="29" t="s">
        <v>55</v>
      </c>
      <c r="D46" s="27" t="s">
        <v>48</v>
      </c>
      <c r="E46" s="27" t="s">
        <v>167</v>
      </c>
      <c r="F46" s="27" t="s">
        <v>168</v>
      </c>
      <c r="G46" s="27" t="s">
        <v>173</v>
      </c>
      <c r="H46" s="27" t="s">
        <v>174</v>
      </c>
      <c r="I46" s="27"/>
      <c r="J46" s="27"/>
      <c r="K46" s="27"/>
      <c r="L46" s="27"/>
      <c r="M46" s="27" t="s">
        <v>54</v>
      </c>
      <c r="N46" s="27" t="s">
        <v>163</v>
      </c>
      <c r="O46" s="27" t="s">
        <v>28</v>
      </c>
      <c r="P46" s="28" t="s">
        <v>56</v>
      </c>
      <c r="Q46" s="30">
        <v>297899717686</v>
      </c>
      <c r="R46" s="30">
        <v>3507880012</v>
      </c>
      <c r="S46" s="30">
        <v>975506489</v>
      </c>
      <c r="T46" s="30">
        <v>300432091209</v>
      </c>
      <c r="U46" s="30">
        <v>0</v>
      </c>
      <c r="V46" s="30">
        <v>290027188073</v>
      </c>
      <c r="W46" s="30">
        <v>10404903136</v>
      </c>
      <c r="X46" s="30">
        <v>289289351424</v>
      </c>
      <c r="Y46" s="30">
        <v>52614452853</v>
      </c>
      <c r="Z46" s="30">
        <v>52603810327</v>
      </c>
      <c r="AA46" s="30">
        <v>52603810327</v>
      </c>
    </row>
    <row r="47" spans="1:27" ht="90" hidden="1" x14ac:dyDescent="0.25">
      <c r="A47" s="27" t="s">
        <v>66</v>
      </c>
      <c r="B47" s="28" t="s">
        <v>67</v>
      </c>
      <c r="C47" s="29" t="s">
        <v>55</v>
      </c>
      <c r="D47" s="27" t="s">
        <v>48</v>
      </c>
      <c r="E47" s="27" t="s">
        <v>167</v>
      </c>
      <c r="F47" s="27" t="s">
        <v>168</v>
      </c>
      <c r="G47" s="27" t="s">
        <v>173</v>
      </c>
      <c r="H47" s="27" t="s">
        <v>174</v>
      </c>
      <c r="I47" s="27"/>
      <c r="J47" s="27"/>
      <c r="K47" s="27"/>
      <c r="L47" s="27"/>
      <c r="M47" s="27" t="s">
        <v>27</v>
      </c>
      <c r="N47" s="27" t="s">
        <v>175</v>
      </c>
      <c r="O47" s="27" t="s">
        <v>28</v>
      </c>
      <c r="P47" s="28" t="s">
        <v>56</v>
      </c>
      <c r="Q47" s="30">
        <v>3297678972</v>
      </c>
      <c r="R47" s="30">
        <v>9997374117</v>
      </c>
      <c r="S47" s="30">
        <v>0</v>
      </c>
      <c r="T47" s="30">
        <v>13295053089</v>
      </c>
      <c r="U47" s="30">
        <v>0</v>
      </c>
      <c r="V47" s="30">
        <v>12402790975</v>
      </c>
      <c r="W47" s="30">
        <v>892262114</v>
      </c>
      <c r="X47" s="30">
        <v>12024783245</v>
      </c>
      <c r="Y47" s="30">
        <v>423486142.25</v>
      </c>
      <c r="Z47" s="30">
        <v>423486142.25</v>
      </c>
      <c r="AA47" s="30">
        <v>423486142.25</v>
      </c>
    </row>
    <row r="48" spans="1:27" ht="90" hidden="1" x14ac:dyDescent="0.25">
      <c r="A48" s="27" t="s">
        <v>66</v>
      </c>
      <c r="B48" s="28" t="s">
        <v>67</v>
      </c>
      <c r="C48" s="29" t="s">
        <v>55</v>
      </c>
      <c r="D48" s="27" t="s">
        <v>48</v>
      </c>
      <c r="E48" s="27" t="s">
        <v>167</v>
      </c>
      <c r="F48" s="27" t="s">
        <v>168</v>
      </c>
      <c r="G48" s="27" t="s">
        <v>173</v>
      </c>
      <c r="H48" s="27" t="s">
        <v>174</v>
      </c>
      <c r="I48" s="27"/>
      <c r="J48" s="27"/>
      <c r="K48" s="27"/>
      <c r="L48" s="27"/>
      <c r="M48" s="27" t="s">
        <v>27</v>
      </c>
      <c r="N48" s="27" t="s">
        <v>156</v>
      </c>
      <c r="O48" s="27" t="s">
        <v>28</v>
      </c>
      <c r="P48" s="28" t="s">
        <v>56</v>
      </c>
      <c r="Q48" s="30">
        <v>562690072</v>
      </c>
      <c r="R48" s="30">
        <v>0</v>
      </c>
      <c r="S48" s="30">
        <v>0</v>
      </c>
      <c r="T48" s="30">
        <v>562690072</v>
      </c>
      <c r="U48" s="30">
        <v>0</v>
      </c>
      <c r="V48" s="30">
        <v>498722358</v>
      </c>
      <c r="W48" s="30">
        <v>63967714</v>
      </c>
      <c r="X48" s="30">
        <v>40846555</v>
      </c>
      <c r="Y48" s="30">
        <v>7583463</v>
      </c>
      <c r="Z48" s="30">
        <v>7583463</v>
      </c>
      <c r="AA48" s="30">
        <v>7583463</v>
      </c>
    </row>
    <row r="49" spans="1:27" ht="67.5" hidden="1" x14ac:dyDescent="0.25">
      <c r="A49" s="27" t="s">
        <v>66</v>
      </c>
      <c r="B49" s="28" t="s">
        <v>67</v>
      </c>
      <c r="C49" s="29" t="s">
        <v>57</v>
      </c>
      <c r="D49" s="27" t="s">
        <v>48</v>
      </c>
      <c r="E49" s="27" t="s">
        <v>167</v>
      </c>
      <c r="F49" s="27" t="s">
        <v>168</v>
      </c>
      <c r="G49" s="27" t="s">
        <v>173</v>
      </c>
      <c r="H49" s="27" t="s">
        <v>177</v>
      </c>
      <c r="I49" s="27"/>
      <c r="J49" s="27"/>
      <c r="K49" s="27"/>
      <c r="L49" s="27"/>
      <c r="M49" s="27" t="s">
        <v>54</v>
      </c>
      <c r="N49" s="27" t="s">
        <v>163</v>
      </c>
      <c r="O49" s="27" t="s">
        <v>28</v>
      </c>
      <c r="P49" s="28" t="s">
        <v>58</v>
      </c>
      <c r="Q49" s="30">
        <v>3040606280</v>
      </c>
      <c r="R49" s="30">
        <v>8731661156</v>
      </c>
      <c r="S49" s="30">
        <v>846464883</v>
      </c>
      <c r="T49" s="30">
        <v>10925802553</v>
      </c>
      <c r="U49" s="30">
        <v>0</v>
      </c>
      <c r="V49" s="30">
        <v>8536736989</v>
      </c>
      <c r="W49" s="30">
        <v>2389065564</v>
      </c>
      <c r="X49" s="30">
        <v>8204514839</v>
      </c>
      <c r="Y49" s="30">
        <v>52037497</v>
      </c>
      <c r="Z49" s="30">
        <v>52037497</v>
      </c>
      <c r="AA49" s="30">
        <v>52037497</v>
      </c>
    </row>
    <row r="50" spans="1:27" ht="67.5" hidden="1" x14ac:dyDescent="0.25">
      <c r="A50" s="27" t="s">
        <v>66</v>
      </c>
      <c r="B50" s="28" t="s">
        <v>67</v>
      </c>
      <c r="C50" s="29" t="s">
        <v>57</v>
      </c>
      <c r="D50" s="27" t="s">
        <v>48</v>
      </c>
      <c r="E50" s="27" t="s">
        <v>167</v>
      </c>
      <c r="F50" s="27" t="s">
        <v>168</v>
      </c>
      <c r="G50" s="27" t="s">
        <v>173</v>
      </c>
      <c r="H50" s="27" t="s">
        <v>177</v>
      </c>
      <c r="I50" s="27"/>
      <c r="J50" s="27"/>
      <c r="K50" s="27"/>
      <c r="L50" s="27"/>
      <c r="M50" s="27" t="s">
        <v>27</v>
      </c>
      <c r="N50" s="27" t="s">
        <v>156</v>
      </c>
      <c r="O50" s="27" t="s">
        <v>28</v>
      </c>
      <c r="P50" s="28" t="s">
        <v>58</v>
      </c>
      <c r="Q50" s="30">
        <v>26903472606</v>
      </c>
      <c r="R50" s="30">
        <v>704889200</v>
      </c>
      <c r="S50" s="30">
        <v>1111081024</v>
      </c>
      <c r="T50" s="30">
        <v>26497280782</v>
      </c>
      <c r="U50" s="30">
        <v>0</v>
      </c>
      <c r="V50" s="30">
        <v>24265950287</v>
      </c>
      <c r="W50" s="30">
        <v>2231330495</v>
      </c>
      <c r="X50" s="30">
        <v>24057148760</v>
      </c>
      <c r="Y50" s="30">
        <v>2702270202</v>
      </c>
      <c r="Z50" s="30">
        <v>2702270202</v>
      </c>
      <c r="AA50" s="30">
        <v>2702270202</v>
      </c>
    </row>
    <row r="51" spans="1:27" ht="45" hidden="1" x14ac:dyDescent="0.25">
      <c r="A51" s="27" t="s">
        <v>66</v>
      </c>
      <c r="B51" s="28" t="s">
        <v>67</v>
      </c>
      <c r="C51" s="29" t="s">
        <v>59</v>
      </c>
      <c r="D51" s="27" t="s">
        <v>48</v>
      </c>
      <c r="E51" s="27" t="s">
        <v>167</v>
      </c>
      <c r="F51" s="27" t="s">
        <v>168</v>
      </c>
      <c r="G51" s="27" t="s">
        <v>163</v>
      </c>
      <c r="H51" s="27" t="s">
        <v>178</v>
      </c>
      <c r="I51" s="27"/>
      <c r="J51" s="27"/>
      <c r="K51" s="27"/>
      <c r="L51" s="27"/>
      <c r="M51" s="27" t="s">
        <v>54</v>
      </c>
      <c r="N51" s="27" t="s">
        <v>179</v>
      </c>
      <c r="O51" s="27" t="s">
        <v>28</v>
      </c>
      <c r="P51" s="28" t="s">
        <v>60</v>
      </c>
      <c r="Q51" s="30">
        <v>4367539279</v>
      </c>
      <c r="R51" s="30">
        <v>579571672</v>
      </c>
      <c r="S51" s="30">
        <v>0</v>
      </c>
      <c r="T51" s="30">
        <v>4947110951</v>
      </c>
      <c r="U51" s="30">
        <v>0</v>
      </c>
      <c r="V51" s="30">
        <v>4913256021</v>
      </c>
      <c r="W51" s="30">
        <v>33854930</v>
      </c>
      <c r="X51" s="30">
        <v>4913256021</v>
      </c>
      <c r="Y51" s="30">
        <v>0</v>
      </c>
      <c r="Z51" s="30">
        <v>0</v>
      </c>
      <c r="AA51" s="30">
        <v>0</v>
      </c>
    </row>
    <row r="52" spans="1:27" ht="45" hidden="1" x14ac:dyDescent="0.25">
      <c r="A52" s="27" t="s">
        <v>66</v>
      </c>
      <c r="B52" s="28" t="s">
        <v>67</v>
      </c>
      <c r="C52" s="29" t="s">
        <v>59</v>
      </c>
      <c r="D52" s="27" t="s">
        <v>48</v>
      </c>
      <c r="E52" s="27" t="s">
        <v>167</v>
      </c>
      <c r="F52" s="27" t="s">
        <v>168</v>
      </c>
      <c r="G52" s="27" t="s">
        <v>163</v>
      </c>
      <c r="H52" s="27" t="s">
        <v>178</v>
      </c>
      <c r="I52" s="27"/>
      <c r="J52" s="27"/>
      <c r="K52" s="27"/>
      <c r="L52" s="27"/>
      <c r="M52" s="27" t="s">
        <v>27</v>
      </c>
      <c r="N52" s="27" t="s">
        <v>176</v>
      </c>
      <c r="O52" s="27" t="s">
        <v>28</v>
      </c>
      <c r="P52" s="28" t="s">
        <v>60</v>
      </c>
      <c r="Q52" s="30">
        <v>4725335033</v>
      </c>
      <c r="R52" s="30">
        <v>155756442</v>
      </c>
      <c r="S52" s="30">
        <v>0</v>
      </c>
      <c r="T52" s="30">
        <v>4881091475</v>
      </c>
      <c r="U52" s="30">
        <v>0</v>
      </c>
      <c r="V52" s="30">
        <v>4389584977</v>
      </c>
      <c r="W52" s="30">
        <v>491506498</v>
      </c>
      <c r="X52" s="30">
        <v>3149265797</v>
      </c>
      <c r="Y52" s="30">
        <v>642951076</v>
      </c>
      <c r="Z52" s="30">
        <v>642951076</v>
      </c>
      <c r="AA52" s="30">
        <v>642951076</v>
      </c>
    </row>
    <row r="53" spans="1:27" ht="45" hidden="1" x14ac:dyDescent="0.25">
      <c r="A53" s="27" t="s">
        <v>66</v>
      </c>
      <c r="B53" s="28" t="s">
        <v>67</v>
      </c>
      <c r="C53" s="29" t="s">
        <v>59</v>
      </c>
      <c r="D53" s="27" t="s">
        <v>48</v>
      </c>
      <c r="E53" s="27" t="s">
        <v>167</v>
      </c>
      <c r="F53" s="27" t="s">
        <v>168</v>
      </c>
      <c r="G53" s="27" t="s">
        <v>163</v>
      </c>
      <c r="H53" s="27" t="s">
        <v>178</v>
      </c>
      <c r="I53" s="27"/>
      <c r="J53" s="27"/>
      <c r="K53" s="27"/>
      <c r="L53" s="27"/>
      <c r="M53" s="27" t="s">
        <v>27</v>
      </c>
      <c r="N53" s="27" t="s">
        <v>156</v>
      </c>
      <c r="O53" s="27" t="s">
        <v>28</v>
      </c>
      <c r="P53" s="28" t="s">
        <v>60</v>
      </c>
      <c r="Q53" s="30">
        <v>27367150020</v>
      </c>
      <c r="R53" s="30">
        <v>117847543</v>
      </c>
      <c r="S53" s="30">
        <v>0</v>
      </c>
      <c r="T53" s="30">
        <v>27484997563</v>
      </c>
      <c r="U53" s="30">
        <v>0</v>
      </c>
      <c r="V53" s="30">
        <v>16190685938</v>
      </c>
      <c r="W53" s="30">
        <v>11294311625</v>
      </c>
      <c r="X53" s="30">
        <v>16130503095</v>
      </c>
      <c r="Y53" s="30">
        <v>6376183125</v>
      </c>
      <c r="Z53" s="30">
        <v>6376183125</v>
      </c>
      <c r="AA53" s="30">
        <v>6376183125</v>
      </c>
    </row>
    <row r="54" spans="1:27" ht="67.5" hidden="1" x14ac:dyDescent="0.25">
      <c r="A54" s="27" t="s">
        <v>66</v>
      </c>
      <c r="B54" s="28" t="s">
        <v>67</v>
      </c>
      <c r="C54" s="29" t="s">
        <v>61</v>
      </c>
      <c r="D54" s="27" t="s">
        <v>48</v>
      </c>
      <c r="E54" s="27" t="s">
        <v>180</v>
      </c>
      <c r="F54" s="27" t="s">
        <v>168</v>
      </c>
      <c r="G54" s="27" t="s">
        <v>169</v>
      </c>
      <c r="H54" s="27" t="s">
        <v>177</v>
      </c>
      <c r="I54" s="27"/>
      <c r="J54" s="27"/>
      <c r="K54" s="27"/>
      <c r="L54" s="27"/>
      <c r="M54" s="27" t="s">
        <v>27</v>
      </c>
      <c r="N54" s="27" t="s">
        <v>156</v>
      </c>
      <c r="O54" s="27" t="s">
        <v>28</v>
      </c>
      <c r="P54" s="28" t="s">
        <v>58</v>
      </c>
      <c r="Q54" s="30">
        <v>184949528</v>
      </c>
      <c r="R54" s="30">
        <v>10696577</v>
      </c>
      <c r="S54" s="30">
        <v>0</v>
      </c>
      <c r="T54" s="30">
        <v>195646105</v>
      </c>
      <c r="U54" s="30">
        <v>0</v>
      </c>
      <c r="V54" s="30">
        <v>131935871</v>
      </c>
      <c r="W54" s="30">
        <v>63710234</v>
      </c>
      <c r="X54" s="30">
        <v>121918660</v>
      </c>
      <c r="Y54" s="30">
        <v>30293520</v>
      </c>
      <c r="Z54" s="30">
        <v>30293520</v>
      </c>
      <c r="AA54" s="30">
        <v>30293520</v>
      </c>
    </row>
    <row r="55" spans="1:27" ht="45" hidden="1" x14ac:dyDescent="0.25">
      <c r="A55" s="27" t="s">
        <v>66</v>
      </c>
      <c r="B55" s="28" t="s">
        <v>67</v>
      </c>
      <c r="C55" s="29" t="s">
        <v>183</v>
      </c>
      <c r="D55" s="27" t="s">
        <v>48</v>
      </c>
      <c r="E55" s="27" t="s">
        <v>180</v>
      </c>
      <c r="F55" s="27" t="s">
        <v>168</v>
      </c>
      <c r="G55" s="27" t="s">
        <v>170</v>
      </c>
      <c r="H55" s="27" t="s">
        <v>62</v>
      </c>
      <c r="I55" s="27"/>
      <c r="J55" s="27"/>
      <c r="K55" s="27"/>
      <c r="L55" s="27"/>
      <c r="M55" s="27" t="s">
        <v>27</v>
      </c>
      <c r="N55" s="27" t="s">
        <v>156</v>
      </c>
      <c r="O55" s="27" t="s">
        <v>28</v>
      </c>
      <c r="P55" s="28" t="s">
        <v>63</v>
      </c>
      <c r="Q55" s="30">
        <v>1391783033</v>
      </c>
      <c r="R55" s="30">
        <v>1305063494</v>
      </c>
      <c r="S55" s="30">
        <v>2391713</v>
      </c>
      <c r="T55" s="30">
        <v>2694454814</v>
      </c>
      <c r="U55" s="30">
        <v>0</v>
      </c>
      <c r="V55" s="30">
        <v>2425967339</v>
      </c>
      <c r="W55" s="30">
        <v>268487475</v>
      </c>
      <c r="X55" s="30">
        <v>1246784788.6900001</v>
      </c>
      <c r="Y55" s="30">
        <v>376785962.69</v>
      </c>
      <c r="Z55" s="30">
        <v>376785962.69</v>
      </c>
      <c r="AA55" s="30">
        <v>376785962.69</v>
      </c>
    </row>
    <row r="56" spans="1:27" ht="22.5" hidden="1" x14ac:dyDescent="0.25">
      <c r="A56" s="27" t="s">
        <v>68</v>
      </c>
      <c r="B56" s="28" t="s">
        <v>69</v>
      </c>
      <c r="C56" s="29" t="s">
        <v>34</v>
      </c>
      <c r="D56" s="27" t="s">
        <v>26</v>
      </c>
      <c r="E56" s="27" t="s">
        <v>157</v>
      </c>
      <c r="F56" s="27"/>
      <c r="G56" s="27"/>
      <c r="H56" s="27"/>
      <c r="I56" s="27"/>
      <c r="J56" s="27"/>
      <c r="K56" s="27"/>
      <c r="L56" s="27"/>
      <c r="M56" s="27" t="s">
        <v>27</v>
      </c>
      <c r="N56" s="27" t="s">
        <v>156</v>
      </c>
      <c r="O56" s="27" t="s">
        <v>28</v>
      </c>
      <c r="P56" s="28" t="s">
        <v>35</v>
      </c>
      <c r="Q56" s="30">
        <v>2492487515</v>
      </c>
      <c r="R56" s="30">
        <v>38120527</v>
      </c>
      <c r="S56" s="30">
        <v>0</v>
      </c>
      <c r="T56" s="30">
        <v>2530608042</v>
      </c>
      <c r="U56" s="30">
        <v>0</v>
      </c>
      <c r="V56" s="30">
        <v>2520108042</v>
      </c>
      <c r="W56" s="30">
        <v>10500000</v>
      </c>
      <c r="X56" s="30">
        <v>886719280</v>
      </c>
      <c r="Y56" s="30">
        <v>0</v>
      </c>
      <c r="Z56" s="30">
        <v>0</v>
      </c>
      <c r="AA56" s="30">
        <v>0</v>
      </c>
    </row>
    <row r="57" spans="1:27" ht="22.5" hidden="1" x14ac:dyDescent="0.25">
      <c r="A57" s="27" t="s">
        <v>68</v>
      </c>
      <c r="B57" s="28" t="s">
        <v>69</v>
      </c>
      <c r="C57" s="29" t="s">
        <v>44</v>
      </c>
      <c r="D57" s="27" t="s">
        <v>26</v>
      </c>
      <c r="E57" s="27" t="s">
        <v>166</v>
      </c>
      <c r="F57" s="27" t="s">
        <v>155</v>
      </c>
      <c r="G57" s="27"/>
      <c r="H57" s="27"/>
      <c r="I57" s="27"/>
      <c r="J57" s="27"/>
      <c r="K57" s="27"/>
      <c r="L57" s="27"/>
      <c r="M57" s="27" t="s">
        <v>27</v>
      </c>
      <c r="N57" s="27" t="s">
        <v>156</v>
      </c>
      <c r="O57" s="27" t="s">
        <v>28</v>
      </c>
      <c r="P57" s="28" t="s">
        <v>45</v>
      </c>
      <c r="Q57" s="30">
        <v>525693400</v>
      </c>
      <c r="R57" s="30">
        <v>0</v>
      </c>
      <c r="S57" s="30">
        <v>0</v>
      </c>
      <c r="T57" s="30">
        <v>525693400</v>
      </c>
      <c r="U57" s="30">
        <v>0</v>
      </c>
      <c r="V57" s="30">
        <v>525491596</v>
      </c>
      <c r="W57" s="30">
        <v>201804</v>
      </c>
      <c r="X57" s="30">
        <v>286140</v>
      </c>
      <c r="Y57" s="30">
        <v>0</v>
      </c>
      <c r="Z57" s="30">
        <v>0</v>
      </c>
      <c r="AA57" s="30">
        <v>0</v>
      </c>
    </row>
    <row r="58" spans="1:27" ht="67.5" hidden="1" x14ac:dyDescent="0.25">
      <c r="A58" s="27" t="s">
        <v>68</v>
      </c>
      <c r="B58" s="28" t="s">
        <v>69</v>
      </c>
      <c r="C58" s="29" t="s">
        <v>49</v>
      </c>
      <c r="D58" s="27" t="s">
        <v>48</v>
      </c>
      <c r="E58" s="27" t="s">
        <v>167</v>
      </c>
      <c r="F58" s="27" t="s">
        <v>168</v>
      </c>
      <c r="G58" s="27" t="s">
        <v>170</v>
      </c>
      <c r="H58" s="27" t="s">
        <v>171</v>
      </c>
      <c r="I58" s="27"/>
      <c r="J58" s="27"/>
      <c r="K58" s="27"/>
      <c r="L58" s="27"/>
      <c r="M58" s="27" t="s">
        <v>27</v>
      </c>
      <c r="N58" s="27" t="s">
        <v>156</v>
      </c>
      <c r="O58" s="27" t="s">
        <v>28</v>
      </c>
      <c r="P58" s="28" t="s">
        <v>50</v>
      </c>
      <c r="Q58" s="30">
        <v>161575250</v>
      </c>
      <c r="R58" s="30">
        <v>0</v>
      </c>
      <c r="S58" s="30">
        <v>0</v>
      </c>
      <c r="T58" s="30">
        <v>161575250</v>
      </c>
      <c r="U58" s="30">
        <v>0</v>
      </c>
      <c r="V58" s="30">
        <v>76678125</v>
      </c>
      <c r="W58" s="30">
        <v>84897125</v>
      </c>
      <c r="X58" s="30">
        <v>76678125</v>
      </c>
      <c r="Y58" s="30">
        <v>22318173</v>
      </c>
      <c r="Z58" s="30">
        <v>22318173</v>
      </c>
      <c r="AA58" s="30">
        <v>22318173</v>
      </c>
    </row>
    <row r="59" spans="1:27" ht="56.25" hidden="1" x14ac:dyDescent="0.25">
      <c r="A59" s="27" t="s">
        <v>68</v>
      </c>
      <c r="B59" s="28" t="s">
        <v>69</v>
      </c>
      <c r="C59" s="29" t="s">
        <v>51</v>
      </c>
      <c r="D59" s="27" t="s">
        <v>48</v>
      </c>
      <c r="E59" s="27" t="s">
        <v>167</v>
      </c>
      <c r="F59" s="27" t="s">
        <v>168</v>
      </c>
      <c r="G59" s="27" t="s">
        <v>172</v>
      </c>
      <c r="H59" s="27" t="s">
        <v>52</v>
      </c>
      <c r="I59" s="27"/>
      <c r="J59" s="27"/>
      <c r="K59" s="27"/>
      <c r="L59" s="27"/>
      <c r="M59" s="27" t="s">
        <v>27</v>
      </c>
      <c r="N59" s="27" t="s">
        <v>156</v>
      </c>
      <c r="O59" s="27" t="s">
        <v>28</v>
      </c>
      <c r="P59" s="28" t="s">
        <v>53</v>
      </c>
      <c r="Q59" s="30">
        <v>93725000</v>
      </c>
      <c r="R59" s="30">
        <v>0</v>
      </c>
      <c r="S59" s="30">
        <v>0</v>
      </c>
      <c r="T59" s="30">
        <v>93725000</v>
      </c>
      <c r="U59" s="30">
        <v>0</v>
      </c>
      <c r="V59" s="30">
        <v>78967000</v>
      </c>
      <c r="W59" s="30">
        <v>14758000</v>
      </c>
      <c r="X59" s="30">
        <v>38976000</v>
      </c>
      <c r="Y59" s="30">
        <v>4872000</v>
      </c>
      <c r="Z59" s="30">
        <v>4872000</v>
      </c>
      <c r="AA59" s="30">
        <v>4872000</v>
      </c>
    </row>
    <row r="60" spans="1:27" ht="90" hidden="1" x14ac:dyDescent="0.25">
      <c r="A60" s="27" t="s">
        <v>68</v>
      </c>
      <c r="B60" s="28" t="s">
        <v>69</v>
      </c>
      <c r="C60" s="29" t="s">
        <v>55</v>
      </c>
      <c r="D60" s="27" t="s">
        <v>48</v>
      </c>
      <c r="E60" s="27" t="s">
        <v>167</v>
      </c>
      <c r="F60" s="27" t="s">
        <v>168</v>
      </c>
      <c r="G60" s="27" t="s">
        <v>173</v>
      </c>
      <c r="H60" s="27" t="s">
        <v>174</v>
      </c>
      <c r="I60" s="27"/>
      <c r="J60" s="27"/>
      <c r="K60" s="27"/>
      <c r="L60" s="27"/>
      <c r="M60" s="27" t="s">
        <v>54</v>
      </c>
      <c r="N60" s="27" t="s">
        <v>163</v>
      </c>
      <c r="O60" s="27" t="s">
        <v>28</v>
      </c>
      <c r="P60" s="28" t="s">
        <v>56</v>
      </c>
      <c r="Q60" s="30">
        <v>281149833922</v>
      </c>
      <c r="R60" s="30">
        <v>4966577562</v>
      </c>
      <c r="S60" s="30">
        <v>112552430</v>
      </c>
      <c r="T60" s="30">
        <v>286003859054</v>
      </c>
      <c r="U60" s="30">
        <v>0</v>
      </c>
      <c r="V60" s="30">
        <v>280222696520</v>
      </c>
      <c r="W60" s="30">
        <v>5781162534</v>
      </c>
      <c r="X60" s="30">
        <v>279672648392</v>
      </c>
      <c r="Y60" s="30">
        <v>41685185456</v>
      </c>
      <c r="Z60" s="30">
        <v>41685185456</v>
      </c>
      <c r="AA60" s="30">
        <v>41685185456</v>
      </c>
    </row>
    <row r="61" spans="1:27" ht="90" hidden="1" x14ac:dyDescent="0.25">
      <c r="A61" s="27" t="s">
        <v>68</v>
      </c>
      <c r="B61" s="28" t="s">
        <v>69</v>
      </c>
      <c r="C61" s="29" t="s">
        <v>55</v>
      </c>
      <c r="D61" s="27" t="s">
        <v>48</v>
      </c>
      <c r="E61" s="27" t="s">
        <v>167</v>
      </c>
      <c r="F61" s="27" t="s">
        <v>168</v>
      </c>
      <c r="G61" s="27" t="s">
        <v>173</v>
      </c>
      <c r="H61" s="27" t="s">
        <v>174</v>
      </c>
      <c r="I61" s="27"/>
      <c r="J61" s="27"/>
      <c r="K61" s="27"/>
      <c r="L61" s="27"/>
      <c r="M61" s="27" t="s">
        <v>27</v>
      </c>
      <c r="N61" s="27" t="s">
        <v>175</v>
      </c>
      <c r="O61" s="27" t="s">
        <v>28</v>
      </c>
      <c r="P61" s="28" t="s">
        <v>56</v>
      </c>
      <c r="Q61" s="30">
        <v>5039143604</v>
      </c>
      <c r="R61" s="30">
        <v>0</v>
      </c>
      <c r="S61" s="30">
        <v>0</v>
      </c>
      <c r="T61" s="30">
        <v>5039143604</v>
      </c>
      <c r="U61" s="30">
        <v>0</v>
      </c>
      <c r="V61" s="30">
        <v>4990780979</v>
      </c>
      <c r="W61" s="30">
        <v>48362625</v>
      </c>
      <c r="X61" s="30">
        <v>3527096996</v>
      </c>
      <c r="Y61" s="30">
        <v>799411836</v>
      </c>
      <c r="Z61" s="30">
        <v>799411836</v>
      </c>
      <c r="AA61" s="30">
        <v>799411836</v>
      </c>
    </row>
    <row r="62" spans="1:27" ht="90" hidden="1" x14ac:dyDescent="0.25">
      <c r="A62" s="27" t="s">
        <v>68</v>
      </c>
      <c r="B62" s="28" t="s">
        <v>69</v>
      </c>
      <c r="C62" s="29" t="s">
        <v>55</v>
      </c>
      <c r="D62" s="27" t="s">
        <v>48</v>
      </c>
      <c r="E62" s="27" t="s">
        <v>167</v>
      </c>
      <c r="F62" s="27" t="s">
        <v>168</v>
      </c>
      <c r="G62" s="27" t="s">
        <v>173</v>
      </c>
      <c r="H62" s="27" t="s">
        <v>174</v>
      </c>
      <c r="I62" s="27"/>
      <c r="J62" s="27"/>
      <c r="K62" s="27"/>
      <c r="L62" s="27"/>
      <c r="M62" s="27" t="s">
        <v>27</v>
      </c>
      <c r="N62" s="27" t="s">
        <v>156</v>
      </c>
      <c r="O62" s="27" t="s">
        <v>28</v>
      </c>
      <c r="P62" s="28" t="s">
        <v>56</v>
      </c>
      <c r="Q62" s="30">
        <v>1565853370</v>
      </c>
      <c r="R62" s="30">
        <v>25133106740</v>
      </c>
      <c r="S62" s="30">
        <v>0</v>
      </c>
      <c r="T62" s="30">
        <v>26698960110</v>
      </c>
      <c r="U62" s="30">
        <v>0</v>
      </c>
      <c r="V62" s="30">
        <v>26625520569</v>
      </c>
      <c r="W62" s="30">
        <v>73439541</v>
      </c>
      <c r="X62" s="30">
        <v>26142739235</v>
      </c>
      <c r="Y62" s="30">
        <v>12163255733</v>
      </c>
      <c r="Z62" s="30">
        <v>12163255733</v>
      </c>
      <c r="AA62" s="30">
        <v>12163255733</v>
      </c>
    </row>
    <row r="63" spans="1:27" ht="67.5" hidden="1" x14ac:dyDescent="0.25">
      <c r="A63" s="27" t="s">
        <v>68</v>
      </c>
      <c r="B63" s="28" t="s">
        <v>69</v>
      </c>
      <c r="C63" s="29" t="s">
        <v>57</v>
      </c>
      <c r="D63" s="27" t="s">
        <v>48</v>
      </c>
      <c r="E63" s="27" t="s">
        <v>167</v>
      </c>
      <c r="F63" s="27" t="s">
        <v>168</v>
      </c>
      <c r="G63" s="27" t="s">
        <v>173</v>
      </c>
      <c r="H63" s="27" t="s">
        <v>177</v>
      </c>
      <c r="I63" s="27"/>
      <c r="J63" s="27"/>
      <c r="K63" s="27"/>
      <c r="L63" s="27"/>
      <c r="M63" s="27" t="s">
        <v>54</v>
      </c>
      <c r="N63" s="27" t="s">
        <v>163</v>
      </c>
      <c r="O63" s="27" t="s">
        <v>28</v>
      </c>
      <c r="P63" s="28" t="s">
        <v>58</v>
      </c>
      <c r="Q63" s="30">
        <v>3087349630</v>
      </c>
      <c r="R63" s="30">
        <v>466983149</v>
      </c>
      <c r="S63" s="30">
        <v>427180608</v>
      </c>
      <c r="T63" s="30">
        <v>3127152171</v>
      </c>
      <c r="U63" s="30">
        <v>0</v>
      </c>
      <c r="V63" s="30">
        <v>638477809</v>
      </c>
      <c r="W63" s="30">
        <v>2488674362</v>
      </c>
      <c r="X63" s="30">
        <v>586283781</v>
      </c>
      <c r="Y63" s="30">
        <v>10679884</v>
      </c>
      <c r="Z63" s="30">
        <v>10679884</v>
      </c>
      <c r="AA63" s="30">
        <v>10679884</v>
      </c>
    </row>
    <row r="64" spans="1:27" ht="67.5" hidden="1" x14ac:dyDescent="0.25">
      <c r="A64" s="27" t="s">
        <v>68</v>
      </c>
      <c r="B64" s="28" t="s">
        <v>69</v>
      </c>
      <c r="C64" s="29" t="s">
        <v>57</v>
      </c>
      <c r="D64" s="27" t="s">
        <v>48</v>
      </c>
      <c r="E64" s="27" t="s">
        <v>167</v>
      </c>
      <c r="F64" s="27" t="s">
        <v>168</v>
      </c>
      <c r="G64" s="27" t="s">
        <v>173</v>
      </c>
      <c r="H64" s="27" t="s">
        <v>177</v>
      </c>
      <c r="I64" s="27"/>
      <c r="J64" s="27"/>
      <c r="K64" s="27"/>
      <c r="L64" s="27"/>
      <c r="M64" s="27" t="s">
        <v>27</v>
      </c>
      <c r="N64" s="27" t="s">
        <v>156</v>
      </c>
      <c r="O64" s="27" t="s">
        <v>28</v>
      </c>
      <c r="P64" s="28" t="s">
        <v>58</v>
      </c>
      <c r="Q64" s="30">
        <v>52744509485</v>
      </c>
      <c r="R64" s="30">
        <v>0</v>
      </c>
      <c r="S64" s="30">
        <v>364191878</v>
      </c>
      <c r="T64" s="30">
        <v>52380317607</v>
      </c>
      <c r="U64" s="30">
        <v>0</v>
      </c>
      <c r="V64" s="30">
        <v>50913156089</v>
      </c>
      <c r="W64" s="30">
        <v>1467161518</v>
      </c>
      <c r="X64" s="30">
        <v>49236976631</v>
      </c>
      <c r="Y64" s="30">
        <v>5783678327</v>
      </c>
      <c r="Z64" s="30">
        <v>5783678327</v>
      </c>
      <c r="AA64" s="30">
        <v>5783678327</v>
      </c>
    </row>
    <row r="65" spans="1:27" ht="45" hidden="1" x14ac:dyDescent="0.25">
      <c r="A65" s="27" t="s">
        <v>68</v>
      </c>
      <c r="B65" s="28" t="s">
        <v>69</v>
      </c>
      <c r="C65" s="29" t="s">
        <v>59</v>
      </c>
      <c r="D65" s="27" t="s">
        <v>48</v>
      </c>
      <c r="E65" s="27" t="s">
        <v>167</v>
      </c>
      <c r="F65" s="27" t="s">
        <v>168</v>
      </c>
      <c r="G65" s="27" t="s">
        <v>163</v>
      </c>
      <c r="H65" s="27" t="s">
        <v>178</v>
      </c>
      <c r="I65" s="27"/>
      <c r="J65" s="27"/>
      <c r="K65" s="27"/>
      <c r="L65" s="27"/>
      <c r="M65" s="27" t="s">
        <v>54</v>
      </c>
      <c r="N65" s="27" t="s">
        <v>179</v>
      </c>
      <c r="O65" s="27" t="s">
        <v>28</v>
      </c>
      <c r="P65" s="28" t="s">
        <v>60</v>
      </c>
      <c r="Q65" s="30">
        <v>14428079588</v>
      </c>
      <c r="R65" s="30">
        <v>1936914599</v>
      </c>
      <c r="S65" s="30">
        <v>0</v>
      </c>
      <c r="T65" s="30">
        <v>16364994187</v>
      </c>
      <c r="U65" s="30">
        <v>0</v>
      </c>
      <c r="V65" s="30">
        <v>16364994187</v>
      </c>
      <c r="W65" s="30">
        <v>0</v>
      </c>
      <c r="X65" s="30">
        <v>16364994187</v>
      </c>
      <c r="Y65" s="30">
        <v>0</v>
      </c>
      <c r="Z65" s="30">
        <v>0</v>
      </c>
      <c r="AA65" s="30">
        <v>0</v>
      </c>
    </row>
    <row r="66" spans="1:27" ht="45" hidden="1" x14ac:dyDescent="0.25">
      <c r="A66" s="27" t="s">
        <v>68</v>
      </c>
      <c r="B66" s="28" t="s">
        <v>69</v>
      </c>
      <c r="C66" s="29" t="s">
        <v>59</v>
      </c>
      <c r="D66" s="27" t="s">
        <v>48</v>
      </c>
      <c r="E66" s="27" t="s">
        <v>167</v>
      </c>
      <c r="F66" s="27" t="s">
        <v>168</v>
      </c>
      <c r="G66" s="27" t="s">
        <v>163</v>
      </c>
      <c r="H66" s="27" t="s">
        <v>178</v>
      </c>
      <c r="I66" s="27"/>
      <c r="J66" s="27"/>
      <c r="K66" s="27"/>
      <c r="L66" s="27"/>
      <c r="M66" s="27" t="s">
        <v>27</v>
      </c>
      <c r="N66" s="27" t="s">
        <v>176</v>
      </c>
      <c r="O66" s="27" t="s">
        <v>28</v>
      </c>
      <c r="P66" s="28" t="s">
        <v>60</v>
      </c>
      <c r="Q66" s="30">
        <v>23040837248</v>
      </c>
      <c r="R66" s="30">
        <v>1677343896</v>
      </c>
      <c r="S66" s="30">
        <v>0</v>
      </c>
      <c r="T66" s="30">
        <v>24718181144</v>
      </c>
      <c r="U66" s="30">
        <v>0</v>
      </c>
      <c r="V66" s="30">
        <v>21041904959</v>
      </c>
      <c r="W66" s="30">
        <v>3676276185</v>
      </c>
      <c r="X66" s="30">
        <v>14117431533</v>
      </c>
      <c r="Y66" s="30">
        <v>2410135060</v>
      </c>
      <c r="Z66" s="30">
        <v>2410135060</v>
      </c>
      <c r="AA66" s="30">
        <v>2410135060</v>
      </c>
    </row>
    <row r="67" spans="1:27" ht="45" hidden="1" x14ac:dyDescent="0.25">
      <c r="A67" s="27" t="s">
        <v>68</v>
      </c>
      <c r="B67" s="28" t="s">
        <v>69</v>
      </c>
      <c r="C67" s="29" t="s">
        <v>59</v>
      </c>
      <c r="D67" s="27" t="s">
        <v>48</v>
      </c>
      <c r="E67" s="27" t="s">
        <v>167</v>
      </c>
      <c r="F67" s="27" t="s">
        <v>168</v>
      </c>
      <c r="G67" s="27" t="s">
        <v>163</v>
      </c>
      <c r="H67" s="27" t="s">
        <v>178</v>
      </c>
      <c r="I67" s="27"/>
      <c r="J67" s="27"/>
      <c r="K67" s="27"/>
      <c r="L67" s="27"/>
      <c r="M67" s="27" t="s">
        <v>27</v>
      </c>
      <c r="N67" s="27" t="s">
        <v>156</v>
      </c>
      <c r="O67" s="27" t="s">
        <v>28</v>
      </c>
      <c r="P67" s="28" t="s">
        <v>60</v>
      </c>
      <c r="Q67" s="30">
        <v>131753339762</v>
      </c>
      <c r="R67" s="30">
        <v>1491339560</v>
      </c>
      <c r="S67" s="30">
        <v>0</v>
      </c>
      <c r="T67" s="30">
        <v>133244679322</v>
      </c>
      <c r="U67" s="30">
        <v>0</v>
      </c>
      <c r="V67" s="30">
        <v>132485267479</v>
      </c>
      <c r="W67" s="30">
        <v>759411843</v>
      </c>
      <c r="X67" s="30">
        <v>88139175635</v>
      </c>
      <c r="Y67" s="30">
        <v>44914930552</v>
      </c>
      <c r="Z67" s="30">
        <v>44914930552</v>
      </c>
      <c r="AA67" s="30">
        <v>44914930552</v>
      </c>
    </row>
    <row r="68" spans="1:27" ht="67.5" hidden="1" x14ac:dyDescent="0.25">
      <c r="A68" s="27" t="s">
        <v>68</v>
      </c>
      <c r="B68" s="28" t="s">
        <v>69</v>
      </c>
      <c r="C68" s="29" t="s">
        <v>61</v>
      </c>
      <c r="D68" s="27" t="s">
        <v>48</v>
      </c>
      <c r="E68" s="27" t="s">
        <v>180</v>
      </c>
      <c r="F68" s="27" t="s">
        <v>168</v>
      </c>
      <c r="G68" s="27" t="s">
        <v>169</v>
      </c>
      <c r="H68" s="27" t="s">
        <v>177</v>
      </c>
      <c r="I68" s="27"/>
      <c r="J68" s="27"/>
      <c r="K68" s="27"/>
      <c r="L68" s="27"/>
      <c r="M68" s="27" t="s">
        <v>27</v>
      </c>
      <c r="N68" s="27" t="s">
        <v>156</v>
      </c>
      <c r="O68" s="27" t="s">
        <v>28</v>
      </c>
      <c r="P68" s="28" t="s">
        <v>58</v>
      </c>
      <c r="Q68" s="30">
        <v>270516110</v>
      </c>
      <c r="R68" s="30">
        <v>16088282</v>
      </c>
      <c r="S68" s="30">
        <v>0</v>
      </c>
      <c r="T68" s="30">
        <v>286604392</v>
      </c>
      <c r="U68" s="30">
        <v>0</v>
      </c>
      <c r="V68" s="30">
        <v>180183331</v>
      </c>
      <c r="W68" s="30">
        <v>106421061</v>
      </c>
      <c r="X68" s="30">
        <v>180183331</v>
      </c>
      <c r="Y68" s="30">
        <v>39043069</v>
      </c>
      <c r="Z68" s="30">
        <v>39043069</v>
      </c>
      <c r="AA68" s="30">
        <v>39043069</v>
      </c>
    </row>
    <row r="69" spans="1:27" ht="45" hidden="1" x14ac:dyDescent="0.25">
      <c r="A69" s="27" t="s">
        <v>68</v>
      </c>
      <c r="B69" s="28" t="s">
        <v>69</v>
      </c>
      <c r="C69" s="29" t="s">
        <v>183</v>
      </c>
      <c r="D69" s="27" t="s">
        <v>48</v>
      </c>
      <c r="E69" s="27" t="s">
        <v>180</v>
      </c>
      <c r="F69" s="27" t="s">
        <v>168</v>
      </c>
      <c r="G69" s="27" t="s">
        <v>170</v>
      </c>
      <c r="H69" s="27" t="s">
        <v>62</v>
      </c>
      <c r="I69" s="27"/>
      <c r="J69" s="27"/>
      <c r="K69" s="27"/>
      <c r="L69" s="27"/>
      <c r="M69" s="27" t="s">
        <v>27</v>
      </c>
      <c r="N69" s="27" t="s">
        <v>156</v>
      </c>
      <c r="O69" s="27" t="s">
        <v>28</v>
      </c>
      <c r="P69" s="28" t="s">
        <v>63</v>
      </c>
      <c r="Q69" s="30">
        <v>9486049463</v>
      </c>
      <c r="R69" s="30">
        <v>1683041241</v>
      </c>
      <c r="S69" s="30">
        <v>431481535</v>
      </c>
      <c r="T69" s="30">
        <v>10737609169</v>
      </c>
      <c r="U69" s="30">
        <v>0</v>
      </c>
      <c r="V69" s="30">
        <v>8968548363.5</v>
      </c>
      <c r="W69" s="30">
        <v>1769060805.5</v>
      </c>
      <c r="X69" s="30">
        <v>8446138499.5</v>
      </c>
      <c r="Y69" s="30">
        <v>1997992610.0999999</v>
      </c>
      <c r="Z69" s="30">
        <v>1997992610.0999999</v>
      </c>
      <c r="AA69" s="30">
        <v>1997992610.0999999</v>
      </c>
    </row>
    <row r="70" spans="1:27" ht="22.5" hidden="1" x14ac:dyDescent="0.25">
      <c r="A70" s="27" t="s">
        <v>70</v>
      </c>
      <c r="B70" s="28" t="s">
        <v>71</v>
      </c>
      <c r="C70" s="29" t="s">
        <v>34</v>
      </c>
      <c r="D70" s="27" t="s">
        <v>26</v>
      </c>
      <c r="E70" s="27" t="s">
        <v>157</v>
      </c>
      <c r="F70" s="27"/>
      <c r="G70" s="27"/>
      <c r="H70" s="27"/>
      <c r="I70" s="27"/>
      <c r="J70" s="27"/>
      <c r="K70" s="27"/>
      <c r="L70" s="27"/>
      <c r="M70" s="27" t="s">
        <v>27</v>
      </c>
      <c r="N70" s="27" t="s">
        <v>156</v>
      </c>
      <c r="O70" s="27" t="s">
        <v>28</v>
      </c>
      <c r="P70" s="28" t="s">
        <v>35</v>
      </c>
      <c r="Q70" s="30">
        <v>78638263</v>
      </c>
      <c r="R70" s="30">
        <v>36857000</v>
      </c>
      <c r="S70" s="30">
        <v>0</v>
      </c>
      <c r="T70" s="30">
        <v>115495263</v>
      </c>
      <c r="U70" s="30">
        <v>0</v>
      </c>
      <c r="V70" s="30">
        <v>115495263</v>
      </c>
      <c r="W70" s="30">
        <v>0</v>
      </c>
      <c r="X70" s="30">
        <v>43000000</v>
      </c>
      <c r="Y70" s="30">
        <v>10506000</v>
      </c>
      <c r="Z70" s="30">
        <v>10506000</v>
      </c>
      <c r="AA70" s="30">
        <v>10506000</v>
      </c>
    </row>
    <row r="71" spans="1:27" ht="22.5" hidden="1" x14ac:dyDescent="0.25">
      <c r="A71" s="27" t="s">
        <v>70</v>
      </c>
      <c r="B71" s="28" t="s">
        <v>71</v>
      </c>
      <c r="C71" s="29" t="s">
        <v>44</v>
      </c>
      <c r="D71" s="27" t="s">
        <v>26</v>
      </c>
      <c r="E71" s="27" t="s">
        <v>166</v>
      </c>
      <c r="F71" s="27" t="s">
        <v>155</v>
      </c>
      <c r="G71" s="27"/>
      <c r="H71" s="27"/>
      <c r="I71" s="27"/>
      <c r="J71" s="27"/>
      <c r="K71" s="27"/>
      <c r="L71" s="27"/>
      <c r="M71" s="27" t="s">
        <v>27</v>
      </c>
      <c r="N71" s="27" t="s">
        <v>156</v>
      </c>
      <c r="O71" s="27" t="s">
        <v>28</v>
      </c>
      <c r="P71" s="28" t="s">
        <v>45</v>
      </c>
      <c r="Q71" s="30">
        <v>185473202</v>
      </c>
      <c r="R71" s="30">
        <v>0</v>
      </c>
      <c r="S71" s="30">
        <v>0</v>
      </c>
      <c r="T71" s="30">
        <v>185473202</v>
      </c>
      <c r="U71" s="30">
        <v>0</v>
      </c>
      <c r="V71" s="30">
        <v>185473202</v>
      </c>
      <c r="W71" s="30">
        <v>0</v>
      </c>
      <c r="X71" s="30">
        <v>158360643</v>
      </c>
      <c r="Y71" s="30">
        <v>88277699</v>
      </c>
      <c r="Z71" s="30">
        <v>88277699</v>
      </c>
      <c r="AA71" s="30">
        <v>88277699</v>
      </c>
    </row>
    <row r="72" spans="1:27" ht="67.5" hidden="1" x14ac:dyDescent="0.25">
      <c r="A72" s="27" t="s">
        <v>70</v>
      </c>
      <c r="B72" s="28" t="s">
        <v>71</v>
      </c>
      <c r="C72" s="29" t="s">
        <v>49</v>
      </c>
      <c r="D72" s="27" t="s">
        <v>48</v>
      </c>
      <c r="E72" s="27" t="s">
        <v>167</v>
      </c>
      <c r="F72" s="27" t="s">
        <v>168</v>
      </c>
      <c r="G72" s="27" t="s">
        <v>170</v>
      </c>
      <c r="H72" s="27" t="s">
        <v>171</v>
      </c>
      <c r="I72" s="27"/>
      <c r="J72" s="27"/>
      <c r="K72" s="27"/>
      <c r="L72" s="27"/>
      <c r="M72" s="27" t="s">
        <v>27</v>
      </c>
      <c r="N72" s="27" t="s">
        <v>156</v>
      </c>
      <c r="O72" s="27" t="s">
        <v>28</v>
      </c>
      <c r="P72" s="28" t="s">
        <v>50</v>
      </c>
      <c r="Q72" s="30">
        <v>494743750</v>
      </c>
      <c r="R72" s="30">
        <v>0</v>
      </c>
      <c r="S72" s="30">
        <v>0</v>
      </c>
      <c r="T72" s="30">
        <v>494743750</v>
      </c>
      <c r="U72" s="30">
        <v>0</v>
      </c>
      <c r="V72" s="30">
        <v>424266000</v>
      </c>
      <c r="W72" s="30">
        <v>70477750</v>
      </c>
      <c r="X72" s="30">
        <v>417894546</v>
      </c>
      <c r="Y72" s="30">
        <v>71086431</v>
      </c>
      <c r="Z72" s="30">
        <v>71086431</v>
      </c>
      <c r="AA72" s="30">
        <v>71086431</v>
      </c>
    </row>
    <row r="73" spans="1:27" ht="56.25" hidden="1" x14ac:dyDescent="0.25">
      <c r="A73" s="27" t="s">
        <v>70</v>
      </c>
      <c r="B73" s="28" t="s">
        <v>71</v>
      </c>
      <c r="C73" s="29" t="s">
        <v>51</v>
      </c>
      <c r="D73" s="27" t="s">
        <v>48</v>
      </c>
      <c r="E73" s="27" t="s">
        <v>167</v>
      </c>
      <c r="F73" s="27" t="s">
        <v>168</v>
      </c>
      <c r="G73" s="27" t="s">
        <v>172</v>
      </c>
      <c r="H73" s="27" t="s">
        <v>52</v>
      </c>
      <c r="I73" s="27"/>
      <c r="J73" s="27"/>
      <c r="K73" s="27"/>
      <c r="L73" s="27"/>
      <c r="M73" s="27" t="s">
        <v>27</v>
      </c>
      <c r="N73" s="27" t="s">
        <v>156</v>
      </c>
      <c r="O73" s="27" t="s">
        <v>28</v>
      </c>
      <c r="P73" s="28" t="s">
        <v>53</v>
      </c>
      <c r="Q73" s="30">
        <v>6415787291</v>
      </c>
      <c r="R73" s="30">
        <v>0</v>
      </c>
      <c r="S73" s="30">
        <v>0</v>
      </c>
      <c r="T73" s="30">
        <v>6415787291</v>
      </c>
      <c r="U73" s="30">
        <v>0</v>
      </c>
      <c r="V73" s="30">
        <v>197610320</v>
      </c>
      <c r="W73" s="30">
        <v>6218176971</v>
      </c>
      <c r="X73" s="30">
        <v>177392640</v>
      </c>
      <c r="Y73" s="30">
        <v>21098143</v>
      </c>
      <c r="Z73" s="30">
        <v>21098143</v>
      </c>
      <c r="AA73" s="30">
        <v>21098143</v>
      </c>
    </row>
    <row r="74" spans="1:27" ht="90" hidden="1" x14ac:dyDescent="0.25">
      <c r="A74" s="27" t="s">
        <v>70</v>
      </c>
      <c r="B74" s="28" t="s">
        <v>71</v>
      </c>
      <c r="C74" s="29" t="s">
        <v>55</v>
      </c>
      <c r="D74" s="27" t="s">
        <v>48</v>
      </c>
      <c r="E74" s="27" t="s">
        <v>167</v>
      </c>
      <c r="F74" s="27" t="s">
        <v>168</v>
      </c>
      <c r="G74" s="27" t="s">
        <v>173</v>
      </c>
      <c r="H74" s="27" t="s">
        <v>174</v>
      </c>
      <c r="I74" s="27"/>
      <c r="J74" s="27"/>
      <c r="K74" s="27"/>
      <c r="L74" s="27"/>
      <c r="M74" s="27" t="s">
        <v>54</v>
      </c>
      <c r="N74" s="27" t="s">
        <v>163</v>
      </c>
      <c r="O74" s="27" t="s">
        <v>28</v>
      </c>
      <c r="P74" s="28" t="s">
        <v>56</v>
      </c>
      <c r="Q74" s="30">
        <v>388663560247</v>
      </c>
      <c r="R74" s="30">
        <v>653912899</v>
      </c>
      <c r="S74" s="30">
        <v>244721474</v>
      </c>
      <c r="T74" s="30">
        <v>389072751672</v>
      </c>
      <c r="U74" s="30">
        <v>0</v>
      </c>
      <c r="V74" s="30">
        <v>377831906207</v>
      </c>
      <c r="W74" s="30">
        <v>11240845465</v>
      </c>
      <c r="X74" s="30">
        <v>377251320558</v>
      </c>
      <c r="Y74" s="30">
        <v>105225626443.09</v>
      </c>
      <c r="Z74" s="30">
        <v>104943717283.09</v>
      </c>
      <c r="AA74" s="30">
        <v>104943717283.09</v>
      </c>
    </row>
    <row r="75" spans="1:27" ht="90" hidden="1" x14ac:dyDescent="0.25">
      <c r="A75" s="27" t="s">
        <v>70</v>
      </c>
      <c r="B75" s="28" t="s">
        <v>71</v>
      </c>
      <c r="C75" s="29" t="s">
        <v>55</v>
      </c>
      <c r="D75" s="27" t="s">
        <v>48</v>
      </c>
      <c r="E75" s="27" t="s">
        <v>167</v>
      </c>
      <c r="F75" s="27" t="s">
        <v>168</v>
      </c>
      <c r="G75" s="27" t="s">
        <v>173</v>
      </c>
      <c r="H75" s="27" t="s">
        <v>174</v>
      </c>
      <c r="I75" s="27"/>
      <c r="J75" s="27"/>
      <c r="K75" s="27"/>
      <c r="L75" s="27"/>
      <c r="M75" s="27" t="s">
        <v>27</v>
      </c>
      <c r="N75" s="27" t="s">
        <v>175</v>
      </c>
      <c r="O75" s="27" t="s">
        <v>28</v>
      </c>
      <c r="P75" s="28" t="s">
        <v>56</v>
      </c>
      <c r="Q75" s="30">
        <v>2626355675</v>
      </c>
      <c r="R75" s="30">
        <v>0</v>
      </c>
      <c r="S75" s="30">
        <v>0</v>
      </c>
      <c r="T75" s="30">
        <v>2626355675</v>
      </c>
      <c r="U75" s="30">
        <v>0</v>
      </c>
      <c r="V75" s="30">
        <v>1965112464</v>
      </c>
      <c r="W75" s="30">
        <v>661243211</v>
      </c>
      <c r="X75" s="30">
        <v>1846077428.5</v>
      </c>
      <c r="Y75" s="30">
        <v>409018808</v>
      </c>
      <c r="Z75" s="30">
        <v>409018808</v>
      </c>
      <c r="AA75" s="30">
        <v>409018808</v>
      </c>
    </row>
    <row r="76" spans="1:27" ht="90" hidden="1" x14ac:dyDescent="0.25">
      <c r="A76" s="27" t="s">
        <v>70</v>
      </c>
      <c r="B76" s="28" t="s">
        <v>71</v>
      </c>
      <c r="C76" s="29" t="s">
        <v>55</v>
      </c>
      <c r="D76" s="27" t="s">
        <v>48</v>
      </c>
      <c r="E76" s="27" t="s">
        <v>167</v>
      </c>
      <c r="F76" s="27" t="s">
        <v>168</v>
      </c>
      <c r="G76" s="27" t="s">
        <v>173</v>
      </c>
      <c r="H76" s="27" t="s">
        <v>174</v>
      </c>
      <c r="I76" s="27"/>
      <c r="J76" s="27"/>
      <c r="K76" s="27"/>
      <c r="L76" s="27"/>
      <c r="M76" s="27" t="s">
        <v>27</v>
      </c>
      <c r="N76" s="27" t="s">
        <v>156</v>
      </c>
      <c r="O76" s="27" t="s">
        <v>28</v>
      </c>
      <c r="P76" s="28" t="s">
        <v>56</v>
      </c>
      <c r="Q76" s="30">
        <v>2506900668</v>
      </c>
      <c r="R76" s="30">
        <v>0</v>
      </c>
      <c r="S76" s="30">
        <v>0</v>
      </c>
      <c r="T76" s="30">
        <v>2506900668</v>
      </c>
      <c r="U76" s="30">
        <v>0</v>
      </c>
      <c r="V76" s="30">
        <v>927458942</v>
      </c>
      <c r="W76" s="30">
        <v>1579441726</v>
      </c>
      <c r="X76" s="30">
        <v>769857164</v>
      </c>
      <c r="Y76" s="30">
        <v>203641470</v>
      </c>
      <c r="Z76" s="30">
        <v>203641470</v>
      </c>
      <c r="AA76" s="30">
        <v>203641470</v>
      </c>
    </row>
    <row r="77" spans="1:27" ht="67.5" hidden="1" x14ac:dyDescent="0.25">
      <c r="A77" s="27" t="s">
        <v>70</v>
      </c>
      <c r="B77" s="28" t="s">
        <v>71</v>
      </c>
      <c r="C77" s="29" t="s">
        <v>57</v>
      </c>
      <c r="D77" s="27" t="s">
        <v>48</v>
      </c>
      <c r="E77" s="27" t="s">
        <v>167</v>
      </c>
      <c r="F77" s="27" t="s">
        <v>168</v>
      </c>
      <c r="G77" s="27" t="s">
        <v>173</v>
      </c>
      <c r="H77" s="27" t="s">
        <v>177</v>
      </c>
      <c r="I77" s="27"/>
      <c r="J77" s="27"/>
      <c r="K77" s="27"/>
      <c r="L77" s="27"/>
      <c r="M77" s="27" t="s">
        <v>54</v>
      </c>
      <c r="N77" s="27" t="s">
        <v>163</v>
      </c>
      <c r="O77" s="27" t="s">
        <v>28</v>
      </c>
      <c r="P77" s="28" t="s">
        <v>58</v>
      </c>
      <c r="Q77" s="30">
        <v>10233100339</v>
      </c>
      <c r="R77" s="30">
        <v>1288234049</v>
      </c>
      <c r="S77" s="30">
        <v>878443200</v>
      </c>
      <c r="T77" s="30">
        <v>10642891188</v>
      </c>
      <c r="U77" s="30">
        <v>0</v>
      </c>
      <c r="V77" s="30">
        <v>2405020753.5</v>
      </c>
      <c r="W77" s="30">
        <v>8237870434.5</v>
      </c>
      <c r="X77" s="30">
        <v>1910402458</v>
      </c>
      <c r="Y77" s="30">
        <v>26096139</v>
      </c>
      <c r="Z77" s="30">
        <v>26096139</v>
      </c>
      <c r="AA77" s="30">
        <v>26096139</v>
      </c>
    </row>
    <row r="78" spans="1:27" ht="67.5" hidden="1" x14ac:dyDescent="0.25">
      <c r="A78" s="27" t="s">
        <v>70</v>
      </c>
      <c r="B78" s="28" t="s">
        <v>71</v>
      </c>
      <c r="C78" s="29" t="s">
        <v>57</v>
      </c>
      <c r="D78" s="27" t="s">
        <v>48</v>
      </c>
      <c r="E78" s="27" t="s">
        <v>167</v>
      </c>
      <c r="F78" s="27" t="s">
        <v>168</v>
      </c>
      <c r="G78" s="27" t="s">
        <v>173</v>
      </c>
      <c r="H78" s="27" t="s">
        <v>177</v>
      </c>
      <c r="I78" s="27"/>
      <c r="J78" s="27"/>
      <c r="K78" s="27"/>
      <c r="L78" s="27"/>
      <c r="M78" s="27" t="s">
        <v>27</v>
      </c>
      <c r="N78" s="27" t="s">
        <v>156</v>
      </c>
      <c r="O78" s="27" t="s">
        <v>28</v>
      </c>
      <c r="P78" s="28" t="s">
        <v>58</v>
      </c>
      <c r="Q78" s="30">
        <v>24797520902</v>
      </c>
      <c r="R78" s="30">
        <v>634481007</v>
      </c>
      <c r="S78" s="30">
        <v>144988192</v>
      </c>
      <c r="T78" s="30">
        <v>25287013717</v>
      </c>
      <c r="U78" s="30">
        <v>0</v>
      </c>
      <c r="V78" s="30">
        <v>21927343069</v>
      </c>
      <c r="W78" s="30">
        <v>3359670648</v>
      </c>
      <c r="X78" s="30">
        <v>20990328109</v>
      </c>
      <c r="Y78" s="30">
        <v>5478822882</v>
      </c>
      <c r="Z78" s="30">
        <v>5478822882</v>
      </c>
      <c r="AA78" s="30">
        <v>5478822882</v>
      </c>
    </row>
    <row r="79" spans="1:27" ht="45" hidden="1" x14ac:dyDescent="0.25">
      <c r="A79" s="27" t="s">
        <v>70</v>
      </c>
      <c r="B79" s="28" t="s">
        <v>71</v>
      </c>
      <c r="C79" s="29" t="s">
        <v>59</v>
      </c>
      <c r="D79" s="27" t="s">
        <v>48</v>
      </c>
      <c r="E79" s="27" t="s">
        <v>167</v>
      </c>
      <c r="F79" s="27" t="s">
        <v>168</v>
      </c>
      <c r="G79" s="27" t="s">
        <v>163</v>
      </c>
      <c r="H79" s="27" t="s">
        <v>178</v>
      </c>
      <c r="I79" s="27"/>
      <c r="J79" s="27"/>
      <c r="K79" s="27"/>
      <c r="L79" s="27"/>
      <c r="M79" s="27" t="s">
        <v>54</v>
      </c>
      <c r="N79" s="27" t="s">
        <v>179</v>
      </c>
      <c r="O79" s="27" t="s">
        <v>28</v>
      </c>
      <c r="P79" s="28" t="s">
        <v>60</v>
      </c>
      <c r="Q79" s="30">
        <v>3538719919</v>
      </c>
      <c r="R79" s="30">
        <v>381316957</v>
      </c>
      <c r="S79" s="30">
        <v>0</v>
      </c>
      <c r="T79" s="30">
        <v>3920036876</v>
      </c>
      <c r="U79" s="30">
        <v>0</v>
      </c>
      <c r="V79" s="30">
        <v>2428375666</v>
      </c>
      <c r="W79" s="30">
        <v>1491661210</v>
      </c>
      <c r="X79" s="30">
        <v>2428375666</v>
      </c>
      <c r="Y79" s="30">
        <v>0</v>
      </c>
      <c r="Z79" s="30">
        <v>0</v>
      </c>
      <c r="AA79" s="30">
        <v>0</v>
      </c>
    </row>
    <row r="80" spans="1:27" ht="45" hidden="1" x14ac:dyDescent="0.25">
      <c r="A80" s="27" t="s">
        <v>70</v>
      </c>
      <c r="B80" s="28" t="s">
        <v>71</v>
      </c>
      <c r="C80" s="29" t="s">
        <v>59</v>
      </c>
      <c r="D80" s="27" t="s">
        <v>48</v>
      </c>
      <c r="E80" s="27" t="s">
        <v>167</v>
      </c>
      <c r="F80" s="27" t="s">
        <v>168</v>
      </c>
      <c r="G80" s="27" t="s">
        <v>163</v>
      </c>
      <c r="H80" s="27" t="s">
        <v>178</v>
      </c>
      <c r="I80" s="27"/>
      <c r="J80" s="27"/>
      <c r="K80" s="27"/>
      <c r="L80" s="27"/>
      <c r="M80" s="27" t="s">
        <v>27</v>
      </c>
      <c r="N80" s="27" t="s">
        <v>176</v>
      </c>
      <c r="O80" s="27" t="s">
        <v>28</v>
      </c>
      <c r="P80" s="28" t="s">
        <v>60</v>
      </c>
      <c r="Q80" s="30">
        <v>4767063110</v>
      </c>
      <c r="R80" s="30">
        <v>254524316</v>
      </c>
      <c r="S80" s="30">
        <v>0</v>
      </c>
      <c r="T80" s="30">
        <v>5021587426</v>
      </c>
      <c r="U80" s="30">
        <v>0</v>
      </c>
      <c r="V80" s="30">
        <v>4718902904</v>
      </c>
      <c r="W80" s="30">
        <v>302684522</v>
      </c>
      <c r="X80" s="30">
        <v>4094759819</v>
      </c>
      <c r="Y80" s="30">
        <v>907476747.25</v>
      </c>
      <c r="Z80" s="30">
        <v>907476747.25</v>
      </c>
      <c r="AA80" s="30">
        <v>907476747.25</v>
      </c>
    </row>
    <row r="81" spans="1:27" ht="45" hidden="1" x14ac:dyDescent="0.25">
      <c r="A81" s="27" t="s">
        <v>70</v>
      </c>
      <c r="B81" s="28" t="s">
        <v>71</v>
      </c>
      <c r="C81" s="29" t="s">
        <v>59</v>
      </c>
      <c r="D81" s="27" t="s">
        <v>48</v>
      </c>
      <c r="E81" s="27" t="s">
        <v>167</v>
      </c>
      <c r="F81" s="27" t="s">
        <v>168</v>
      </c>
      <c r="G81" s="27" t="s">
        <v>163</v>
      </c>
      <c r="H81" s="27" t="s">
        <v>178</v>
      </c>
      <c r="I81" s="27"/>
      <c r="J81" s="27"/>
      <c r="K81" s="27"/>
      <c r="L81" s="27"/>
      <c r="M81" s="27" t="s">
        <v>27</v>
      </c>
      <c r="N81" s="27" t="s">
        <v>156</v>
      </c>
      <c r="O81" s="27" t="s">
        <v>28</v>
      </c>
      <c r="P81" s="28" t="s">
        <v>60</v>
      </c>
      <c r="Q81" s="30">
        <v>24388242625</v>
      </c>
      <c r="R81" s="30">
        <v>353462066</v>
      </c>
      <c r="S81" s="30">
        <v>0</v>
      </c>
      <c r="T81" s="30">
        <v>24741704691</v>
      </c>
      <c r="U81" s="30">
        <v>0</v>
      </c>
      <c r="V81" s="30">
        <v>17208356810</v>
      </c>
      <c r="W81" s="30">
        <v>7533347881</v>
      </c>
      <c r="X81" s="30">
        <v>16972049548</v>
      </c>
      <c r="Y81" s="30">
        <v>6055532201</v>
      </c>
      <c r="Z81" s="30">
        <v>6055532201</v>
      </c>
      <c r="AA81" s="30">
        <v>6055532201</v>
      </c>
    </row>
    <row r="82" spans="1:27" ht="67.5" hidden="1" x14ac:dyDescent="0.25">
      <c r="A82" s="27" t="s">
        <v>70</v>
      </c>
      <c r="B82" s="28" t="s">
        <v>71</v>
      </c>
      <c r="C82" s="29" t="s">
        <v>61</v>
      </c>
      <c r="D82" s="27" t="s">
        <v>48</v>
      </c>
      <c r="E82" s="27" t="s">
        <v>180</v>
      </c>
      <c r="F82" s="27" t="s">
        <v>168</v>
      </c>
      <c r="G82" s="27" t="s">
        <v>169</v>
      </c>
      <c r="H82" s="27" t="s">
        <v>177</v>
      </c>
      <c r="I82" s="27"/>
      <c r="J82" s="27"/>
      <c r="K82" s="27"/>
      <c r="L82" s="27"/>
      <c r="M82" s="27" t="s">
        <v>27</v>
      </c>
      <c r="N82" s="27" t="s">
        <v>156</v>
      </c>
      <c r="O82" s="27" t="s">
        <v>28</v>
      </c>
      <c r="P82" s="28" t="s">
        <v>58</v>
      </c>
      <c r="Q82" s="30">
        <v>134047175</v>
      </c>
      <c r="R82" s="30">
        <v>5400530</v>
      </c>
      <c r="S82" s="30">
        <v>0</v>
      </c>
      <c r="T82" s="30">
        <v>139447705</v>
      </c>
      <c r="U82" s="30">
        <v>0</v>
      </c>
      <c r="V82" s="30">
        <v>99531483</v>
      </c>
      <c r="W82" s="30">
        <v>39916222</v>
      </c>
      <c r="X82" s="30">
        <v>89234614</v>
      </c>
      <c r="Y82" s="30">
        <v>22537307</v>
      </c>
      <c r="Z82" s="30">
        <v>22537307</v>
      </c>
      <c r="AA82" s="30">
        <v>22537307</v>
      </c>
    </row>
    <row r="83" spans="1:27" ht="45" hidden="1" x14ac:dyDescent="0.25">
      <c r="A83" s="27" t="s">
        <v>70</v>
      </c>
      <c r="B83" s="28" t="s">
        <v>71</v>
      </c>
      <c r="C83" s="29" t="s">
        <v>183</v>
      </c>
      <c r="D83" s="27" t="s">
        <v>48</v>
      </c>
      <c r="E83" s="27" t="s">
        <v>180</v>
      </c>
      <c r="F83" s="27" t="s">
        <v>168</v>
      </c>
      <c r="G83" s="27" t="s">
        <v>170</v>
      </c>
      <c r="H83" s="27" t="s">
        <v>62</v>
      </c>
      <c r="I83" s="27"/>
      <c r="J83" s="27"/>
      <c r="K83" s="27"/>
      <c r="L83" s="27"/>
      <c r="M83" s="27" t="s">
        <v>27</v>
      </c>
      <c r="N83" s="27" t="s">
        <v>156</v>
      </c>
      <c r="O83" s="27" t="s">
        <v>28</v>
      </c>
      <c r="P83" s="28" t="s">
        <v>63</v>
      </c>
      <c r="Q83" s="30">
        <v>1660915804</v>
      </c>
      <c r="R83" s="30">
        <v>1293314809</v>
      </c>
      <c r="S83" s="30">
        <v>61987111</v>
      </c>
      <c r="T83" s="30">
        <v>2892243502</v>
      </c>
      <c r="U83" s="30">
        <v>0</v>
      </c>
      <c r="V83" s="30">
        <v>2537436268</v>
      </c>
      <c r="W83" s="30">
        <v>354807234</v>
      </c>
      <c r="X83" s="30">
        <v>2137240930</v>
      </c>
      <c r="Y83" s="30">
        <v>451063605.5</v>
      </c>
      <c r="Z83" s="30">
        <v>451063605.5</v>
      </c>
      <c r="AA83" s="30">
        <v>451063605.5</v>
      </c>
    </row>
    <row r="84" spans="1:27" ht="22.5" hidden="1" x14ac:dyDescent="0.25">
      <c r="A84" s="27" t="s">
        <v>72</v>
      </c>
      <c r="B84" s="28" t="s">
        <v>73</v>
      </c>
      <c r="C84" s="29" t="s">
        <v>34</v>
      </c>
      <c r="D84" s="27" t="s">
        <v>26</v>
      </c>
      <c r="E84" s="27" t="s">
        <v>157</v>
      </c>
      <c r="F84" s="27"/>
      <c r="G84" s="27"/>
      <c r="H84" s="27"/>
      <c r="I84" s="27"/>
      <c r="J84" s="27"/>
      <c r="K84" s="27"/>
      <c r="L84" s="27"/>
      <c r="M84" s="27" t="s">
        <v>27</v>
      </c>
      <c r="N84" s="27" t="s">
        <v>156</v>
      </c>
      <c r="O84" s="27" t="s">
        <v>28</v>
      </c>
      <c r="P84" s="28" t="s">
        <v>35</v>
      </c>
      <c r="Q84" s="30">
        <v>44680517</v>
      </c>
      <c r="R84" s="30">
        <v>14048384</v>
      </c>
      <c r="S84" s="30">
        <v>0</v>
      </c>
      <c r="T84" s="30">
        <v>58728901</v>
      </c>
      <c r="U84" s="30">
        <v>0</v>
      </c>
      <c r="V84" s="30">
        <v>58728901</v>
      </c>
      <c r="W84" s="30">
        <v>0</v>
      </c>
      <c r="X84" s="30">
        <v>2912904</v>
      </c>
      <c r="Y84" s="30">
        <v>1339308</v>
      </c>
      <c r="Z84" s="30">
        <v>1339308</v>
      </c>
      <c r="AA84" s="30">
        <v>1339308</v>
      </c>
    </row>
    <row r="85" spans="1:27" ht="22.5" hidden="1" x14ac:dyDescent="0.25">
      <c r="A85" s="27" t="s">
        <v>72</v>
      </c>
      <c r="B85" s="28" t="s">
        <v>73</v>
      </c>
      <c r="C85" s="29" t="s">
        <v>44</v>
      </c>
      <c r="D85" s="27" t="s">
        <v>26</v>
      </c>
      <c r="E85" s="27" t="s">
        <v>166</v>
      </c>
      <c r="F85" s="27" t="s">
        <v>155</v>
      </c>
      <c r="G85" s="27"/>
      <c r="H85" s="27"/>
      <c r="I85" s="27"/>
      <c r="J85" s="27"/>
      <c r="K85" s="27"/>
      <c r="L85" s="27"/>
      <c r="M85" s="27" t="s">
        <v>27</v>
      </c>
      <c r="N85" s="27" t="s">
        <v>156</v>
      </c>
      <c r="O85" s="27" t="s">
        <v>28</v>
      </c>
      <c r="P85" s="28" t="s">
        <v>45</v>
      </c>
      <c r="Q85" s="30">
        <v>112335348</v>
      </c>
      <c r="R85" s="30">
        <v>0</v>
      </c>
      <c r="S85" s="30">
        <v>0</v>
      </c>
      <c r="T85" s="30">
        <v>112335348</v>
      </c>
      <c r="U85" s="30">
        <v>0</v>
      </c>
      <c r="V85" s="30">
        <v>112335348</v>
      </c>
      <c r="W85" s="30">
        <v>0</v>
      </c>
      <c r="X85" s="30">
        <v>29346149</v>
      </c>
      <c r="Y85" s="30">
        <v>29302535.84</v>
      </c>
      <c r="Z85" s="30">
        <v>29302535.84</v>
      </c>
      <c r="AA85" s="30">
        <v>29302535.84</v>
      </c>
    </row>
    <row r="86" spans="1:27" ht="67.5" hidden="1" x14ac:dyDescent="0.25">
      <c r="A86" s="27" t="s">
        <v>72</v>
      </c>
      <c r="B86" s="28" t="s">
        <v>73</v>
      </c>
      <c r="C86" s="29" t="s">
        <v>49</v>
      </c>
      <c r="D86" s="27" t="s">
        <v>48</v>
      </c>
      <c r="E86" s="27" t="s">
        <v>167</v>
      </c>
      <c r="F86" s="27" t="s">
        <v>168</v>
      </c>
      <c r="G86" s="27" t="s">
        <v>170</v>
      </c>
      <c r="H86" s="27" t="s">
        <v>171</v>
      </c>
      <c r="I86" s="27"/>
      <c r="J86" s="27"/>
      <c r="K86" s="27"/>
      <c r="L86" s="27"/>
      <c r="M86" s="27" t="s">
        <v>27</v>
      </c>
      <c r="N86" s="27" t="s">
        <v>156</v>
      </c>
      <c r="O86" s="27" t="s">
        <v>28</v>
      </c>
      <c r="P86" s="28" t="s">
        <v>50</v>
      </c>
      <c r="Q86" s="30">
        <v>794705500</v>
      </c>
      <c r="R86" s="30">
        <v>2025000</v>
      </c>
      <c r="S86" s="30">
        <v>0</v>
      </c>
      <c r="T86" s="30">
        <v>796730500</v>
      </c>
      <c r="U86" s="30">
        <v>0</v>
      </c>
      <c r="V86" s="30">
        <v>632891833</v>
      </c>
      <c r="W86" s="30">
        <v>163838667</v>
      </c>
      <c r="X86" s="30">
        <v>628830839</v>
      </c>
      <c r="Y86" s="30">
        <v>56174681.869999997</v>
      </c>
      <c r="Z86" s="30">
        <v>56174681.869999997</v>
      </c>
      <c r="AA86" s="30">
        <v>56174681.869999997</v>
      </c>
    </row>
    <row r="87" spans="1:27" ht="56.25" hidden="1" x14ac:dyDescent="0.25">
      <c r="A87" s="27" t="s">
        <v>72</v>
      </c>
      <c r="B87" s="28" t="s">
        <v>73</v>
      </c>
      <c r="C87" s="29" t="s">
        <v>51</v>
      </c>
      <c r="D87" s="27" t="s">
        <v>48</v>
      </c>
      <c r="E87" s="27" t="s">
        <v>167</v>
      </c>
      <c r="F87" s="27" t="s">
        <v>168</v>
      </c>
      <c r="G87" s="27" t="s">
        <v>172</v>
      </c>
      <c r="H87" s="27" t="s">
        <v>52</v>
      </c>
      <c r="I87" s="27"/>
      <c r="J87" s="27"/>
      <c r="K87" s="27"/>
      <c r="L87" s="27"/>
      <c r="M87" s="27" t="s">
        <v>27</v>
      </c>
      <c r="N87" s="27" t="s">
        <v>156</v>
      </c>
      <c r="O87" s="27" t="s">
        <v>28</v>
      </c>
      <c r="P87" s="28" t="s">
        <v>53</v>
      </c>
      <c r="Q87" s="30">
        <v>1877642340</v>
      </c>
      <c r="R87" s="30">
        <v>0</v>
      </c>
      <c r="S87" s="30">
        <v>0</v>
      </c>
      <c r="T87" s="30">
        <v>1877642340</v>
      </c>
      <c r="U87" s="30">
        <v>0</v>
      </c>
      <c r="V87" s="30">
        <v>125628465</v>
      </c>
      <c r="W87" s="30">
        <v>1752013875</v>
      </c>
      <c r="X87" s="30">
        <v>109968465</v>
      </c>
      <c r="Y87" s="30">
        <v>21186585</v>
      </c>
      <c r="Z87" s="30">
        <v>21186585</v>
      </c>
      <c r="AA87" s="30">
        <v>21186585</v>
      </c>
    </row>
    <row r="88" spans="1:27" ht="90" hidden="1" x14ac:dyDescent="0.25">
      <c r="A88" s="27" t="s">
        <v>72</v>
      </c>
      <c r="B88" s="28" t="s">
        <v>73</v>
      </c>
      <c r="C88" s="29" t="s">
        <v>55</v>
      </c>
      <c r="D88" s="27" t="s">
        <v>48</v>
      </c>
      <c r="E88" s="27" t="s">
        <v>167</v>
      </c>
      <c r="F88" s="27" t="s">
        <v>168</v>
      </c>
      <c r="G88" s="27" t="s">
        <v>173</v>
      </c>
      <c r="H88" s="27" t="s">
        <v>174</v>
      </c>
      <c r="I88" s="27"/>
      <c r="J88" s="27"/>
      <c r="K88" s="27"/>
      <c r="L88" s="27"/>
      <c r="M88" s="27" t="s">
        <v>54</v>
      </c>
      <c r="N88" s="27" t="s">
        <v>163</v>
      </c>
      <c r="O88" s="27" t="s">
        <v>28</v>
      </c>
      <c r="P88" s="28" t="s">
        <v>56</v>
      </c>
      <c r="Q88" s="30">
        <v>135945645138</v>
      </c>
      <c r="R88" s="30">
        <v>13516729</v>
      </c>
      <c r="S88" s="30">
        <v>15779077</v>
      </c>
      <c r="T88" s="30">
        <v>135943382790</v>
      </c>
      <c r="U88" s="30">
        <v>0</v>
      </c>
      <c r="V88" s="30">
        <v>129189467562</v>
      </c>
      <c r="W88" s="30">
        <v>6753915228</v>
      </c>
      <c r="X88" s="30">
        <v>127876421586</v>
      </c>
      <c r="Y88" s="30">
        <v>28426603314</v>
      </c>
      <c r="Z88" s="30">
        <v>28426603314</v>
      </c>
      <c r="AA88" s="30">
        <v>28426603314</v>
      </c>
    </row>
    <row r="89" spans="1:27" ht="90" hidden="1" x14ac:dyDescent="0.25">
      <c r="A89" s="27" t="s">
        <v>72</v>
      </c>
      <c r="B89" s="28" t="s">
        <v>73</v>
      </c>
      <c r="C89" s="29" t="s">
        <v>55</v>
      </c>
      <c r="D89" s="27" t="s">
        <v>48</v>
      </c>
      <c r="E89" s="27" t="s">
        <v>167</v>
      </c>
      <c r="F89" s="27" t="s">
        <v>168</v>
      </c>
      <c r="G89" s="27" t="s">
        <v>173</v>
      </c>
      <c r="H89" s="27" t="s">
        <v>174</v>
      </c>
      <c r="I89" s="27"/>
      <c r="J89" s="27"/>
      <c r="K89" s="27"/>
      <c r="L89" s="27"/>
      <c r="M89" s="27" t="s">
        <v>27</v>
      </c>
      <c r="N89" s="27" t="s">
        <v>175</v>
      </c>
      <c r="O89" s="27" t="s">
        <v>28</v>
      </c>
      <c r="P89" s="28" t="s">
        <v>56</v>
      </c>
      <c r="Q89" s="30">
        <v>2123582868</v>
      </c>
      <c r="R89" s="30">
        <v>0</v>
      </c>
      <c r="S89" s="30">
        <v>0</v>
      </c>
      <c r="T89" s="30">
        <v>2123582868</v>
      </c>
      <c r="U89" s="30">
        <v>0</v>
      </c>
      <c r="V89" s="30">
        <v>1612290863</v>
      </c>
      <c r="W89" s="30">
        <v>511292005</v>
      </c>
      <c r="X89" s="30">
        <v>1524720673</v>
      </c>
      <c r="Y89" s="30">
        <v>351276939</v>
      </c>
      <c r="Z89" s="30">
        <v>351276939</v>
      </c>
      <c r="AA89" s="30">
        <v>351276939</v>
      </c>
    </row>
    <row r="90" spans="1:27" ht="90" hidden="1" x14ac:dyDescent="0.25">
      <c r="A90" s="27" t="s">
        <v>72</v>
      </c>
      <c r="B90" s="28" t="s">
        <v>73</v>
      </c>
      <c r="C90" s="29" t="s">
        <v>55</v>
      </c>
      <c r="D90" s="27" t="s">
        <v>48</v>
      </c>
      <c r="E90" s="27" t="s">
        <v>167</v>
      </c>
      <c r="F90" s="27" t="s">
        <v>168</v>
      </c>
      <c r="G90" s="27" t="s">
        <v>173</v>
      </c>
      <c r="H90" s="27" t="s">
        <v>174</v>
      </c>
      <c r="I90" s="27"/>
      <c r="J90" s="27"/>
      <c r="K90" s="27"/>
      <c r="L90" s="27"/>
      <c r="M90" s="27" t="s">
        <v>27</v>
      </c>
      <c r="N90" s="27" t="s">
        <v>156</v>
      </c>
      <c r="O90" s="27" t="s">
        <v>28</v>
      </c>
      <c r="P90" s="28" t="s">
        <v>56</v>
      </c>
      <c r="Q90" s="30">
        <v>987788042</v>
      </c>
      <c r="R90" s="30">
        <v>0</v>
      </c>
      <c r="S90" s="30">
        <v>0</v>
      </c>
      <c r="T90" s="30">
        <v>987788042</v>
      </c>
      <c r="U90" s="30">
        <v>0</v>
      </c>
      <c r="V90" s="30">
        <v>861859226</v>
      </c>
      <c r="W90" s="30">
        <v>125928816</v>
      </c>
      <c r="X90" s="30">
        <v>428117399</v>
      </c>
      <c r="Y90" s="30">
        <v>34706169</v>
      </c>
      <c r="Z90" s="30">
        <v>34706169</v>
      </c>
      <c r="AA90" s="30">
        <v>34706169</v>
      </c>
    </row>
    <row r="91" spans="1:27" ht="67.5" hidden="1" x14ac:dyDescent="0.25">
      <c r="A91" s="27" t="s">
        <v>72</v>
      </c>
      <c r="B91" s="28" t="s">
        <v>73</v>
      </c>
      <c r="C91" s="29" t="s">
        <v>57</v>
      </c>
      <c r="D91" s="27" t="s">
        <v>48</v>
      </c>
      <c r="E91" s="27" t="s">
        <v>167</v>
      </c>
      <c r="F91" s="27" t="s">
        <v>168</v>
      </c>
      <c r="G91" s="27" t="s">
        <v>173</v>
      </c>
      <c r="H91" s="27" t="s">
        <v>177</v>
      </c>
      <c r="I91" s="27"/>
      <c r="J91" s="27"/>
      <c r="K91" s="27"/>
      <c r="L91" s="27"/>
      <c r="M91" s="27" t="s">
        <v>54</v>
      </c>
      <c r="N91" s="27" t="s">
        <v>163</v>
      </c>
      <c r="O91" s="27" t="s">
        <v>28</v>
      </c>
      <c r="P91" s="28" t="s">
        <v>58</v>
      </c>
      <c r="Q91" s="30">
        <v>1124244157</v>
      </c>
      <c r="R91" s="30">
        <v>895740297</v>
      </c>
      <c r="S91" s="30">
        <v>67955040</v>
      </c>
      <c r="T91" s="30">
        <v>1952029414</v>
      </c>
      <c r="U91" s="30">
        <v>0</v>
      </c>
      <c r="V91" s="30">
        <v>462868123</v>
      </c>
      <c r="W91" s="30">
        <v>1489161291</v>
      </c>
      <c r="X91" s="30">
        <v>447318269</v>
      </c>
      <c r="Y91" s="30">
        <v>49506242</v>
      </c>
      <c r="Z91" s="30">
        <v>49506242</v>
      </c>
      <c r="AA91" s="30">
        <v>49506242</v>
      </c>
    </row>
    <row r="92" spans="1:27" ht="67.5" hidden="1" x14ac:dyDescent="0.25">
      <c r="A92" s="27" t="s">
        <v>72</v>
      </c>
      <c r="B92" s="28" t="s">
        <v>73</v>
      </c>
      <c r="C92" s="29" t="s">
        <v>57</v>
      </c>
      <c r="D92" s="27" t="s">
        <v>48</v>
      </c>
      <c r="E92" s="27" t="s">
        <v>167</v>
      </c>
      <c r="F92" s="27" t="s">
        <v>168</v>
      </c>
      <c r="G92" s="27" t="s">
        <v>173</v>
      </c>
      <c r="H92" s="27" t="s">
        <v>177</v>
      </c>
      <c r="I92" s="27"/>
      <c r="J92" s="27"/>
      <c r="K92" s="27"/>
      <c r="L92" s="27"/>
      <c r="M92" s="27" t="s">
        <v>27</v>
      </c>
      <c r="N92" s="27" t="s">
        <v>156</v>
      </c>
      <c r="O92" s="27" t="s">
        <v>28</v>
      </c>
      <c r="P92" s="28" t="s">
        <v>58</v>
      </c>
      <c r="Q92" s="30">
        <v>15301236858</v>
      </c>
      <c r="R92" s="30">
        <v>203988798</v>
      </c>
      <c r="S92" s="30">
        <v>118636396</v>
      </c>
      <c r="T92" s="30">
        <v>15386589260</v>
      </c>
      <c r="U92" s="30">
        <v>0</v>
      </c>
      <c r="V92" s="30">
        <v>14225455419</v>
      </c>
      <c r="W92" s="30">
        <v>1161133841</v>
      </c>
      <c r="X92" s="30">
        <v>13198455012</v>
      </c>
      <c r="Y92" s="30">
        <v>3188239353</v>
      </c>
      <c r="Z92" s="30">
        <v>3188239353</v>
      </c>
      <c r="AA92" s="30">
        <v>3188239353</v>
      </c>
    </row>
    <row r="93" spans="1:27" ht="45" hidden="1" x14ac:dyDescent="0.25">
      <c r="A93" s="27" t="s">
        <v>72</v>
      </c>
      <c r="B93" s="28" t="s">
        <v>73</v>
      </c>
      <c r="C93" s="29" t="s">
        <v>59</v>
      </c>
      <c r="D93" s="27" t="s">
        <v>48</v>
      </c>
      <c r="E93" s="27" t="s">
        <v>167</v>
      </c>
      <c r="F93" s="27" t="s">
        <v>168</v>
      </c>
      <c r="G93" s="27" t="s">
        <v>163</v>
      </c>
      <c r="H93" s="27" t="s">
        <v>178</v>
      </c>
      <c r="I93" s="27"/>
      <c r="J93" s="27"/>
      <c r="K93" s="27"/>
      <c r="L93" s="27"/>
      <c r="M93" s="27" t="s">
        <v>54</v>
      </c>
      <c r="N93" s="27" t="s">
        <v>179</v>
      </c>
      <c r="O93" s="27" t="s">
        <v>28</v>
      </c>
      <c r="P93" s="28" t="s">
        <v>60</v>
      </c>
      <c r="Q93" s="30">
        <v>3052031392</v>
      </c>
      <c r="R93" s="30">
        <v>329408580</v>
      </c>
      <c r="S93" s="30">
        <v>0</v>
      </c>
      <c r="T93" s="30">
        <v>3381439972</v>
      </c>
      <c r="U93" s="30">
        <v>0</v>
      </c>
      <c r="V93" s="30">
        <v>3381439972</v>
      </c>
      <c r="W93" s="30">
        <v>0</v>
      </c>
      <c r="X93" s="30">
        <v>3350367390</v>
      </c>
      <c r="Y93" s="30">
        <v>0</v>
      </c>
      <c r="Z93" s="30">
        <v>0</v>
      </c>
      <c r="AA93" s="30">
        <v>0</v>
      </c>
    </row>
    <row r="94" spans="1:27" ht="45" hidden="1" x14ac:dyDescent="0.25">
      <c r="A94" s="27" t="s">
        <v>72</v>
      </c>
      <c r="B94" s="28" t="s">
        <v>73</v>
      </c>
      <c r="C94" s="29" t="s">
        <v>59</v>
      </c>
      <c r="D94" s="27" t="s">
        <v>48</v>
      </c>
      <c r="E94" s="27" t="s">
        <v>167</v>
      </c>
      <c r="F94" s="27" t="s">
        <v>168</v>
      </c>
      <c r="G94" s="27" t="s">
        <v>163</v>
      </c>
      <c r="H94" s="27" t="s">
        <v>178</v>
      </c>
      <c r="I94" s="27"/>
      <c r="J94" s="27"/>
      <c r="K94" s="27"/>
      <c r="L94" s="27"/>
      <c r="M94" s="27" t="s">
        <v>27</v>
      </c>
      <c r="N94" s="27" t="s">
        <v>176</v>
      </c>
      <c r="O94" s="27" t="s">
        <v>28</v>
      </c>
      <c r="P94" s="28" t="s">
        <v>60</v>
      </c>
      <c r="Q94" s="30">
        <v>3800385592</v>
      </c>
      <c r="R94" s="30">
        <v>159658356</v>
      </c>
      <c r="S94" s="30">
        <v>0</v>
      </c>
      <c r="T94" s="30">
        <v>3960043948</v>
      </c>
      <c r="U94" s="30">
        <v>0</v>
      </c>
      <c r="V94" s="30">
        <v>3623932732</v>
      </c>
      <c r="W94" s="30">
        <v>336111216</v>
      </c>
      <c r="X94" s="30">
        <v>2882516169</v>
      </c>
      <c r="Y94" s="30">
        <v>516642194</v>
      </c>
      <c r="Z94" s="30">
        <v>516642194</v>
      </c>
      <c r="AA94" s="30">
        <v>516642194</v>
      </c>
    </row>
    <row r="95" spans="1:27" ht="45" hidden="1" x14ac:dyDescent="0.25">
      <c r="A95" s="27" t="s">
        <v>72</v>
      </c>
      <c r="B95" s="28" t="s">
        <v>73</v>
      </c>
      <c r="C95" s="29" t="s">
        <v>59</v>
      </c>
      <c r="D95" s="27" t="s">
        <v>48</v>
      </c>
      <c r="E95" s="27" t="s">
        <v>167</v>
      </c>
      <c r="F95" s="27" t="s">
        <v>168</v>
      </c>
      <c r="G95" s="27" t="s">
        <v>163</v>
      </c>
      <c r="H95" s="27" t="s">
        <v>178</v>
      </c>
      <c r="I95" s="27"/>
      <c r="J95" s="27"/>
      <c r="K95" s="27"/>
      <c r="L95" s="27"/>
      <c r="M95" s="27" t="s">
        <v>27</v>
      </c>
      <c r="N95" s="27" t="s">
        <v>156</v>
      </c>
      <c r="O95" s="27" t="s">
        <v>28</v>
      </c>
      <c r="P95" s="28" t="s">
        <v>60</v>
      </c>
      <c r="Q95" s="30">
        <v>18132492902</v>
      </c>
      <c r="R95" s="30">
        <v>135002362</v>
      </c>
      <c r="S95" s="30">
        <v>62929305</v>
      </c>
      <c r="T95" s="30">
        <v>18204565959</v>
      </c>
      <c r="U95" s="30">
        <v>0</v>
      </c>
      <c r="V95" s="30">
        <v>15802274130</v>
      </c>
      <c r="W95" s="30">
        <v>2402291829</v>
      </c>
      <c r="X95" s="30">
        <v>13801608878</v>
      </c>
      <c r="Y95" s="30">
        <v>6034700479.8100004</v>
      </c>
      <c r="Z95" s="30">
        <v>6034700479.8100004</v>
      </c>
      <c r="AA95" s="30">
        <v>6034700479.8100004</v>
      </c>
    </row>
    <row r="96" spans="1:27" ht="67.5" hidden="1" x14ac:dyDescent="0.25">
      <c r="A96" s="27" t="s">
        <v>72</v>
      </c>
      <c r="B96" s="28" t="s">
        <v>73</v>
      </c>
      <c r="C96" s="29" t="s">
        <v>61</v>
      </c>
      <c r="D96" s="27" t="s">
        <v>48</v>
      </c>
      <c r="E96" s="27" t="s">
        <v>180</v>
      </c>
      <c r="F96" s="27" t="s">
        <v>168</v>
      </c>
      <c r="G96" s="27" t="s">
        <v>169</v>
      </c>
      <c r="H96" s="27" t="s">
        <v>177</v>
      </c>
      <c r="I96" s="27"/>
      <c r="J96" s="27"/>
      <c r="K96" s="27"/>
      <c r="L96" s="27"/>
      <c r="M96" s="27" t="s">
        <v>27</v>
      </c>
      <c r="N96" s="27" t="s">
        <v>156</v>
      </c>
      <c r="O96" s="27" t="s">
        <v>28</v>
      </c>
      <c r="P96" s="28" t="s">
        <v>58</v>
      </c>
      <c r="Q96" s="30">
        <v>131775941</v>
      </c>
      <c r="R96" s="30">
        <v>5737842</v>
      </c>
      <c r="S96" s="30">
        <v>0</v>
      </c>
      <c r="T96" s="30">
        <v>137513783</v>
      </c>
      <c r="U96" s="30">
        <v>0</v>
      </c>
      <c r="V96" s="30">
        <v>94030783</v>
      </c>
      <c r="W96" s="30">
        <v>43483000</v>
      </c>
      <c r="X96" s="30">
        <v>86297624</v>
      </c>
      <c r="Y96" s="30">
        <v>21573087.460000001</v>
      </c>
      <c r="Z96" s="30">
        <v>21573087.460000001</v>
      </c>
      <c r="AA96" s="30">
        <v>21573087.460000001</v>
      </c>
    </row>
    <row r="97" spans="1:27" ht="45" hidden="1" x14ac:dyDescent="0.25">
      <c r="A97" s="27" t="s">
        <v>72</v>
      </c>
      <c r="B97" s="28" t="s">
        <v>73</v>
      </c>
      <c r="C97" s="29" t="s">
        <v>183</v>
      </c>
      <c r="D97" s="27" t="s">
        <v>48</v>
      </c>
      <c r="E97" s="27" t="s">
        <v>180</v>
      </c>
      <c r="F97" s="27" t="s">
        <v>168</v>
      </c>
      <c r="G97" s="27" t="s">
        <v>170</v>
      </c>
      <c r="H97" s="27" t="s">
        <v>62</v>
      </c>
      <c r="I97" s="27"/>
      <c r="J97" s="27"/>
      <c r="K97" s="27"/>
      <c r="L97" s="27"/>
      <c r="M97" s="27" t="s">
        <v>27</v>
      </c>
      <c r="N97" s="27" t="s">
        <v>156</v>
      </c>
      <c r="O97" s="27" t="s">
        <v>28</v>
      </c>
      <c r="P97" s="28" t="s">
        <v>63</v>
      </c>
      <c r="Q97" s="30">
        <v>1803162153</v>
      </c>
      <c r="R97" s="30">
        <v>315864535</v>
      </c>
      <c r="S97" s="30">
        <v>0</v>
      </c>
      <c r="T97" s="30">
        <v>2119026688</v>
      </c>
      <c r="U97" s="30">
        <v>0</v>
      </c>
      <c r="V97" s="30">
        <v>2057323875</v>
      </c>
      <c r="W97" s="30">
        <v>61702813</v>
      </c>
      <c r="X97" s="30">
        <v>1813043296</v>
      </c>
      <c r="Y97" s="30">
        <v>329828335.74000001</v>
      </c>
      <c r="Z97" s="30">
        <v>329828335.74000001</v>
      </c>
      <c r="AA97" s="30">
        <v>329828335.74000001</v>
      </c>
    </row>
    <row r="98" spans="1:27" ht="22.5" hidden="1" x14ac:dyDescent="0.25">
      <c r="A98" s="27" t="s">
        <v>74</v>
      </c>
      <c r="B98" s="28" t="s">
        <v>75</v>
      </c>
      <c r="C98" s="29" t="s">
        <v>34</v>
      </c>
      <c r="D98" s="27" t="s">
        <v>26</v>
      </c>
      <c r="E98" s="27" t="s">
        <v>157</v>
      </c>
      <c r="F98" s="27"/>
      <c r="G98" s="27"/>
      <c r="H98" s="27"/>
      <c r="I98" s="27"/>
      <c r="J98" s="27"/>
      <c r="K98" s="27"/>
      <c r="L98" s="27"/>
      <c r="M98" s="27" t="s">
        <v>27</v>
      </c>
      <c r="N98" s="27" t="s">
        <v>156</v>
      </c>
      <c r="O98" s="27" t="s">
        <v>28</v>
      </c>
      <c r="P98" s="28" t="s">
        <v>35</v>
      </c>
      <c r="Q98" s="30">
        <v>63470472</v>
      </c>
      <c r="R98" s="30">
        <v>51678575</v>
      </c>
      <c r="S98" s="30">
        <v>0</v>
      </c>
      <c r="T98" s="30">
        <v>115149047</v>
      </c>
      <c r="U98" s="30">
        <v>0</v>
      </c>
      <c r="V98" s="30">
        <v>115149047</v>
      </c>
      <c r="W98" s="30">
        <v>0</v>
      </c>
      <c r="X98" s="30">
        <v>2110510.6</v>
      </c>
      <c r="Y98" s="30">
        <v>1729889.6</v>
      </c>
      <c r="Z98" s="30">
        <v>1729889.6</v>
      </c>
      <c r="AA98" s="30">
        <v>1729889.6</v>
      </c>
    </row>
    <row r="99" spans="1:27" ht="22.5" hidden="1" x14ac:dyDescent="0.25">
      <c r="A99" s="27" t="s">
        <v>74</v>
      </c>
      <c r="B99" s="28" t="s">
        <v>75</v>
      </c>
      <c r="C99" s="29" t="s">
        <v>146</v>
      </c>
      <c r="D99" s="27" t="s">
        <v>26</v>
      </c>
      <c r="E99" s="27" t="s">
        <v>158</v>
      </c>
      <c r="F99" s="27" t="s">
        <v>158</v>
      </c>
      <c r="G99" s="27" t="s">
        <v>155</v>
      </c>
      <c r="H99" s="27" t="s">
        <v>159</v>
      </c>
      <c r="I99" s="27"/>
      <c r="J99" s="27"/>
      <c r="K99" s="27"/>
      <c r="L99" s="27"/>
      <c r="M99" s="27" t="s">
        <v>27</v>
      </c>
      <c r="N99" s="27" t="s">
        <v>156</v>
      </c>
      <c r="O99" s="27" t="s">
        <v>28</v>
      </c>
      <c r="P99" s="28" t="s">
        <v>147</v>
      </c>
      <c r="Q99" s="30">
        <v>0</v>
      </c>
      <c r="R99" s="30">
        <v>3000000</v>
      </c>
      <c r="S99" s="30">
        <v>0</v>
      </c>
      <c r="T99" s="30">
        <v>3000000</v>
      </c>
      <c r="U99" s="30">
        <v>0</v>
      </c>
      <c r="V99" s="30">
        <v>3000000</v>
      </c>
      <c r="W99" s="30">
        <v>0</v>
      </c>
      <c r="X99" s="30">
        <v>1027000</v>
      </c>
      <c r="Y99" s="30">
        <v>0</v>
      </c>
      <c r="Z99" s="30">
        <v>0</v>
      </c>
      <c r="AA99" s="30">
        <v>0</v>
      </c>
    </row>
    <row r="100" spans="1:27" ht="22.5" hidden="1" x14ac:dyDescent="0.25">
      <c r="A100" s="27" t="s">
        <v>74</v>
      </c>
      <c r="B100" s="28" t="s">
        <v>75</v>
      </c>
      <c r="C100" s="29" t="s">
        <v>44</v>
      </c>
      <c r="D100" s="27" t="s">
        <v>26</v>
      </c>
      <c r="E100" s="27" t="s">
        <v>166</v>
      </c>
      <c r="F100" s="27" t="s">
        <v>155</v>
      </c>
      <c r="G100" s="27"/>
      <c r="H100" s="27"/>
      <c r="I100" s="27"/>
      <c r="J100" s="27"/>
      <c r="K100" s="27"/>
      <c r="L100" s="27"/>
      <c r="M100" s="27" t="s">
        <v>27</v>
      </c>
      <c r="N100" s="27" t="s">
        <v>156</v>
      </c>
      <c r="O100" s="27" t="s">
        <v>28</v>
      </c>
      <c r="P100" s="28" t="s">
        <v>45</v>
      </c>
      <c r="Q100" s="30">
        <v>97596678</v>
      </c>
      <c r="R100" s="30">
        <v>0</v>
      </c>
      <c r="S100" s="30">
        <v>0</v>
      </c>
      <c r="T100" s="30">
        <v>97596678</v>
      </c>
      <c r="U100" s="30">
        <v>0</v>
      </c>
      <c r="V100" s="30">
        <v>97596678</v>
      </c>
      <c r="W100" s="30">
        <v>0</v>
      </c>
      <c r="X100" s="30">
        <v>95581175</v>
      </c>
      <c r="Y100" s="30">
        <v>95524576</v>
      </c>
      <c r="Z100" s="30">
        <v>95524576</v>
      </c>
      <c r="AA100" s="30">
        <v>95524576</v>
      </c>
    </row>
    <row r="101" spans="1:27" ht="67.5" hidden="1" x14ac:dyDescent="0.25">
      <c r="A101" s="27" t="s">
        <v>74</v>
      </c>
      <c r="B101" s="28" t="s">
        <v>75</v>
      </c>
      <c r="C101" s="29" t="s">
        <v>49</v>
      </c>
      <c r="D101" s="27" t="s">
        <v>48</v>
      </c>
      <c r="E101" s="27" t="s">
        <v>167</v>
      </c>
      <c r="F101" s="27" t="s">
        <v>168</v>
      </c>
      <c r="G101" s="27" t="s">
        <v>170</v>
      </c>
      <c r="H101" s="27" t="s">
        <v>171</v>
      </c>
      <c r="I101" s="27"/>
      <c r="J101" s="27"/>
      <c r="K101" s="27"/>
      <c r="L101" s="27"/>
      <c r="M101" s="27" t="s">
        <v>27</v>
      </c>
      <c r="N101" s="27" t="s">
        <v>156</v>
      </c>
      <c r="O101" s="27" t="s">
        <v>28</v>
      </c>
      <c r="P101" s="28" t="s">
        <v>50</v>
      </c>
      <c r="Q101" s="30">
        <v>352157250</v>
      </c>
      <c r="R101" s="30">
        <v>10000</v>
      </c>
      <c r="S101" s="30">
        <v>5922500</v>
      </c>
      <c r="T101" s="30">
        <v>346244750</v>
      </c>
      <c r="U101" s="30">
        <v>0</v>
      </c>
      <c r="V101" s="30">
        <v>275190200</v>
      </c>
      <c r="W101" s="30">
        <v>71054550</v>
      </c>
      <c r="X101" s="30">
        <v>275157081</v>
      </c>
      <c r="Y101" s="30">
        <v>47365896</v>
      </c>
      <c r="Z101" s="30">
        <v>47365896</v>
      </c>
      <c r="AA101" s="30">
        <v>47365896</v>
      </c>
    </row>
    <row r="102" spans="1:27" ht="56.25" hidden="1" x14ac:dyDescent="0.25">
      <c r="A102" s="27" t="s">
        <v>74</v>
      </c>
      <c r="B102" s="28" t="s">
        <v>75</v>
      </c>
      <c r="C102" s="29" t="s">
        <v>51</v>
      </c>
      <c r="D102" s="27" t="s">
        <v>48</v>
      </c>
      <c r="E102" s="27" t="s">
        <v>167</v>
      </c>
      <c r="F102" s="27" t="s">
        <v>168</v>
      </c>
      <c r="G102" s="27" t="s">
        <v>172</v>
      </c>
      <c r="H102" s="27" t="s">
        <v>52</v>
      </c>
      <c r="I102" s="27"/>
      <c r="J102" s="27"/>
      <c r="K102" s="27"/>
      <c r="L102" s="27"/>
      <c r="M102" s="27" t="s">
        <v>27</v>
      </c>
      <c r="N102" s="27" t="s">
        <v>156</v>
      </c>
      <c r="O102" s="27" t="s">
        <v>28</v>
      </c>
      <c r="P102" s="28" t="s">
        <v>53</v>
      </c>
      <c r="Q102" s="30">
        <v>111838000</v>
      </c>
      <c r="R102" s="30">
        <v>0</v>
      </c>
      <c r="S102" s="30">
        <v>0</v>
      </c>
      <c r="T102" s="30">
        <v>111838000</v>
      </c>
      <c r="U102" s="30">
        <v>0</v>
      </c>
      <c r="V102" s="30">
        <v>77366250</v>
      </c>
      <c r="W102" s="30">
        <v>34471750</v>
      </c>
      <c r="X102" s="30">
        <v>69090647</v>
      </c>
      <c r="Y102" s="30">
        <v>5792341</v>
      </c>
      <c r="Z102" s="30">
        <v>5792341</v>
      </c>
      <c r="AA102" s="30">
        <v>5792341</v>
      </c>
    </row>
    <row r="103" spans="1:27" ht="90" hidden="1" x14ac:dyDescent="0.25">
      <c r="A103" s="27" t="s">
        <v>74</v>
      </c>
      <c r="B103" s="28" t="s">
        <v>75</v>
      </c>
      <c r="C103" s="29" t="s">
        <v>55</v>
      </c>
      <c r="D103" s="27" t="s">
        <v>48</v>
      </c>
      <c r="E103" s="27" t="s">
        <v>167</v>
      </c>
      <c r="F103" s="27" t="s">
        <v>168</v>
      </c>
      <c r="G103" s="27" t="s">
        <v>173</v>
      </c>
      <c r="H103" s="27" t="s">
        <v>174</v>
      </c>
      <c r="I103" s="27"/>
      <c r="J103" s="27"/>
      <c r="K103" s="27"/>
      <c r="L103" s="27"/>
      <c r="M103" s="27" t="s">
        <v>54</v>
      </c>
      <c r="N103" s="27" t="s">
        <v>163</v>
      </c>
      <c r="O103" s="27" t="s">
        <v>28</v>
      </c>
      <c r="P103" s="28" t="s">
        <v>56</v>
      </c>
      <c r="Q103" s="30">
        <v>83414853605</v>
      </c>
      <c r="R103" s="30">
        <v>104877762</v>
      </c>
      <c r="S103" s="30">
        <v>111618207</v>
      </c>
      <c r="T103" s="30">
        <v>83408113160</v>
      </c>
      <c r="U103" s="30">
        <v>0</v>
      </c>
      <c r="V103" s="30">
        <v>82841772841</v>
      </c>
      <c r="W103" s="30">
        <v>566340319</v>
      </c>
      <c r="X103" s="30">
        <v>82745487170</v>
      </c>
      <c r="Y103" s="30">
        <v>10112784306</v>
      </c>
      <c r="Z103" s="30">
        <v>9942165480</v>
      </c>
      <c r="AA103" s="30">
        <v>9942165480</v>
      </c>
    </row>
    <row r="104" spans="1:27" ht="90" hidden="1" x14ac:dyDescent="0.25">
      <c r="A104" s="27" t="s">
        <v>74</v>
      </c>
      <c r="B104" s="28" t="s">
        <v>75</v>
      </c>
      <c r="C104" s="29" t="s">
        <v>55</v>
      </c>
      <c r="D104" s="27" t="s">
        <v>48</v>
      </c>
      <c r="E104" s="27" t="s">
        <v>167</v>
      </c>
      <c r="F104" s="27" t="s">
        <v>168</v>
      </c>
      <c r="G104" s="27" t="s">
        <v>173</v>
      </c>
      <c r="H104" s="27" t="s">
        <v>174</v>
      </c>
      <c r="I104" s="27"/>
      <c r="J104" s="27"/>
      <c r="K104" s="27"/>
      <c r="L104" s="27"/>
      <c r="M104" s="27" t="s">
        <v>27</v>
      </c>
      <c r="N104" s="27" t="s">
        <v>175</v>
      </c>
      <c r="O104" s="27" t="s">
        <v>28</v>
      </c>
      <c r="P104" s="28" t="s">
        <v>56</v>
      </c>
      <c r="Q104" s="30">
        <v>1207966002</v>
      </c>
      <c r="R104" s="30">
        <v>0</v>
      </c>
      <c r="S104" s="30">
        <v>0</v>
      </c>
      <c r="T104" s="30">
        <v>1207966002</v>
      </c>
      <c r="U104" s="30">
        <v>0</v>
      </c>
      <c r="V104" s="30">
        <v>959365086</v>
      </c>
      <c r="W104" s="30">
        <v>248600916</v>
      </c>
      <c r="X104" s="30">
        <v>959365086</v>
      </c>
      <c r="Y104" s="30">
        <v>174865391</v>
      </c>
      <c r="Z104" s="30">
        <v>174865391</v>
      </c>
      <c r="AA104" s="30">
        <v>174865391</v>
      </c>
    </row>
    <row r="105" spans="1:27" ht="90" hidden="1" x14ac:dyDescent="0.25">
      <c r="A105" s="27" t="s">
        <v>74</v>
      </c>
      <c r="B105" s="28" t="s">
        <v>75</v>
      </c>
      <c r="C105" s="29" t="s">
        <v>55</v>
      </c>
      <c r="D105" s="27" t="s">
        <v>48</v>
      </c>
      <c r="E105" s="27" t="s">
        <v>167</v>
      </c>
      <c r="F105" s="27" t="s">
        <v>168</v>
      </c>
      <c r="G105" s="27" t="s">
        <v>173</v>
      </c>
      <c r="H105" s="27" t="s">
        <v>174</v>
      </c>
      <c r="I105" s="27"/>
      <c r="J105" s="27"/>
      <c r="K105" s="27"/>
      <c r="L105" s="27"/>
      <c r="M105" s="27" t="s">
        <v>27</v>
      </c>
      <c r="N105" s="27" t="s">
        <v>156</v>
      </c>
      <c r="O105" s="27" t="s">
        <v>28</v>
      </c>
      <c r="P105" s="28" t="s">
        <v>56</v>
      </c>
      <c r="Q105" s="30">
        <v>641840882</v>
      </c>
      <c r="R105" s="30">
        <v>0</v>
      </c>
      <c r="S105" s="30">
        <v>0</v>
      </c>
      <c r="T105" s="30">
        <v>641840882</v>
      </c>
      <c r="U105" s="30">
        <v>0</v>
      </c>
      <c r="V105" s="30">
        <v>547692294</v>
      </c>
      <c r="W105" s="30">
        <v>94148588</v>
      </c>
      <c r="X105" s="30">
        <v>365393030</v>
      </c>
      <c r="Y105" s="30">
        <v>40009447</v>
      </c>
      <c r="Z105" s="30">
        <v>40009447</v>
      </c>
      <c r="AA105" s="30">
        <v>40009447</v>
      </c>
    </row>
    <row r="106" spans="1:27" ht="67.5" hidden="1" x14ac:dyDescent="0.25">
      <c r="A106" s="27" t="s">
        <v>74</v>
      </c>
      <c r="B106" s="28" t="s">
        <v>75</v>
      </c>
      <c r="C106" s="29" t="s">
        <v>57</v>
      </c>
      <c r="D106" s="27" t="s">
        <v>48</v>
      </c>
      <c r="E106" s="27" t="s">
        <v>167</v>
      </c>
      <c r="F106" s="27" t="s">
        <v>168</v>
      </c>
      <c r="G106" s="27" t="s">
        <v>173</v>
      </c>
      <c r="H106" s="27" t="s">
        <v>177</v>
      </c>
      <c r="I106" s="27"/>
      <c r="J106" s="27"/>
      <c r="K106" s="27"/>
      <c r="L106" s="27"/>
      <c r="M106" s="27" t="s">
        <v>54</v>
      </c>
      <c r="N106" s="27" t="s">
        <v>163</v>
      </c>
      <c r="O106" s="27" t="s">
        <v>28</v>
      </c>
      <c r="P106" s="28" t="s">
        <v>58</v>
      </c>
      <c r="Q106" s="30">
        <v>2428916178</v>
      </c>
      <c r="R106" s="30">
        <v>246733827</v>
      </c>
      <c r="S106" s="30">
        <v>315530880</v>
      </c>
      <c r="T106" s="30">
        <v>2360119125</v>
      </c>
      <c r="U106" s="30">
        <v>0</v>
      </c>
      <c r="V106" s="30">
        <v>764088031</v>
      </c>
      <c r="W106" s="30">
        <v>1596031094</v>
      </c>
      <c r="X106" s="30">
        <v>540045174</v>
      </c>
      <c r="Y106" s="30">
        <v>38438970</v>
      </c>
      <c r="Z106" s="30">
        <v>38438970</v>
      </c>
      <c r="AA106" s="30">
        <v>38438970</v>
      </c>
    </row>
    <row r="107" spans="1:27" ht="67.5" hidden="1" x14ac:dyDescent="0.25">
      <c r="A107" s="27" t="s">
        <v>74</v>
      </c>
      <c r="B107" s="28" t="s">
        <v>75</v>
      </c>
      <c r="C107" s="29" t="s">
        <v>57</v>
      </c>
      <c r="D107" s="27" t="s">
        <v>48</v>
      </c>
      <c r="E107" s="27" t="s">
        <v>167</v>
      </c>
      <c r="F107" s="27" t="s">
        <v>168</v>
      </c>
      <c r="G107" s="27" t="s">
        <v>173</v>
      </c>
      <c r="H107" s="27" t="s">
        <v>177</v>
      </c>
      <c r="I107" s="27"/>
      <c r="J107" s="27"/>
      <c r="K107" s="27"/>
      <c r="L107" s="27"/>
      <c r="M107" s="27" t="s">
        <v>27</v>
      </c>
      <c r="N107" s="27" t="s">
        <v>156</v>
      </c>
      <c r="O107" s="27" t="s">
        <v>28</v>
      </c>
      <c r="P107" s="28" t="s">
        <v>58</v>
      </c>
      <c r="Q107" s="30">
        <v>8536254138</v>
      </c>
      <c r="R107" s="30">
        <v>0</v>
      </c>
      <c r="S107" s="30">
        <v>704260212</v>
      </c>
      <c r="T107" s="30">
        <v>7831993926</v>
      </c>
      <c r="U107" s="30">
        <v>0</v>
      </c>
      <c r="V107" s="30">
        <v>7079777163</v>
      </c>
      <c r="W107" s="30">
        <v>752216763</v>
      </c>
      <c r="X107" s="30">
        <v>6254998768</v>
      </c>
      <c r="Y107" s="30">
        <v>1412770064</v>
      </c>
      <c r="Z107" s="30">
        <v>1412770064</v>
      </c>
      <c r="AA107" s="30">
        <v>1412770064</v>
      </c>
    </row>
    <row r="108" spans="1:27" ht="45" hidden="1" x14ac:dyDescent="0.25">
      <c r="A108" s="27" t="s">
        <v>74</v>
      </c>
      <c r="B108" s="28" t="s">
        <v>75</v>
      </c>
      <c r="C108" s="29" t="s">
        <v>59</v>
      </c>
      <c r="D108" s="27" t="s">
        <v>48</v>
      </c>
      <c r="E108" s="27" t="s">
        <v>167</v>
      </c>
      <c r="F108" s="27" t="s">
        <v>168</v>
      </c>
      <c r="G108" s="27" t="s">
        <v>163</v>
      </c>
      <c r="H108" s="27" t="s">
        <v>178</v>
      </c>
      <c r="I108" s="27"/>
      <c r="J108" s="27"/>
      <c r="K108" s="27"/>
      <c r="L108" s="27"/>
      <c r="M108" s="27" t="s">
        <v>54</v>
      </c>
      <c r="N108" s="27" t="s">
        <v>179</v>
      </c>
      <c r="O108" s="27" t="s">
        <v>28</v>
      </c>
      <c r="P108" s="28" t="s">
        <v>60</v>
      </c>
      <c r="Q108" s="30">
        <v>5320810555</v>
      </c>
      <c r="R108" s="30">
        <v>73505976</v>
      </c>
      <c r="S108" s="30">
        <v>0</v>
      </c>
      <c r="T108" s="30">
        <v>5394316531</v>
      </c>
      <c r="U108" s="30">
        <v>0</v>
      </c>
      <c r="V108" s="30">
        <v>5394316531</v>
      </c>
      <c r="W108" s="30">
        <v>0</v>
      </c>
      <c r="X108" s="30">
        <v>5394316531</v>
      </c>
      <c r="Y108" s="30">
        <v>0</v>
      </c>
      <c r="Z108" s="30">
        <v>0</v>
      </c>
      <c r="AA108" s="30">
        <v>0</v>
      </c>
    </row>
    <row r="109" spans="1:27" ht="45" hidden="1" x14ac:dyDescent="0.25">
      <c r="A109" s="27" t="s">
        <v>74</v>
      </c>
      <c r="B109" s="28" t="s">
        <v>75</v>
      </c>
      <c r="C109" s="29" t="s">
        <v>59</v>
      </c>
      <c r="D109" s="27" t="s">
        <v>48</v>
      </c>
      <c r="E109" s="27" t="s">
        <v>167</v>
      </c>
      <c r="F109" s="27" t="s">
        <v>168</v>
      </c>
      <c r="G109" s="27" t="s">
        <v>163</v>
      </c>
      <c r="H109" s="27" t="s">
        <v>178</v>
      </c>
      <c r="I109" s="27"/>
      <c r="J109" s="27"/>
      <c r="K109" s="27"/>
      <c r="L109" s="27"/>
      <c r="M109" s="27" t="s">
        <v>27</v>
      </c>
      <c r="N109" s="27" t="s">
        <v>176</v>
      </c>
      <c r="O109" s="27" t="s">
        <v>28</v>
      </c>
      <c r="P109" s="28" t="s">
        <v>60</v>
      </c>
      <c r="Q109" s="30">
        <v>4250858988</v>
      </c>
      <c r="R109" s="30">
        <v>420827384</v>
      </c>
      <c r="S109" s="30">
        <v>0</v>
      </c>
      <c r="T109" s="30">
        <v>4671686372</v>
      </c>
      <c r="U109" s="30">
        <v>0</v>
      </c>
      <c r="V109" s="30">
        <v>4091506718</v>
      </c>
      <c r="W109" s="30">
        <v>580179654</v>
      </c>
      <c r="X109" s="30">
        <v>2971572338</v>
      </c>
      <c r="Y109" s="30">
        <v>482519215</v>
      </c>
      <c r="Z109" s="30">
        <v>482519215</v>
      </c>
      <c r="AA109" s="30">
        <v>482519215</v>
      </c>
    </row>
    <row r="110" spans="1:27" ht="45" hidden="1" x14ac:dyDescent="0.25">
      <c r="A110" s="27" t="s">
        <v>74</v>
      </c>
      <c r="B110" s="28" t="s">
        <v>75</v>
      </c>
      <c r="C110" s="29" t="s">
        <v>59</v>
      </c>
      <c r="D110" s="27" t="s">
        <v>48</v>
      </c>
      <c r="E110" s="27" t="s">
        <v>167</v>
      </c>
      <c r="F110" s="27" t="s">
        <v>168</v>
      </c>
      <c r="G110" s="27" t="s">
        <v>163</v>
      </c>
      <c r="H110" s="27" t="s">
        <v>178</v>
      </c>
      <c r="I110" s="27"/>
      <c r="J110" s="27"/>
      <c r="K110" s="27"/>
      <c r="L110" s="27"/>
      <c r="M110" s="27" t="s">
        <v>27</v>
      </c>
      <c r="N110" s="27" t="s">
        <v>156</v>
      </c>
      <c r="O110" s="27" t="s">
        <v>28</v>
      </c>
      <c r="P110" s="28" t="s">
        <v>60</v>
      </c>
      <c r="Q110" s="30">
        <v>48158660516</v>
      </c>
      <c r="R110" s="30">
        <v>160028930</v>
      </c>
      <c r="S110" s="30">
        <v>170288684</v>
      </c>
      <c r="T110" s="30">
        <v>48148400762</v>
      </c>
      <c r="U110" s="30">
        <v>0</v>
      </c>
      <c r="V110" s="30">
        <v>30850167945</v>
      </c>
      <c r="W110" s="30">
        <v>17298232817</v>
      </c>
      <c r="X110" s="30">
        <v>30566166074</v>
      </c>
      <c r="Y110" s="30">
        <v>16503908872</v>
      </c>
      <c r="Z110" s="30">
        <v>16503908872</v>
      </c>
      <c r="AA110" s="30">
        <v>16503908872</v>
      </c>
    </row>
    <row r="111" spans="1:27" ht="67.5" hidden="1" x14ac:dyDescent="0.25">
      <c r="A111" s="27" t="s">
        <v>74</v>
      </c>
      <c r="B111" s="28" t="s">
        <v>75</v>
      </c>
      <c r="C111" s="29" t="s">
        <v>61</v>
      </c>
      <c r="D111" s="27" t="s">
        <v>48</v>
      </c>
      <c r="E111" s="27" t="s">
        <v>180</v>
      </c>
      <c r="F111" s="27" t="s">
        <v>168</v>
      </c>
      <c r="G111" s="27" t="s">
        <v>169</v>
      </c>
      <c r="H111" s="27" t="s">
        <v>177</v>
      </c>
      <c r="I111" s="27"/>
      <c r="J111" s="27"/>
      <c r="K111" s="27"/>
      <c r="L111" s="27"/>
      <c r="M111" s="27" t="s">
        <v>27</v>
      </c>
      <c r="N111" s="27" t="s">
        <v>156</v>
      </c>
      <c r="O111" s="27" t="s">
        <v>28</v>
      </c>
      <c r="P111" s="28" t="s">
        <v>58</v>
      </c>
      <c r="Q111" s="30">
        <v>131887859</v>
      </c>
      <c r="R111" s="30">
        <v>5730842</v>
      </c>
      <c r="S111" s="30">
        <v>0</v>
      </c>
      <c r="T111" s="30">
        <v>137618701</v>
      </c>
      <c r="U111" s="30">
        <v>0</v>
      </c>
      <c r="V111" s="30">
        <v>94135701</v>
      </c>
      <c r="W111" s="30">
        <v>43483000</v>
      </c>
      <c r="X111" s="30">
        <v>89646772</v>
      </c>
      <c r="Y111" s="30">
        <v>22739335</v>
      </c>
      <c r="Z111" s="30">
        <v>22739335</v>
      </c>
      <c r="AA111" s="30">
        <v>22739335</v>
      </c>
    </row>
    <row r="112" spans="1:27" ht="45" hidden="1" x14ac:dyDescent="0.25">
      <c r="A112" s="27" t="s">
        <v>74</v>
      </c>
      <c r="B112" s="28" t="s">
        <v>75</v>
      </c>
      <c r="C112" s="29" t="s">
        <v>183</v>
      </c>
      <c r="D112" s="27" t="s">
        <v>48</v>
      </c>
      <c r="E112" s="27" t="s">
        <v>180</v>
      </c>
      <c r="F112" s="27" t="s">
        <v>168</v>
      </c>
      <c r="G112" s="27" t="s">
        <v>170</v>
      </c>
      <c r="H112" s="27" t="s">
        <v>62</v>
      </c>
      <c r="I112" s="27"/>
      <c r="J112" s="27"/>
      <c r="K112" s="27"/>
      <c r="L112" s="27"/>
      <c r="M112" s="27" t="s">
        <v>27</v>
      </c>
      <c r="N112" s="27" t="s">
        <v>156</v>
      </c>
      <c r="O112" s="27" t="s">
        <v>28</v>
      </c>
      <c r="P112" s="28" t="s">
        <v>63</v>
      </c>
      <c r="Q112" s="30">
        <v>1605537288</v>
      </c>
      <c r="R112" s="30">
        <v>564973036</v>
      </c>
      <c r="S112" s="30">
        <v>23945740</v>
      </c>
      <c r="T112" s="30">
        <v>2146564584</v>
      </c>
      <c r="U112" s="30">
        <v>0</v>
      </c>
      <c r="V112" s="30">
        <v>2123963978</v>
      </c>
      <c r="W112" s="30">
        <v>22600606</v>
      </c>
      <c r="X112" s="30">
        <v>1499086111</v>
      </c>
      <c r="Y112" s="30">
        <v>368871777</v>
      </c>
      <c r="Z112" s="30">
        <v>368871777</v>
      </c>
      <c r="AA112" s="30">
        <v>368871777</v>
      </c>
    </row>
    <row r="113" spans="1:27" ht="22.5" hidden="1" x14ac:dyDescent="0.25">
      <c r="A113" s="27" t="s">
        <v>76</v>
      </c>
      <c r="B113" s="28" t="s">
        <v>77</v>
      </c>
      <c r="C113" s="29" t="s">
        <v>34</v>
      </c>
      <c r="D113" s="27" t="s">
        <v>26</v>
      </c>
      <c r="E113" s="27" t="s">
        <v>157</v>
      </c>
      <c r="F113" s="27"/>
      <c r="G113" s="27"/>
      <c r="H113" s="27"/>
      <c r="I113" s="27"/>
      <c r="J113" s="27"/>
      <c r="K113" s="27"/>
      <c r="L113" s="27"/>
      <c r="M113" s="27" t="s">
        <v>27</v>
      </c>
      <c r="N113" s="27" t="s">
        <v>156</v>
      </c>
      <c r="O113" s="27" t="s">
        <v>28</v>
      </c>
      <c r="P113" s="28" t="s">
        <v>35</v>
      </c>
      <c r="Q113" s="30">
        <v>38287394</v>
      </c>
      <c r="R113" s="30">
        <v>1500000</v>
      </c>
      <c r="S113" s="30">
        <v>0</v>
      </c>
      <c r="T113" s="30">
        <v>39787394</v>
      </c>
      <c r="U113" s="30">
        <v>0</v>
      </c>
      <c r="V113" s="30">
        <v>39787394</v>
      </c>
      <c r="W113" s="30">
        <v>0</v>
      </c>
      <c r="X113" s="30">
        <v>1307410</v>
      </c>
      <c r="Y113" s="30">
        <v>340835.15</v>
      </c>
      <c r="Z113" s="30">
        <v>340835.15</v>
      </c>
      <c r="AA113" s="30">
        <v>340835.15</v>
      </c>
    </row>
    <row r="114" spans="1:27" ht="22.5" hidden="1" x14ac:dyDescent="0.25">
      <c r="A114" s="27" t="s">
        <v>76</v>
      </c>
      <c r="B114" s="28" t="s">
        <v>77</v>
      </c>
      <c r="C114" s="29" t="s">
        <v>44</v>
      </c>
      <c r="D114" s="27" t="s">
        <v>26</v>
      </c>
      <c r="E114" s="27" t="s">
        <v>166</v>
      </c>
      <c r="F114" s="27" t="s">
        <v>155</v>
      </c>
      <c r="G114" s="27"/>
      <c r="H114" s="27"/>
      <c r="I114" s="27"/>
      <c r="J114" s="27"/>
      <c r="K114" s="27"/>
      <c r="L114" s="27"/>
      <c r="M114" s="27" t="s">
        <v>27</v>
      </c>
      <c r="N114" s="27" t="s">
        <v>156</v>
      </c>
      <c r="O114" s="27" t="s">
        <v>28</v>
      </c>
      <c r="P114" s="28" t="s">
        <v>45</v>
      </c>
      <c r="Q114" s="30">
        <v>45641410</v>
      </c>
      <c r="R114" s="30">
        <v>6740971</v>
      </c>
      <c r="S114" s="30">
        <v>0</v>
      </c>
      <c r="T114" s="30">
        <v>52382381</v>
      </c>
      <c r="U114" s="30">
        <v>0</v>
      </c>
      <c r="V114" s="30">
        <v>52382381</v>
      </c>
      <c r="W114" s="30">
        <v>0</v>
      </c>
      <c r="X114" s="30">
        <v>46184287</v>
      </c>
      <c r="Y114" s="30">
        <v>46184287</v>
      </c>
      <c r="Z114" s="30">
        <v>46184287</v>
      </c>
      <c r="AA114" s="30">
        <v>46184287</v>
      </c>
    </row>
    <row r="115" spans="1:27" ht="67.5" hidden="1" x14ac:dyDescent="0.25">
      <c r="A115" s="27" t="s">
        <v>76</v>
      </c>
      <c r="B115" s="28" t="s">
        <v>77</v>
      </c>
      <c r="C115" s="29" t="s">
        <v>49</v>
      </c>
      <c r="D115" s="27" t="s">
        <v>48</v>
      </c>
      <c r="E115" s="27" t="s">
        <v>167</v>
      </c>
      <c r="F115" s="27" t="s">
        <v>168</v>
      </c>
      <c r="G115" s="27" t="s">
        <v>170</v>
      </c>
      <c r="H115" s="27" t="s">
        <v>171</v>
      </c>
      <c r="I115" s="27"/>
      <c r="J115" s="27"/>
      <c r="K115" s="27"/>
      <c r="L115" s="27"/>
      <c r="M115" s="27" t="s">
        <v>27</v>
      </c>
      <c r="N115" s="27" t="s">
        <v>156</v>
      </c>
      <c r="O115" s="27" t="s">
        <v>28</v>
      </c>
      <c r="P115" s="28" t="s">
        <v>50</v>
      </c>
      <c r="Q115" s="30">
        <v>258766250</v>
      </c>
      <c r="R115" s="30">
        <v>25000</v>
      </c>
      <c r="S115" s="30">
        <v>0</v>
      </c>
      <c r="T115" s="30">
        <v>258791250</v>
      </c>
      <c r="U115" s="30">
        <v>0</v>
      </c>
      <c r="V115" s="30">
        <v>203609000</v>
      </c>
      <c r="W115" s="30">
        <v>55182250</v>
      </c>
      <c r="X115" s="30">
        <v>203392495</v>
      </c>
      <c r="Y115" s="30">
        <v>40231704.32</v>
      </c>
      <c r="Z115" s="30">
        <v>40231704.32</v>
      </c>
      <c r="AA115" s="30">
        <v>40231704.32</v>
      </c>
    </row>
    <row r="116" spans="1:27" ht="56.25" hidden="1" x14ac:dyDescent="0.25">
      <c r="A116" s="27" t="s">
        <v>76</v>
      </c>
      <c r="B116" s="28" t="s">
        <v>77</v>
      </c>
      <c r="C116" s="29" t="s">
        <v>51</v>
      </c>
      <c r="D116" s="27" t="s">
        <v>48</v>
      </c>
      <c r="E116" s="27" t="s">
        <v>167</v>
      </c>
      <c r="F116" s="27" t="s">
        <v>168</v>
      </c>
      <c r="G116" s="27" t="s">
        <v>172</v>
      </c>
      <c r="H116" s="27" t="s">
        <v>52</v>
      </c>
      <c r="I116" s="27"/>
      <c r="J116" s="27"/>
      <c r="K116" s="27"/>
      <c r="L116" s="27"/>
      <c r="M116" s="27" t="s">
        <v>27</v>
      </c>
      <c r="N116" s="27" t="s">
        <v>156</v>
      </c>
      <c r="O116" s="27" t="s">
        <v>28</v>
      </c>
      <c r="P116" s="28" t="s">
        <v>53</v>
      </c>
      <c r="Q116" s="30">
        <v>2408881875</v>
      </c>
      <c r="R116" s="30">
        <v>17800</v>
      </c>
      <c r="S116" s="30">
        <v>0</v>
      </c>
      <c r="T116" s="30">
        <v>2408899675</v>
      </c>
      <c r="U116" s="30">
        <v>0</v>
      </c>
      <c r="V116" s="30">
        <v>94691800</v>
      </c>
      <c r="W116" s="30">
        <v>2314207875</v>
      </c>
      <c r="X116" s="30">
        <v>55923506</v>
      </c>
      <c r="Y116" s="30">
        <v>6937000</v>
      </c>
      <c r="Z116" s="30">
        <v>6937000</v>
      </c>
      <c r="AA116" s="30">
        <v>6937000</v>
      </c>
    </row>
    <row r="117" spans="1:27" ht="90" hidden="1" x14ac:dyDescent="0.25">
      <c r="A117" s="27" t="s">
        <v>76</v>
      </c>
      <c r="B117" s="28" t="s">
        <v>77</v>
      </c>
      <c r="C117" s="29" t="s">
        <v>55</v>
      </c>
      <c r="D117" s="27" t="s">
        <v>48</v>
      </c>
      <c r="E117" s="27" t="s">
        <v>167</v>
      </c>
      <c r="F117" s="27" t="s">
        <v>168</v>
      </c>
      <c r="G117" s="27" t="s">
        <v>173</v>
      </c>
      <c r="H117" s="27" t="s">
        <v>174</v>
      </c>
      <c r="I117" s="27"/>
      <c r="J117" s="27"/>
      <c r="K117" s="27"/>
      <c r="L117" s="27"/>
      <c r="M117" s="27" t="s">
        <v>54</v>
      </c>
      <c r="N117" s="27" t="s">
        <v>163</v>
      </c>
      <c r="O117" s="27" t="s">
        <v>28</v>
      </c>
      <c r="P117" s="28" t="s">
        <v>56</v>
      </c>
      <c r="Q117" s="30">
        <v>67184095841</v>
      </c>
      <c r="R117" s="30">
        <v>0</v>
      </c>
      <c r="S117" s="30">
        <v>0</v>
      </c>
      <c r="T117" s="30">
        <v>67184095841</v>
      </c>
      <c r="U117" s="30">
        <v>0</v>
      </c>
      <c r="V117" s="30">
        <v>66858215774</v>
      </c>
      <c r="W117" s="30">
        <v>325880067</v>
      </c>
      <c r="X117" s="30">
        <v>60387657699</v>
      </c>
      <c r="Y117" s="30">
        <v>4568211856</v>
      </c>
      <c r="Z117" s="30">
        <v>4568211856</v>
      </c>
      <c r="AA117" s="30">
        <v>4568211856</v>
      </c>
    </row>
    <row r="118" spans="1:27" ht="90" hidden="1" x14ac:dyDescent="0.25">
      <c r="A118" s="27" t="s">
        <v>76</v>
      </c>
      <c r="B118" s="28" t="s">
        <v>77</v>
      </c>
      <c r="C118" s="29" t="s">
        <v>55</v>
      </c>
      <c r="D118" s="27" t="s">
        <v>48</v>
      </c>
      <c r="E118" s="27" t="s">
        <v>167</v>
      </c>
      <c r="F118" s="27" t="s">
        <v>168</v>
      </c>
      <c r="G118" s="27" t="s">
        <v>173</v>
      </c>
      <c r="H118" s="27" t="s">
        <v>174</v>
      </c>
      <c r="I118" s="27"/>
      <c r="J118" s="27"/>
      <c r="K118" s="27"/>
      <c r="L118" s="27"/>
      <c r="M118" s="27" t="s">
        <v>27</v>
      </c>
      <c r="N118" s="27" t="s">
        <v>175</v>
      </c>
      <c r="O118" s="27" t="s">
        <v>28</v>
      </c>
      <c r="P118" s="28" t="s">
        <v>56</v>
      </c>
      <c r="Q118" s="30">
        <v>808744092</v>
      </c>
      <c r="R118" s="30">
        <v>0</v>
      </c>
      <c r="S118" s="30">
        <v>0</v>
      </c>
      <c r="T118" s="30">
        <v>808744092</v>
      </c>
      <c r="U118" s="30">
        <v>0</v>
      </c>
      <c r="V118" s="30">
        <v>618488384</v>
      </c>
      <c r="W118" s="30">
        <v>190255708</v>
      </c>
      <c r="X118" s="30">
        <v>618488384</v>
      </c>
      <c r="Y118" s="30">
        <v>139322698</v>
      </c>
      <c r="Z118" s="30">
        <v>139322698</v>
      </c>
      <c r="AA118" s="30">
        <v>139322698</v>
      </c>
    </row>
    <row r="119" spans="1:27" ht="90" hidden="1" x14ac:dyDescent="0.25">
      <c r="A119" s="27" t="s">
        <v>76</v>
      </c>
      <c r="B119" s="28" t="s">
        <v>77</v>
      </c>
      <c r="C119" s="29" t="s">
        <v>55</v>
      </c>
      <c r="D119" s="27" t="s">
        <v>48</v>
      </c>
      <c r="E119" s="27" t="s">
        <v>167</v>
      </c>
      <c r="F119" s="27" t="s">
        <v>168</v>
      </c>
      <c r="G119" s="27" t="s">
        <v>173</v>
      </c>
      <c r="H119" s="27" t="s">
        <v>174</v>
      </c>
      <c r="I119" s="27"/>
      <c r="J119" s="27"/>
      <c r="K119" s="27"/>
      <c r="L119" s="27"/>
      <c r="M119" s="27" t="s">
        <v>27</v>
      </c>
      <c r="N119" s="27" t="s">
        <v>156</v>
      </c>
      <c r="O119" s="27" t="s">
        <v>28</v>
      </c>
      <c r="P119" s="28" t="s">
        <v>56</v>
      </c>
      <c r="Q119" s="30">
        <v>690397720</v>
      </c>
      <c r="R119" s="30">
        <v>150000</v>
      </c>
      <c r="S119" s="30">
        <v>151818182</v>
      </c>
      <c r="T119" s="30">
        <v>538729538</v>
      </c>
      <c r="U119" s="30">
        <v>0</v>
      </c>
      <c r="V119" s="30">
        <v>386025072</v>
      </c>
      <c r="W119" s="30">
        <v>152704466</v>
      </c>
      <c r="X119" s="30">
        <v>257732752</v>
      </c>
      <c r="Y119" s="30">
        <v>32503238.940000001</v>
      </c>
      <c r="Z119" s="30">
        <v>32503238.940000001</v>
      </c>
      <c r="AA119" s="30">
        <v>32503238.940000001</v>
      </c>
    </row>
    <row r="120" spans="1:27" ht="67.5" hidden="1" x14ac:dyDescent="0.25">
      <c r="A120" s="27" t="s">
        <v>76</v>
      </c>
      <c r="B120" s="28" t="s">
        <v>77</v>
      </c>
      <c r="C120" s="29" t="s">
        <v>57</v>
      </c>
      <c r="D120" s="27" t="s">
        <v>48</v>
      </c>
      <c r="E120" s="27" t="s">
        <v>167</v>
      </c>
      <c r="F120" s="27" t="s">
        <v>168</v>
      </c>
      <c r="G120" s="27" t="s">
        <v>173</v>
      </c>
      <c r="H120" s="27" t="s">
        <v>177</v>
      </c>
      <c r="I120" s="27"/>
      <c r="J120" s="27"/>
      <c r="K120" s="27"/>
      <c r="L120" s="27"/>
      <c r="M120" s="27" t="s">
        <v>54</v>
      </c>
      <c r="N120" s="27" t="s">
        <v>163</v>
      </c>
      <c r="O120" s="27" t="s">
        <v>28</v>
      </c>
      <c r="P120" s="28" t="s">
        <v>58</v>
      </c>
      <c r="Q120" s="30">
        <v>538624020</v>
      </c>
      <c r="R120" s="30">
        <v>444178411</v>
      </c>
      <c r="S120" s="30">
        <v>0</v>
      </c>
      <c r="T120" s="30">
        <v>982802431</v>
      </c>
      <c r="U120" s="30">
        <v>0</v>
      </c>
      <c r="V120" s="30">
        <v>155251979</v>
      </c>
      <c r="W120" s="30">
        <v>827550452</v>
      </c>
      <c r="X120" s="30">
        <v>120647155</v>
      </c>
      <c r="Y120" s="30">
        <v>22421031.170000002</v>
      </c>
      <c r="Z120" s="30">
        <v>22421031.170000002</v>
      </c>
      <c r="AA120" s="30">
        <v>22421031.170000002</v>
      </c>
    </row>
    <row r="121" spans="1:27" ht="67.5" hidden="1" x14ac:dyDescent="0.25">
      <c r="A121" s="27" t="s">
        <v>76</v>
      </c>
      <c r="B121" s="28" t="s">
        <v>77</v>
      </c>
      <c r="C121" s="29" t="s">
        <v>57</v>
      </c>
      <c r="D121" s="27" t="s">
        <v>48</v>
      </c>
      <c r="E121" s="27" t="s">
        <v>167</v>
      </c>
      <c r="F121" s="27" t="s">
        <v>168</v>
      </c>
      <c r="G121" s="27" t="s">
        <v>173</v>
      </c>
      <c r="H121" s="27" t="s">
        <v>177</v>
      </c>
      <c r="I121" s="27"/>
      <c r="J121" s="27"/>
      <c r="K121" s="27"/>
      <c r="L121" s="27"/>
      <c r="M121" s="27" t="s">
        <v>27</v>
      </c>
      <c r="N121" s="27" t="s">
        <v>156</v>
      </c>
      <c r="O121" s="27" t="s">
        <v>28</v>
      </c>
      <c r="P121" s="28" t="s">
        <v>58</v>
      </c>
      <c r="Q121" s="30">
        <v>7205555193</v>
      </c>
      <c r="R121" s="30">
        <v>677963830</v>
      </c>
      <c r="S121" s="30">
        <v>575363438</v>
      </c>
      <c r="T121" s="30">
        <v>7308155585</v>
      </c>
      <c r="U121" s="30">
        <v>0</v>
      </c>
      <c r="V121" s="30">
        <v>4799112726</v>
      </c>
      <c r="W121" s="30">
        <v>2509042859</v>
      </c>
      <c r="X121" s="30">
        <v>4508887843</v>
      </c>
      <c r="Y121" s="30">
        <v>63252792.310000002</v>
      </c>
      <c r="Z121" s="30">
        <v>63252792.310000002</v>
      </c>
      <c r="AA121" s="30">
        <v>63252792.310000002</v>
      </c>
    </row>
    <row r="122" spans="1:27" ht="45" hidden="1" x14ac:dyDescent="0.25">
      <c r="A122" s="27" t="s">
        <v>76</v>
      </c>
      <c r="B122" s="28" t="s">
        <v>77</v>
      </c>
      <c r="C122" s="29" t="s">
        <v>59</v>
      </c>
      <c r="D122" s="27" t="s">
        <v>48</v>
      </c>
      <c r="E122" s="27" t="s">
        <v>167</v>
      </c>
      <c r="F122" s="27" t="s">
        <v>168</v>
      </c>
      <c r="G122" s="27" t="s">
        <v>163</v>
      </c>
      <c r="H122" s="27" t="s">
        <v>178</v>
      </c>
      <c r="I122" s="27"/>
      <c r="J122" s="27"/>
      <c r="K122" s="27"/>
      <c r="L122" s="27"/>
      <c r="M122" s="27" t="s">
        <v>54</v>
      </c>
      <c r="N122" s="27" t="s">
        <v>179</v>
      </c>
      <c r="O122" s="27" t="s">
        <v>28</v>
      </c>
      <c r="P122" s="28" t="s">
        <v>60</v>
      </c>
      <c r="Q122" s="30">
        <v>507360695</v>
      </c>
      <c r="R122" s="30">
        <v>119109505</v>
      </c>
      <c r="S122" s="30">
        <v>0</v>
      </c>
      <c r="T122" s="30">
        <v>626470200</v>
      </c>
      <c r="U122" s="30">
        <v>0</v>
      </c>
      <c r="V122" s="30">
        <v>626470200</v>
      </c>
      <c r="W122" s="30">
        <v>0</v>
      </c>
      <c r="X122" s="30">
        <v>626470200</v>
      </c>
      <c r="Y122" s="30">
        <v>3542314</v>
      </c>
      <c r="Z122" s="30">
        <v>3542314</v>
      </c>
      <c r="AA122" s="30">
        <v>3542314</v>
      </c>
    </row>
    <row r="123" spans="1:27" ht="45" hidden="1" x14ac:dyDescent="0.25">
      <c r="A123" s="27" t="s">
        <v>76</v>
      </c>
      <c r="B123" s="28" t="s">
        <v>77</v>
      </c>
      <c r="C123" s="29" t="s">
        <v>59</v>
      </c>
      <c r="D123" s="27" t="s">
        <v>48</v>
      </c>
      <c r="E123" s="27" t="s">
        <v>167</v>
      </c>
      <c r="F123" s="27" t="s">
        <v>168</v>
      </c>
      <c r="G123" s="27" t="s">
        <v>163</v>
      </c>
      <c r="H123" s="27" t="s">
        <v>178</v>
      </c>
      <c r="I123" s="27"/>
      <c r="J123" s="27"/>
      <c r="K123" s="27"/>
      <c r="L123" s="27"/>
      <c r="M123" s="27" t="s">
        <v>27</v>
      </c>
      <c r="N123" s="27" t="s">
        <v>176</v>
      </c>
      <c r="O123" s="27" t="s">
        <v>28</v>
      </c>
      <c r="P123" s="28" t="s">
        <v>60</v>
      </c>
      <c r="Q123" s="30">
        <v>2196834015</v>
      </c>
      <c r="R123" s="30">
        <v>21619109</v>
      </c>
      <c r="S123" s="30">
        <v>272078756</v>
      </c>
      <c r="T123" s="30">
        <v>1946374368</v>
      </c>
      <c r="U123" s="30">
        <v>0</v>
      </c>
      <c r="V123" s="30">
        <v>1852810928</v>
      </c>
      <c r="W123" s="30">
        <v>93563440</v>
      </c>
      <c r="X123" s="30">
        <v>1651874821</v>
      </c>
      <c r="Y123" s="30">
        <v>397575105</v>
      </c>
      <c r="Z123" s="30">
        <v>397575105</v>
      </c>
      <c r="AA123" s="30">
        <v>397575105</v>
      </c>
    </row>
    <row r="124" spans="1:27" ht="45" hidden="1" x14ac:dyDescent="0.25">
      <c r="A124" s="27" t="s">
        <v>76</v>
      </c>
      <c r="B124" s="28" t="s">
        <v>77</v>
      </c>
      <c r="C124" s="29" t="s">
        <v>59</v>
      </c>
      <c r="D124" s="27" t="s">
        <v>48</v>
      </c>
      <c r="E124" s="27" t="s">
        <v>167</v>
      </c>
      <c r="F124" s="27" t="s">
        <v>168</v>
      </c>
      <c r="G124" s="27" t="s">
        <v>163</v>
      </c>
      <c r="H124" s="27" t="s">
        <v>178</v>
      </c>
      <c r="I124" s="27"/>
      <c r="J124" s="27"/>
      <c r="K124" s="27"/>
      <c r="L124" s="27"/>
      <c r="M124" s="27" t="s">
        <v>27</v>
      </c>
      <c r="N124" s="27" t="s">
        <v>156</v>
      </c>
      <c r="O124" s="27" t="s">
        <v>28</v>
      </c>
      <c r="P124" s="28" t="s">
        <v>60</v>
      </c>
      <c r="Q124" s="30">
        <v>5998016661</v>
      </c>
      <c r="R124" s="30">
        <v>116077886</v>
      </c>
      <c r="S124" s="30">
        <v>9943446</v>
      </c>
      <c r="T124" s="30">
        <v>6104151101</v>
      </c>
      <c r="U124" s="30">
        <v>0</v>
      </c>
      <c r="V124" s="30">
        <v>4158924869</v>
      </c>
      <c r="W124" s="30">
        <v>1945226232</v>
      </c>
      <c r="X124" s="30">
        <v>4031142146</v>
      </c>
      <c r="Y124" s="30">
        <v>1930575973.5999999</v>
      </c>
      <c r="Z124" s="30">
        <v>1930575973.5999999</v>
      </c>
      <c r="AA124" s="30">
        <v>1930575973.5999999</v>
      </c>
    </row>
    <row r="125" spans="1:27" ht="67.5" hidden="1" x14ac:dyDescent="0.25">
      <c r="A125" s="27" t="s">
        <v>76</v>
      </c>
      <c r="B125" s="28" t="s">
        <v>77</v>
      </c>
      <c r="C125" s="29" t="s">
        <v>61</v>
      </c>
      <c r="D125" s="27" t="s">
        <v>48</v>
      </c>
      <c r="E125" s="27" t="s">
        <v>180</v>
      </c>
      <c r="F125" s="27" t="s">
        <v>168</v>
      </c>
      <c r="G125" s="27" t="s">
        <v>169</v>
      </c>
      <c r="H125" s="27" t="s">
        <v>177</v>
      </c>
      <c r="I125" s="27"/>
      <c r="J125" s="27"/>
      <c r="K125" s="27"/>
      <c r="L125" s="27"/>
      <c r="M125" s="27" t="s">
        <v>27</v>
      </c>
      <c r="N125" s="27" t="s">
        <v>156</v>
      </c>
      <c r="O125" s="27" t="s">
        <v>28</v>
      </c>
      <c r="P125" s="28" t="s">
        <v>58</v>
      </c>
      <c r="Q125" s="30">
        <v>131836174</v>
      </c>
      <c r="R125" s="30">
        <v>5742842</v>
      </c>
      <c r="S125" s="30">
        <v>0</v>
      </c>
      <c r="T125" s="30">
        <v>137579016</v>
      </c>
      <c r="U125" s="30">
        <v>0</v>
      </c>
      <c r="V125" s="30">
        <v>94096016</v>
      </c>
      <c r="W125" s="30">
        <v>43483000</v>
      </c>
      <c r="X125" s="30">
        <v>87828544</v>
      </c>
      <c r="Y125" s="30">
        <v>22767642.530000001</v>
      </c>
      <c r="Z125" s="30">
        <v>22767642.530000001</v>
      </c>
      <c r="AA125" s="30">
        <v>22767642.530000001</v>
      </c>
    </row>
    <row r="126" spans="1:27" ht="45" hidden="1" x14ac:dyDescent="0.25">
      <c r="A126" s="27" t="s">
        <v>76</v>
      </c>
      <c r="B126" s="28" t="s">
        <v>77</v>
      </c>
      <c r="C126" s="29" t="s">
        <v>183</v>
      </c>
      <c r="D126" s="27" t="s">
        <v>48</v>
      </c>
      <c r="E126" s="27" t="s">
        <v>180</v>
      </c>
      <c r="F126" s="27" t="s">
        <v>168</v>
      </c>
      <c r="G126" s="27" t="s">
        <v>170</v>
      </c>
      <c r="H126" s="27" t="s">
        <v>62</v>
      </c>
      <c r="I126" s="27"/>
      <c r="J126" s="27"/>
      <c r="K126" s="27"/>
      <c r="L126" s="27"/>
      <c r="M126" s="27" t="s">
        <v>27</v>
      </c>
      <c r="N126" s="27" t="s">
        <v>156</v>
      </c>
      <c r="O126" s="27" t="s">
        <v>28</v>
      </c>
      <c r="P126" s="28" t="s">
        <v>63</v>
      </c>
      <c r="Q126" s="30">
        <v>1167545964</v>
      </c>
      <c r="R126" s="30">
        <v>293657528</v>
      </c>
      <c r="S126" s="30">
        <v>187425000</v>
      </c>
      <c r="T126" s="30">
        <v>1273778492</v>
      </c>
      <c r="U126" s="30">
        <v>0</v>
      </c>
      <c r="V126" s="30">
        <v>1187506959</v>
      </c>
      <c r="W126" s="30">
        <v>86271533</v>
      </c>
      <c r="X126" s="30">
        <v>1075566950</v>
      </c>
      <c r="Y126" s="30">
        <v>144905280.41999999</v>
      </c>
      <c r="Z126" s="30">
        <v>144905280.41999999</v>
      </c>
      <c r="AA126" s="30">
        <v>144905280.41999999</v>
      </c>
    </row>
    <row r="127" spans="1:27" ht="22.5" hidden="1" x14ac:dyDescent="0.25">
      <c r="A127" s="27" t="s">
        <v>78</v>
      </c>
      <c r="B127" s="28" t="s">
        <v>79</v>
      </c>
      <c r="C127" s="29" t="s">
        <v>34</v>
      </c>
      <c r="D127" s="27" t="s">
        <v>26</v>
      </c>
      <c r="E127" s="27" t="s">
        <v>157</v>
      </c>
      <c r="F127" s="27"/>
      <c r="G127" s="27"/>
      <c r="H127" s="27"/>
      <c r="I127" s="27"/>
      <c r="J127" s="27"/>
      <c r="K127" s="27"/>
      <c r="L127" s="27"/>
      <c r="M127" s="27" t="s">
        <v>27</v>
      </c>
      <c r="N127" s="27" t="s">
        <v>156</v>
      </c>
      <c r="O127" s="27" t="s">
        <v>28</v>
      </c>
      <c r="P127" s="28" t="s">
        <v>35</v>
      </c>
      <c r="Q127" s="30">
        <v>70862380</v>
      </c>
      <c r="R127" s="30">
        <v>32364140</v>
      </c>
      <c r="S127" s="30">
        <v>0</v>
      </c>
      <c r="T127" s="30">
        <v>103226520</v>
      </c>
      <c r="U127" s="30">
        <v>0</v>
      </c>
      <c r="V127" s="30">
        <v>103226520</v>
      </c>
      <c r="W127" s="30">
        <v>0</v>
      </c>
      <c r="X127" s="30">
        <v>6677903</v>
      </c>
      <c r="Y127" s="30">
        <v>5451411</v>
      </c>
      <c r="Z127" s="30">
        <v>5451411</v>
      </c>
      <c r="AA127" s="30">
        <v>5451411</v>
      </c>
    </row>
    <row r="128" spans="1:27" ht="22.5" hidden="1" x14ac:dyDescent="0.25">
      <c r="A128" s="27" t="s">
        <v>78</v>
      </c>
      <c r="B128" s="28" t="s">
        <v>79</v>
      </c>
      <c r="C128" s="29" t="s">
        <v>44</v>
      </c>
      <c r="D128" s="27" t="s">
        <v>26</v>
      </c>
      <c r="E128" s="27" t="s">
        <v>166</v>
      </c>
      <c r="F128" s="27" t="s">
        <v>155</v>
      </c>
      <c r="G128" s="27"/>
      <c r="H128" s="27"/>
      <c r="I128" s="27"/>
      <c r="J128" s="27"/>
      <c r="K128" s="27"/>
      <c r="L128" s="27"/>
      <c r="M128" s="27" t="s">
        <v>27</v>
      </c>
      <c r="N128" s="27" t="s">
        <v>156</v>
      </c>
      <c r="O128" s="27" t="s">
        <v>28</v>
      </c>
      <c r="P128" s="28" t="s">
        <v>45</v>
      </c>
      <c r="Q128" s="30">
        <v>68842782</v>
      </c>
      <c r="R128" s="30">
        <v>0</v>
      </c>
      <c r="S128" s="30">
        <v>0</v>
      </c>
      <c r="T128" s="30">
        <v>68842782</v>
      </c>
      <c r="U128" s="30">
        <v>0</v>
      </c>
      <c r="V128" s="30">
        <v>68842782</v>
      </c>
      <c r="W128" s="30">
        <v>0</v>
      </c>
      <c r="X128" s="30">
        <v>65367801</v>
      </c>
      <c r="Y128" s="30">
        <v>65367801</v>
      </c>
      <c r="Z128" s="30">
        <v>65367801</v>
      </c>
      <c r="AA128" s="30">
        <v>65367801</v>
      </c>
    </row>
    <row r="129" spans="1:27" ht="67.5" hidden="1" x14ac:dyDescent="0.25">
      <c r="A129" s="27" t="s">
        <v>78</v>
      </c>
      <c r="B129" s="28" t="s">
        <v>79</v>
      </c>
      <c r="C129" s="29" t="s">
        <v>49</v>
      </c>
      <c r="D129" s="27" t="s">
        <v>48</v>
      </c>
      <c r="E129" s="27" t="s">
        <v>167</v>
      </c>
      <c r="F129" s="27" t="s">
        <v>168</v>
      </c>
      <c r="G129" s="27" t="s">
        <v>170</v>
      </c>
      <c r="H129" s="27" t="s">
        <v>171</v>
      </c>
      <c r="I129" s="27"/>
      <c r="J129" s="27"/>
      <c r="K129" s="27"/>
      <c r="L129" s="27"/>
      <c r="M129" s="27" t="s">
        <v>27</v>
      </c>
      <c r="N129" s="27" t="s">
        <v>156</v>
      </c>
      <c r="O129" s="27" t="s">
        <v>28</v>
      </c>
      <c r="P129" s="28" t="s">
        <v>50</v>
      </c>
      <c r="Q129" s="30">
        <v>402352750</v>
      </c>
      <c r="R129" s="30">
        <v>0</v>
      </c>
      <c r="S129" s="30">
        <v>0</v>
      </c>
      <c r="T129" s="30">
        <v>402352750</v>
      </c>
      <c r="U129" s="30">
        <v>0</v>
      </c>
      <c r="V129" s="30">
        <v>322296000</v>
      </c>
      <c r="W129" s="30">
        <v>80056750</v>
      </c>
      <c r="X129" s="30">
        <v>318929319</v>
      </c>
      <c r="Y129" s="30">
        <v>49133996</v>
      </c>
      <c r="Z129" s="30">
        <v>49133996</v>
      </c>
      <c r="AA129" s="30">
        <v>49133996</v>
      </c>
    </row>
    <row r="130" spans="1:27" ht="56.25" hidden="1" x14ac:dyDescent="0.25">
      <c r="A130" s="27" t="s">
        <v>78</v>
      </c>
      <c r="B130" s="28" t="s">
        <v>79</v>
      </c>
      <c r="C130" s="29" t="s">
        <v>51</v>
      </c>
      <c r="D130" s="27" t="s">
        <v>48</v>
      </c>
      <c r="E130" s="27" t="s">
        <v>167</v>
      </c>
      <c r="F130" s="27" t="s">
        <v>168</v>
      </c>
      <c r="G130" s="27" t="s">
        <v>172</v>
      </c>
      <c r="H130" s="27" t="s">
        <v>52</v>
      </c>
      <c r="I130" s="27"/>
      <c r="J130" s="27"/>
      <c r="K130" s="27"/>
      <c r="L130" s="27"/>
      <c r="M130" s="27" t="s">
        <v>27</v>
      </c>
      <c r="N130" s="27" t="s">
        <v>156</v>
      </c>
      <c r="O130" s="27" t="s">
        <v>28</v>
      </c>
      <c r="P130" s="28" t="s">
        <v>53</v>
      </c>
      <c r="Q130" s="30">
        <v>2498247401</v>
      </c>
      <c r="R130" s="30">
        <v>0</v>
      </c>
      <c r="S130" s="30">
        <v>0</v>
      </c>
      <c r="T130" s="30">
        <v>2498247401</v>
      </c>
      <c r="U130" s="30">
        <v>0</v>
      </c>
      <c r="V130" s="30">
        <v>143142000</v>
      </c>
      <c r="W130" s="30">
        <v>2355105401</v>
      </c>
      <c r="X130" s="30">
        <v>136083209</v>
      </c>
      <c r="Y130" s="30">
        <v>16604000</v>
      </c>
      <c r="Z130" s="30">
        <v>16604000</v>
      </c>
      <c r="AA130" s="30">
        <v>16604000</v>
      </c>
    </row>
    <row r="131" spans="1:27" ht="90" hidden="1" x14ac:dyDescent="0.25">
      <c r="A131" s="27" t="s">
        <v>78</v>
      </c>
      <c r="B131" s="28" t="s">
        <v>79</v>
      </c>
      <c r="C131" s="29" t="s">
        <v>55</v>
      </c>
      <c r="D131" s="27" t="s">
        <v>48</v>
      </c>
      <c r="E131" s="27" t="s">
        <v>167</v>
      </c>
      <c r="F131" s="27" t="s">
        <v>168</v>
      </c>
      <c r="G131" s="27" t="s">
        <v>173</v>
      </c>
      <c r="H131" s="27" t="s">
        <v>174</v>
      </c>
      <c r="I131" s="27"/>
      <c r="J131" s="27"/>
      <c r="K131" s="27"/>
      <c r="L131" s="27"/>
      <c r="M131" s="27" t="s">
        <v>54</v>
      </c>
      <c r="N131" s="27" t="s">
        <v>163</v>
      </c>
      <c r="O131" s="27" t="s">
        <v>28</v>
      </c>
      <c r="P131" s="28" t="s">
        <v>56</v>
      </c>
      <c r="Q131" s="30">
        <v>208960888594</v>
      </c>
      <c r="R131" s="30">
        <v>164667518</v>
      </c>
      <c r="S131" s="30">
        <v>153861636</v>
      </c>
      <c r="T131" s="30">
        <v>208971694476</v>
      </c>
      <c r="U131" s="30">
        <v>0</v>
      </c>
      <c r="V131" s="30">
        <v>194937225182</v>
      </c>
      <c r="W131" s="30">
        <v>14034469294</v>
      </c>
      <c r="X131" s="30">
        <v>191671200104</v>
      </c>
      <c r="Y131" s="30">
        <v>35152988571</v>
      </c>
      <c r="Z131" s="30">
        <v>35152988571</v>
      </c>
      <c r="AA131" s="30">
        <v>35152988571</v>
      </c>
    </row>
    <row r="132" spans="1:27" ht="90" hidden="1" x14ac:dyDescent="0.25">
      <c r="A132" s="27" t="s">
        <v>78</v>
      </c>
      <c r="B132" s="28" t="s">
        <v>79</v>
      </c>
      <c r="C132" s="29" t="s">
        <v>55</v>
      </c>
      <c r="D132" s="27" t="s">
        <v>48</v>
      </c>
      <c r="E132" s="27" t="s">
        <v>167</v>
      </c>
      <c r="F132" s="27" t="s">
        <v>168</v>
      </c>
      <c r="G132" s="27" t="s">
        <v>173</v>
      </c>
      <c r="H132" s="27" t="s">
        <v>174</v>
      </c>
      <c r="I132" s="27"/>
      <c r="J132" s="27"/>
      <c r="K132" s="27"/>
      <c r="L132" s="27"/>
      <c r="M132" s="27" t="s">
        <v>27</v>
      </c>
      <c r="N132" s="27" t="s">
        <v>175</v>
      </c>
      <c r="O132" s="27" t="s">
        <v>28</v>
      </c>
      <c r="P132" s="28" t="s">
        <v>56</v>
      </c>
      <c r="Q132" s="30">
        <v>3134510006</v>
      </c>
      <c r="R132" s="30">
        <v>0</v>
      </c>
      <c r="S132" s="30">
        <v>0</v>
      </c>
      <c r="T132" s="30">
        <v>3134510006</v>
      </c>
      <c r="U132" s="30">
        <v>0</v>
      </c>
      <c r="V132" s="30">
        <v>2621052335</v>
      </c>
      <c r="W132" s="30">
        <v>513457671</v>
      </c>
      <c r="X132" s="30">
        <v>2621052335</v>
      </c>
      <c r="Y132" s="30">
        <v>571423223</v>
      </c>
      <c r="Z132" s="30">
        <v>571423223</v>
      </c>
      <c r="AA132" s="30">
        <v>571423223</v>
      </c>
    </row>
    <row r="133" spans="1:27" ht="90" hidden="1" x14ac:dyDescent="0.25">
      <c r="A133" s="27" t="s">
        <v>78</v>
      </c>
      <c r="B133" s="28" t="s">
        <v>79</v>
      </c>
      <c r="C133" s="29" t="s">
        <v>55</v>
      </c>
      <c r="D133" s="27" t="s">
        <v>48</v>
      </c>
      <c r="E133" s="27" t="s">
        <v>167</v>
      </c>
      <c r="F133" s="27" t="s">
        <v>168</v>
      </c>
      <c r="G133" s="27" t="s">
        <v>173</v>
      </c>
      <c r="H133" s="27" t="s">
        <v>174</v>
      </c>
      <c r="I133" s="27"/>
      <c r="J133" s="27"/>
      <c r="K133" s="27"/>
      <c r="L133" s="27"/>
      <c r="M133" s="27" t="s">
        <v>27</v>
      </c>
      <c r="N133" s="27" t="s">
        <v>156</v>
      </c>
      <c r="O133" s="27" t="s">
        <v>28</v>
      </c>
      <c r="P133" s="28" t="s">
        <v>56</v>
      </c>
      <c r="Q133" s="30">
        <v>58396984442</v>
      </c>
      <c r="R133" s="30">
        <v>0</v>
      </c>
      <c r="S133" s="30">
        <v>65852990</v>
      </c>
      <c r="T133" s="30">
        <v>58331131452</v>
      </c>
      <c r="U133" s="30">
        <v>0</v>
      </c>
      <c r="V133" s="30">
        <v>57904552803</v>
      </c>
      <c r="W133" s="30">
        <v>426578649</v>
      </c>
      <c r="X133" s="30">
        <v>57838371796</v>
      </c>
      <c r="Y133" s="30">
        <v>12651564756</v>
      </c>
      <c r="Z133" s="30">
        <v>12651564756</v>
      </c>
      <c r="AA133" s="30">
        <v>12651564756</v>
      </c>
    </row>
    <row r="134" spans="1:27" ht="67.5" hidden="1" x14ac:dyDescent="0.25">
      <c r="A134" s="27" t="s">
        <v>78</v>
      </c>
      <c r="B134" s="28" t="s">
        <v>79</v>
      </c>
      <c r="C134" s="29" t="s">
        <v>57</v>
      </c>
      <c r="D134" s="27" t="s">
        <v>48</v>
      </c>
      <c r="E134" s="27" t="s">
        <v>167</v>
      </c>
      <c r="F134" s="27" t="s">
        <v>168</v>
      </c>
      <c r="G134" s="27" t="s">
        <v>173</v>
      </c>
      <c r="H134" s="27" t="s">
        <v>177</v>
      </c>
      <c r="I134" s="27"/>
      <c r="J134" s="27"/>
      <c r="K134" s="27"/>
      <c r="L134" s="27"/>
      <c r="M134" s="27" t="s">
        <v>54</v>
      </c>
      <c r="N134" s="27" t="s">
        <v>163</v>
      </c>
      <c r="O134" s="27" t="s">
        <v>28</v>
      </c>
      <c r="P134" s="28" t="s">
        <v>58</v>
      </c>
      <c r="Q134" s="30">
        <v>6291980708</v>
      </c>
      <c r="R134" s="30">
        <v>1708280978</v>
      </c>
      <c r="S134" s="30">
        <v>483343373</v>
      </c>
      <c r="T134" s="30">
        <v>7516918313</v>
      </c>
      <c r="U134" s="30">
        <v>0</v>
      </c>
      <c r="V134" s="30">
        <v>1089907257</v>
      </c>
      <c r="W134" s="30">
        <v>6427011056</v>
      </c>
      <c r="X134" s="30">
        <v>1048524043</v>
      </c>
      <c r="Y134" s="30">
        <v>57569210</v>
      </c>
      <c r="Z134" s="30">
        <v>57569210</v>
      </c>
      <c r="AA134" s="30">
        <v>57569210</v>
      </c>
    </row>
    <row r="135" spans="1:27" ht="67.5" hidden="1" x14ac:dyDescent="0.25">
      <c r="A135" s="27" t="s">
        <v>78</v>
      </c>
      <c r="B135" s="28" t="s">
        <v>79</v>
      </c>
      <c r="C135" s="29" t="s">
        <v>57</v>
      </c>
      <c r="D135" s="27" t="s">
        <v>48</v>
      </c>
      <c r="E135" s="27" t="s">
        <v>167</v>
      </c>
      <c r="F135" s="27" t="s">
        <v>168</v>
      </c>
      <c r="G135" s="27" t="s">
        <v>173</v>
      </c>
      <c r="H135" s="27" t="s">
        <v>177</v>
      </c>
      <c r="I135" s="27"/>
      <c r="J135" s="27"/>
      <c r="K135" s="27"/>
      <c r="L135" s="27"/>
      <c r="M135" s="27" t="s">
        <v>27</v>
      </c>
      <c r="N135" s="27" t="s">
        <v>156</v>
      </c>
      <c r="O135" s="27" t="s">
        <v>28</v>
      </c>
      <c r="P135" s="28" t="s">
        <v>58</v>
      </c>
      <c r="Q135" s="30">
        <v>24085188987</v>
      </c>
      <c r="R135" s="30">
        <v>1825167578</v>
      </c>
      <c r="S135" s="30">
        <v>218821052</v>
      </c>
      <c r="T135" s="30">
        <v>25691535513</v>
      </c>
      <c r="U135" s="30">
        <v>0</v>
      </c>
      <c r="V135" s="30">
        <v>20929682478</v>
      </c>
      <c r="W135" s="30">
        <v>4761853035</v>
      </c>
      <c r="X135" s="30">
        <v>19162940568</v>
      </c>
      <c r="Y135" s="30">
        <v>4442819690</v>
      </c>
      <c r="Z135" s="30">
        <v>4442819690</v>
      </c>
      <c r="AA135" s="30">
        <v>4442819690</v>
      </c>
    </row>
    <row r="136" spans="1:27" ht="45" hidden="1" x14ac:dyDescent="0.25">
      <c r="A136" s="27" t="s">
        <v>78</v>
      </c>
      <c r="B136" s="28" t="s">
        <v>79</v>
      </c>
      <c r="C136" s="29" t="s">
        <v>59</v>
      </c>
      <c r="D136" s="27" t="s">
        <v>48</v>
      </c>
      <c r="E136" s="27" t="s">
        <v>167</v>
      </c>
      <c r="F136" s="27" t="s">
        <v>168</v>
      </c>
      <c r="G136" s="27" t="s">
        <v>163</v>
      </c>
      <c r="H136" s="27" t="s">
        <v>178</v>
      </c>
      <c r="I136" s="27"/>
      <c r="J136" s="27"/>
      <c r="K136" s="27"/>
      <c r="L136" s="27"/>
      <c r="M136" s="27" t="s">
        <v>54</v>
      </c>
      <c r="N136" s="27" t="s">
        <v>179</v>
      </c>
      <c r="O136" s="27" t="s">
        <v>28</v>
      </c>
      <c r="P136" s="28" t="s">
        <v>60</v>
      </c>
      <c r="Q136" s="30">
        <v>5259387029</v>
      </c>
      <c r="R136" s="30">
        <v>555163872</v>
      </c>
      <c r="S136" s="30">
        <v>0</v>
      </c>
      <c r="T136" s="30">
        <v>5814550901</v>
      </c>
      <c r="U136" s="30">
        <v>0</v>
      </c>
      <c r="V136" s="30">
        <v>5814550901</v>
      </c>
      <c r="W136" s="30">
        <v>0</v>
      </c>
      <c r="X136" s="30">
        <v>369380178</v>
      </c>
      <c r="Y136" s="30">
        <v>0</v>
      </c>
      <c r="Z136" s="30">
        <v>0</v>
      </c>
      <c r="AA136" s="30">
        <v>0</v>
      </c>
    </row>
    <row r="137" spans="1:27" ht="45" hidden="1" x14ac:dyDescent="0.25">
      <c r="A137" s="27" t="s">
        <v>78</v>
      </c>
      <c r="B137" s="28" t="s">
        <v>79</v>
      </c>
      <c r="C137" s="29" t="s">
        <v>59</v>
      </c>
      <c r="D137" s="27" t="s">
        <v>48</v>
      </c>
      <c r="E137" s="27" t="s">
        <v>167</v>
      </c>
      <c r="F137" s="27" t="s">
        <v>168</v>
      </c>
      <c r="G137" s="27" t="s">
        <v>163</v>
      </c>
      <c r="H137" s="27" t="s">
        <v>178</v>
      </c>
      <c r="I137" s="27"/>
      <c r="J137" s="27"/>
      <c r="K137" s="27"/>
      <c r="L137" s="27"/>
      <c r="M137" s="27" t="s">
        <v>27</v>
      </c>
      <c r="N137" s="27" t="s">
        <v>176</v>
      </c>
      <c r="O137" s="27" t="s">
        <v>28</v>
      </c>
      <c r="P137" s="28" t="s">
        <v>60</v>
      </c>
      <c r="Q137" s="30">
        <v>3657552145</v>
      </c>
      <c r="R137" s="30">
        <v>172637582</v>
      </c>
      <c r="S137" s="30">
        <v>29853473</v>
      </c>
      <c r="T137" s="30">
        <v>3800336254</v>
      </c>
      <c r="U137" s="30">
        <v>0</v>
      </c>
      <c r="V137" s="30">
        <v>3678166484</v>
      </c>
      <c r="W137" s="30">
        <v>122169770</v>
      </c>
      <c r="X137" s="30">
        <v>3179992109</v>
      </c>
      <c r="Y137" s="30">
        <v>644977634</v>
      </c>
      <c r="Z137" s="30">
        <v>644977634</v>
      </c>
      <c r="AA137" s="30">
        <v>644977634</v>
      </c>
    </row>
    <row r="138" spans="1:27" ht="45" hidden="1" x14ac:dyDescent="0.25">
      <c r="A138" s="27" t="s">
        <v>78</v>
      </c>
      <c r="B138" s="28" t="s">
        <v>79</v>
      </c>
      <c r="C138" s="29" t="s">
        <v>59</v>
      </c>
      <c r="D138" s="27" t="s">
        <v>48</v>
      </c>
      <c r="E138" s="27" t="s">
        <v>167</v>
      </c>
      <c r="F138" s="27" t="s">
        <v>168</v>
      </c>
      <c r="G138" s="27" t="s">
        <v>163</v>
      </c>
      <c r="H138" s="27" t="s">
        <v>178</v>
      </c>
      <c r="I138" s="27"/>
      <c r="J138" s="27"/>
      <c r="K138" s="27"/>
      <c r="L138" s="27"/>
      <c r="M138" s="27" t="s">
        <v>27</v>
      </c>
      <c r="N138" s="27" t="s">
        <v>156</v>
      </c>
      <c r="O138" s="27" t="s">
        <v>28</v>
      </c>
      <c r="P138" s="28" t="s">
        <v>60</v>
      </c>
      <c r="Q138" s="30">
        <v>22567353043</v>
      </c>
      <c r="R138" s="30">
        <v>166776954</v>
      </c>
      <c r="S138" s="30">
        <v>39334920</v>
      </c>
      <c r="T138" s="30">
        <v>22694795077</v>
      </c>
      <c r="U138" s="30">
        <v>0</v>
      </c>
      <c r="V138" s="30">
        <v>16261190708</v>
      </c>
      <c r="W138" s="30">
        <v>6433604369</v>
      </c>
      <c r="X138" s="30">
        <v>16043618547</v>
      </c>
      <c r="Y138" s="30">
        <v>8267117462</v>
      </c>
      <c r="Z138" s="30">
        <v>8267117462</v>
      </c>
      <c r="AA138" s="30">
        <v>8267117462</v>
      </c>
    </row>
    <row r="139" spans="1:27" ht="67.5" hidden="1" x14ac:dyDescent="0.25">
      <c r="A139" s="27" t="s">
        <v>78</v>
      </c>
      <c r="B139" s="28" t="s">
        <v>79</v>
      </c>
      <c r="C139" s="29" t="s">
        <v>61</v>
      </c>
      <c r="D139" s="27" t="s">
        <v>48</v>
      </c>
      <c r="E139" s="27" t="s">
        <v>180</v>
      </c>
      <c r="F139" s="27" t="s">
        <v>168</v>
      </c>
      <c r="G139" s="27" t="s">
        <v>169</v>
      </c>
      <c r="H139" s="27" t="s">
        <v>177</v>
      </c>
      <c r="I139" s="27"/>
      <c r="J139" s="27"/>
      <c r="K139" s="27"/>
      <c r="L139" s="27"/>
      <c r="M139" s="27" t="s">
        <v>27</v>
      </c>
      <c r="N139" s="27" t="s">
        <v>156</v>
      </c>
      <c r="O139" s="27" t="s">
        <v>28</v>
      </c>
      <c r="P139" s="28" t="s">
        <v>58</v>
      </c>
      <c r="Q139" s="30">
        <v>197766148</v>
      </c>
      <c r="R139" s="30">
        <v>8596263</v>
      </c>
      <c r="S139" s="30">
        <v>0</v>
      </c>
      <c r="T139" s="30">
        <v>206362411</v>
      </c>
      <c r="U139" s="30">
        <v>0</v>
      </c>
      <c r="V139" s="30">
        <v>141137911</v>
      </c>
      <c r="W139" s="30">
        <v>65224500</v>
      </c>
      <c r="X139" s="30">
        <v>129863244</v>
      </c>
      <c r="Y139" s="30">
        <v>31153129</v>
      </c>
      <c r="Z139" s="30">
        <v>31153129</v>
      </c>
      <c r="AA139" s="30">
        <v>31153129</v>
      </c>
    </row>
    <row r="140" spans="1:27" ht="45" hidden="1" x14ac:dyDescent="0.25">
      <c r="A140" s="27" t="s">
        <v>78</v>
      </c>
      <c r="B140" s="28" t="s">
        <v>79</v>
      </c>
      <c r="C140" s="29" t="s">
        <v>183</v>
      </c>
      <c r="D140" s="27" t="s">
        <v>48</v>
      </c>
      <c r="E140" s="27" t="s">
        <v>180</v>
      </c>
      <c r="F140" s="27" t="s">
        <v>168</v>
      </c>
      <c r="G140" s="27" t="s">
        <v>170</v>
      </c>
      <c r="H140" s="27" t="s">
        <v>62</v>
      </c>
      <c r="I140" s="27"/>
      <c r="J140" s="27"/>
      <c r="K140" s="27"/>
      <c r="L140" s="27"/>
      <c r="M140" s="27" t="s">
        <v>27</v>
      </c>
      <c r="N140" s="27" t="s">
        <v>156</v>
      </c>
      <c r="O140" s="27" t="s">
        <v>28</v>
      </c>
      <c r="P140" s="28" t="s">
        <v>63</v>
      </c>
      <c r="Q140" s="30">
        <v>1211542885</v>
      </c>
      <c r="R140" s="30">
        <v>408879649</v>
      </c>
      <c r="S140" s="30">
        <v>10533727</v>
      </c>
      <c r="T140" s="30">
        <v>1609888807</v>
      </c>
      <c r="U140" s="30">
        <v>0</v>
      </c>
      <c r="V140" s="30">
        <v>1328314402</v>
      </c>
      <c r="W140" s="30">
        <v>281574405</v>
      </c>
      <c r="X140" s="30">
        <v>910635972</v>
      </c>
      <c r="Y140" s="30">
        <v>235211501.19999999</v>
      </c>
      <c r="Z140" s="30">
        <v>235211501.19999999</v>
      </c>
      <c r="AA140" s="30">
        <v>235211501.19999999</v>
      </c>
    </row>
    <row r="141" spans="1:27" ht="22.5" hidden="1" x14ac:dyDescent="0.25">
      <c r="A141" s="27" t="s">
        <v>80</v>
      </c>
      <c r="B141" s="28" t="s">
        <v>81</v>
      </c>
      <c r="C141" s="29" t="s">
        <v>34</v>
      </c>
      <c r="D141" s="27" t="s">
        <v>26</v>
      </c>
      <c r="E141" s="27" t="s">
        <v>157</v>
      </c>
      <c r="F141" s="27"/>
      <c r="G141" s="27"/>
      <c r="H141" s="27"/>
      <c r="I141" s="27"/>
      <c r="J141" s="27"/>
      <c r="K141" s="27"/>
      <c r="L141" s="27"/>
      <c r="M141" s="27" t="s">
        <v>27</v>
      </c>
      <c r="N141" s="27" t="s">
        <v>156</v>
      </c>
      <c r="O141" s="27" t="s">
        <v>28</v>
      </c>
      <c r="P141" s="28" t="s">
        <v>35</v>
      </c>
      <c r="Q141" s="30">
        <v>42365148</v>
      </c>
      <c r="R141" s="30">
        <v>9967714</v>
      </c>
      <c r="S141" s="30">
        <v>0</v>
      </c>
      <c r="T141" s="30">
        <v>52332862</v>
      </c>
      <c r="U141" s="30">
        <v>0</v>
      </c>
      <c r="V141" s="30">
        <v>27875148</v>
      </c>
      <c r="W141" s="30">
        <v>24457714</v>
      </c>
      <c r="X141" s="30">
        <v>9502328</v>
      </c>
      <c r="Y141" s="30">
        <v>4823864</v>
      </c>
      <c r="Z141" s="30">
        <v>4823864</v>
      </c>
      <c r="AA141" s="30">
        <v>4823864</v>
      </c>
    </row>
    <row r="142" spans="1:27" ht="22.5" hidden="1" x14ac:dyDescent="0.25">
      <c r="A142" s="27" t="s">
        <v>80</v>
      </c>
      <c r="B142" s="28" t="s">
        <v>81</v>
      </c>
      <c r="C142" s="29" t="s">
        <v>44</v>
      </c>
      <c r="D142" s="27" t="s">
        <v>26</v>
      </c>
      <c r="E142" s="27" t="s">
        <v>166</v>
      </c>
      <c r="F142" s="27" t="s">
        <v>155</v>
      </c>
      <c r="G142" s="27"/>
      <c r="H142" s="27"/>
      <c r="I142" s="27"/>
      <c r="J142" s="27"/>
      <c r="K142" s="27"/>
      <c r="L142" s="27"/>
      <c r="M142" s="27" t="s">
        <v>27</v>
      </c>
      <c r="N142" s="27" t="s">
        <v>156</v>
      </c>
      <c r="O142" s="27" t="s">
        <v>28</v>
      </c>
      <c r="P142" s="28" t="s">
        <v>45</v>
      </c>
      <c r="Q142" s="30">
        <v>118684452</v>
      </c>
      <c r="R142" s="30">
        <v>12441160</v>
      </c>
      <c r="S142" s="30">
        <v>0</v>
      </c>
      <c r="T142" s="30">
        <v>131125612</v>
      </c>
      <c r="U142" s="30">
        <v>0</v>
      </c>
      <c r="V142" s="30">
        <v>131125612</v>
      </c>
      <c r="W142" s="30">
        <v>0</v>
      </c>
      <c r="X142" s="30">
        <v>130137671.64</v>
      </c>
      <c r="Y142" s="30">
        <v>80438220.640000001</v>
      </c>
      <c r="Z142" s="30">
        <v>80438220.640000001</v>
      </c>
      <c r="AA142" s="30">
        <v>80438220.640000001</v>
      </c>
    </row>
    <row r="143" spans="1:27" ht="67.5" hidden="1" x14ac:dyDescent="0.25">
      <c r="A143" s="27" t="s">
        <v>80</v>
      </c>
      <c r="B143" s="28" t="s">
        <v>81</v>
      </c>
      <c r="C143" s="29" t="s">
        <v>49</v>
      </c>
      <c r="D143" s="27" t="s">
        <v>48</v>
      </c>
      <c r="E143" s="27" t="s">
        <v>167</v>
      </c>
      <c r="F143" s="27" t="s">
        <v>168</v>
      </c>
      <c r="G143" s="27" t="s">
        <v>170</v>
      </c>
      <c r="H143" s="27" t="s">
        <v>171</v>
      </c>
      <c r="I143" s="27"/>
      <c r="J143" s="27"/>
      <c r="K143" s="27"/>
      <c r="L143" s="27"/>
      <c r="M143" s="27" t="s">
        <v>27</v>
      </c>
      <c r="N143" s="27" t="s">
        <v>156</v>
      </c>
      <c r="O143" s="27" t="s">
        <v>28</v>
      </c>
      <c r="P143" s="28" t="s">
        <v>50</v>
      </c>
      <c r="Q143" s="30">
        <v>304961750</v>
      </c>
      <c r="R143" s="30">
        <v>6000</v>
      </c>
      <c r="S143" s="30">
        <v>0</v>
      </c>
      <c r="T143" s="30">
        <v>304967750</v>
      </c>
      <c r="U143" s="30">
        <v>0</v>
      </c>
      <c r="V143" s="30">
        <v>173842750</v>
      </c>
      <c r="W143" s="30">
        <v>131125000</v>
      </c>
      <c r="X143" s="30">
        <v>149841005</v>
      </c>
      <c r="Y143" s="30">
        <v>42588302</v>
      </c>
      <c r="Z143" s="30">
        <v>42588302</v>
      </c>
      <c r="AA143" s="30">
        <v>42588302</v>
      </c>
    </row>
    <row r="144" spans="1:27" ht="56.25" hidden="1" x14ac:dyDescent="0.25">
      <c r="A144" s="27" t="s">
        <v>80</v>
      </c>
      <c r="B144" s="28" t="s">
        <v>81</v>
      </c>
      <c r="C144" s="29" t="s">
        <v>51</v>
      </c>
      <c r="D144" s="27" t="s">
        <v>48</v>
      </c>
      <c r="E144" s="27" t="s">
        <v>167</v>
      </c>
      <c r="F144" s="27" t="s">
        <v>168</v>
      </c>
      <c r="G144" s="27" t="s">
        <v>172</v>
      </c>
      <c r="H144" s="27" t="s">
        <v>52</v>
      </c>
      <c r="I144" s="27"/>
      <c r="J144" s="27"/>
      <c r="K144" s="27"/>
      <c r="L144" s="27"/>
      <c r="M144" s="27" t="s">
        <v>27</v>
      </c>
      <c r="N144" s="27" t="s">
        <v>156</v>
      </c>
      <c r="O144" s="27" t="s">
        <v>28</v>
      </c>
      <c r="P144" s="28" t="s">
        <v>53</v>
      </c>
      <c r="Q144" s="30">
        <v>8130783681</v>
      </c>
      <c r="R144" s="30">
        <v>0</v>
      </c>
      <c r="S144" s="30">
        <v>0</v>
      </c>
      <c r="T144" s="30">
        <v>8130783681</v>
      </c>
      <c r="U144" s="30">
        <v>0</v>
      </c>
      <c r="V144" s="30">
        <v>483730973</v>
      </c>
      <c r="W144" s="30">
        <v>7647052708</v>
      </c>
      <c r="X144" s="30">
        <v>467030765</v>
      </c>
      <c r="Y144" s="30">
        <v>12717896</v>
      </c>
      <c r="Z144" s="30">
        <v>12717896</v>
      </c>
      <c r="AA144" s="30">
        <v>12717896</v>
      </c>
    </row>
    <row r="145" spans="1:27" ht="90" hidden="1" x14ac:dyDescent="0.25">
      <c r="A145" s="27" t="s">
        <v>80</v>
      </c>
      <c r="B145" s="28" t="s">
        <v>81</v>
      </c>
      <c r="C145" s="29" t="s">
        <v>55</v>
      </c>
      <c r="D145" s="27" t="s">
        <v>48</v>
      </c>
      <c r="E145" s="27" t="s">
        <v>167</v>
      </c>
      <c r="F145" s="27" t="s">
        <v>168</v>
      </c>
      <c r="G145" s="27" t="s">
        <v>173</v>
      </c>
      <c r="H145" s="27" t="s">
        <v>174</v>
      </c>
      <c r="I145" s="27"/>
      <c r="J145" s="27"/>
      <c r="K145" s="27"/>
      <c r="L145" s="27"/>
      <c r="M145" s="27" t="s">
        <v>54</v>
      </c>
      <c r="N145" s="27" t="s">
        <v>163</v>
      </c>
      <c r="O145" s="27" t="s">
        <v>28</v>
      </c>
      <c r="P145" s="28" t="s">
        <v>56</v>
      </c>
      <c r="Q145" s="30">
        <v>251421631486</v>
      </c>
      <c r="R145" s="30">
        <v>6711533155</v>
      </c>
      <c r="S145" s="30">
        <v>174719253</v>
      </c>
      <c r="T145" s="30">
        <v>257958445388</v>
      </c>
      <c r="U145" s="30">
        <v>0</v>
      </c>
      <c r="V145" s="30">
        <v>249995684890</v>
      </c>
      <c r="W145" s="30">
        <v>7962760498</v>
      </c>
      <c r="X145" s="30">
        <v>242343494419</v>
      </c>
      <c r="Y145" s="30">
        <v>35276918595</v>
      </c>
      <c r="Z145" s="30">
        <v>35276918595</v>
      </c>
      <c r="AA145" s="30">
        <v>35276918595</v>
      </c>
    </row>
    <row r="146" spans="1:27" ht="90" hidden="1" x14ac:dyDescent="0.25">
      <c r="A146" s="27" t="s">
        <v>80</v>
      </c>
      <c r="B146" s="28" t="s">
        <v>81</v>
      </c>
      <c r="C146" s="29" t="s">
        <v>55</v>
      </c>
      <c r="D146" s="27" t="s">
        <v>48</v>
      </c>
      <c r="E146" s="27" t="s">
        <v>167</v>
      </c>
      <c r="F146" s="27" t="s">
        <v>168</v>
      </c>
      <c r="G146" s="27" t="s">
        <v>173</v>
      </c>
      <c r="H146" s="27" t="s">
        <v>174</v>
      </c>
      <c r="I146" s="27"/>
      <c r="J146" s="27"/>
      <c r="K146" s="27"/>
      <c r="L146" s="27"/>
      <c r="M146" s="27" t="s">
        <v>27</v>
      </c>
      <c r="N146" s="27" t="s">
        <v>175</v>
      </c>
      <c r="O146" s="27" t="s">
        <v>28</v>
      </c>
      <c r="P146" s="28" t="s">
        <v>56</v>
      </c>
      <c r="Q146" s="30">
        <v>1684445912</v>
      </c>
      <c r="R146" s="30">
        <v>0</v>
      </c>
      <c r="S146" s="30">
        <v>0</v>
      </c>
      <c r="T146" s="30">
        <v>1684445912</v>
      </c>
      <c r="U146" s="30">
        <v>0</v>
      </c>
      <c r="V146" s="30">
        <v>1260469014</v>
      </c>
      <c r="W146" s="30">
        <v>423976898</v>
      </c>
      <c r="X146" s="30">
        <v>1137074662</v>
      </c>
      <c r="Y146" s="30">
        <v>162732404</v>
      </c>
      <c r="Z146" s="30">
        <v>162732404</v>
      </c>
      <c r="AA146" s="30">
        <v>162732404</v>
      </c>
    </row>
    <row r="147" spans="1:27" ht="90" hidden="1" x14ac:dyDescent="0.25">
      <c r="A147" s="27" t="s">
        <v>80</v>
      </c>
      <c r="B147" s="28" t="s">
        <v>81</v>
      </c>
      <c r="C147" s="29" t="s">
        <v>55</v>
      </c>
      <c r="D147" s="27" t="s">
        <v>48</v>
      </c>
      <c r="E147" s="27" t="s">
        <v>167</v>
      </c>
      <c r="F147" s="27" t="s">
        <v>168</v>
      </c>
      <c r="G147" s="27" t="s">
        <v>173</v>
      </c>
      <c r="H147" s="27" t="s">
        <v>174</v>
      </c>
      <c r="I147" s="27"/>
      <c r="J147" s="27"/>
      <c r="K147" s="27"/>
      <c r="L147" s="27"/>
      <c r="M147" s="27" t="s">
        <v>27</v>
      </c>
      <c r="N147" s="27" t="s">
        <v>156</v>
      </c>
      <c r="O147" s="27" t="s">
        <v>28</v>
      </c>
      <c r="P147" s="28" t="s">
        <v>56</v>
      </c>
      <c r="Q147" s="30">
        <v>5168913602</v>
      </c>
      <c r="R147" s="30">
        <v>0</v>
      </c>
      <c r="S147" s="30">
        <v>0</v>
      </c>
      <c r="T147" s="30">
        <v>5168913602</v>
      </c>
      <c r="U147" s="30">
        <v>0</v>
      </c>
      <c r="V147" s="30">
        <v>4973941394</v>
      </c>
      <c r="W147" s="30">
        <v>194972208</v>
      </c>
      <c r="X147" s="30">
        <v>4779781652</v>
      </c>
      <c r="Y147" s="30">
        <v>3776977</v>
      </c>
      <c r="Z147" s="30">
        <v>3776977</v>
      </c>
      <c r="AA147" s="30">
        <v>3776977</v>
      </c>
    </row>
    <row r="148" spans="1:27" ht="67.5" hidden="1" x14ac:dyDescent="0.25">
      <c r="A148" s="27" t="s">
        <v>80</v>
      </c>
      <c r="B148" s="28" t="s">
        <v>81</v>
      </c>
      <c r="C148" s="29" t="s">
        <v>57</v>
      </c>
      <c r="D148" s="27" t="s">
        <v>48</v>
      </c>
      <c r="E148" s="27" t="s">
        <v>167</v>
      </c>
      <c r="F148" s="27" t="s">
        <v>168</v>
      </c>
      <c r="G148" s="27" t="s">
        <v>173</v>
      </c>
      <c r="H148" s="27" t="s">
        <v>177</v>
      </c>
      <c r="I148" s="27"/>
      <c r="J148" s="27"/>
      <c r="K148" s="27"/>
      <c r="L148" s="27"/>
      <c r="M148" s="27" t="s">
        <v>54</v>
      </c>
      <c r="N148" s="27" t="s">
        <v>163</v>
      </c>
      <c r="O148" s="27" t="s">
        <v>28</v>
      </c>
      <c r="P148" s="28" t="s">
        <v>58</v>
      </c>
      <c r="Q148" s="30">
        <v>4017973401</v>
      </c>
      <c r="R148" s="30">
        <v>683604937</v>
      </c>
      <c r="S148" s="30">
        <v>529649280</v>
      </c>
      <c r="T148" s="30">
        <v>4171929058</v>
      </c>
      <c r="U148" s="30">
        <v>0</v>
      </c>
      <c r="V148" s="30">
        <v>1066159063</v>
      </c>
      <c r="W148" s="30">
        <v>3105769995</v>
      </c>
      <c r="X148" s="30">
        <v>981920365</v>
      </c>
      <c r="Y148" s="30">
        <v>46249986</v>
      </c>
      <c r="Z148" s="30">
        <v>46249986</v>
      </c>
      <c r="AA148" s="30">
        <v>46249986</v>
      </c>
    </row>
    <row r="149" spans="1:27" ht="67.5" hidden="1" x14ac:dyDescent="0.25">
      <c r="A149" s="27" t="s">
        <v>80</v>
      </c>
      <c r="B149" s="28" t="s">
        <v>81</v>
      </c>
      <c r="C149" s="29" t="s">
        <v>57</v>
      </c>
      <c r="D149" s="27" t="s">
        <v>48</v>
      </c>
      <c r="E149" s="27" t="s">
        <v>167</v>
      </c>
      <c r="F149" s="27" t="s">
        <v>168</v>
      </c>
      <c r="G149" s="27" t="s">
        <v>173</v>
      </c>
      <c r="H149" s="27" t="s">
        <v>177</v>
      </c>
      <c r="I149" s="27"/>
      <c r="J149" s="27"/>
      <c r="K149" s="27"/>
      <c r="L149" s="27"/>
      <c r="M149" s="27" t="s">
        <v>27</v>
      </c>
      <c r="N149" s="27" t="s">
        <v>156</v>
      </c>
      <c r="O149" s="27" t="s">
        <v>28</v>
      </c>
      <c r="P149" s="28" t="s">
        <v>58</v>
      </c>
      <c r="Q149" s="30">
        <v>8009211127</v>
      </c>
      <c r="R149" s="30">
        <v>53197416</v>
      </c>
      <c r="S149" s="30">
        <v>229557065</v>
      </c>
      <c r="T149" s="30">
        <v>7832851478</v>
      </c>
      <c r="U149" s="30">
        <v>0</v>
      </c>
      <c r="V149" s="30">
        <v>4991247327</v>
      </c>
      <c r="W149" s="30">
        <v>2841604151</v>
      </c>
      <c r="X149" s="30">
        <v>3856976350</v>
      </c>
      <c r="Y149" s="30">
        <v>62071423</v>
      </c>
      <c r="Z149" s="30">
        <v>62071423</v>
      </c>
      <c r="AA149" s="30">
        <v>62071423</v>
      </c>
    </row>
    <row r="150" spans="1:27" ht="45" hidden="1" x14ac:dyDescent="0.25">
      <c r="A150" s="27" t="s">
        <v>80</v>
      </c>
      <c r="B150" s="28" t="s">
        <v>81</v>
      </c>
      <c r="C150" s="29" t="s">
        <v>59</v>
      </c>
      <c r="D150" s="27" t="s">
        <v>48</v>
      </c>
      <c r="E150" s="27" t="s">
        <v>167</v>
      </c>
      <c r="F150" s="27" t="s">
        <v>168</v>
      </c>
      <c r="G150" s="27" t="s">
        <v>163</v>
      </c>
      <c r="H150" s="27" t="s">
        <v>178</v>
      </c>
      <c r="I150" s="27"/>
      <c r="J150" s="27"/>
      <c r="K150" s="27"/>
      <c r="L150" s="27"/>
      <c r="M150" s="27" t="s">
        <v>54</v>
      </c>
      <c r="N150" s="27" t="s">
        <v>179</v>
      </c>
      <c r="O150" s="27" t="s">
        <v>28</v>
      </c>
      <c r="P150" s="28" t="s">
        <v>60</v>
      </c>
      <c r="Q150" s="30">
        <v>1407447730</v>
      </c>
      <c r="R150" s="30">
        <v>17000000</v>
      </c>
      <c r="S150" s="30">
        <v>0</v>
      </c>
      <c r="T150" s="30">
        <v>1424447730</v>
      </c>
      <c r="U150" s="30">
        <v>0</v>
      </c>
      <c r="V150" s="30">
        <v>979317896</v>
      </c>
      <c r="W150" s="30">
        <v>445129834</v>
      </c>
      <c r="X150" s="30">
        <v>979317896</v>
      </c>
      <c r="Y150" s="30">
        <v>0</v>
      </c>
      <c r="Z150" s="30">
        <v>0</v>
      </c>
      <c r="AA150" s="30">
        <v>0</v>
      </c>
    </row>
    <row r="151" spans="1:27" ht="45" hidden="1" x14ac:dyDescent="0.25">
      <c r="A151" s="27" t="s">
        <v>80</v>
      </c>
      <c r="B151" s="28" t="s">
        <v>81</v>
      </c>
      <c r="C151" s="29" t="s">
        <v>59</v>
      </c>
      <c r="D151" s="27" t="s">
        <v>48</v>
      </c>
      <c r="E151" s="27" t="s">
        <v>167</v>
      </c>
      <c r="F151" s="27" t="s">
        <v>168</v>
      </c>
      <c r="G151" s="27" t="s">
        <v>163</v>
      </c>
      <c r="H151" s="27" t="s">
        <v>178</v>
      </c>
      <c r="I151" s="27"/>
      <c r="J151" s="27"/>
      <c r="K151" s="27"/>
      <c r="L151" s="27"/>
      <c r="M151" s="27" t="s">
        <v>27</v>
      </c>
      <c r="N151" s="27" t="s">
        <v>176</v>
      </c>
      <c r="O151" s="27" t="s">
        <v>28</v>
      </c>
      <c r="P151" s="28" t="s">
        <v>60</v>
      </c>
      <c r="Q151" s="30">
        <v>3236964989</v>
      </c>
      <c r="R151" s="30">
        <v>381416045</v>
      </c>
      <c r="S151" s="30">
        <v>0</v>
      </c>
      <c r="T151" s="30">
        <v>3618381034</v>
      </c>
      <c r="U151" s="30">
        <v>0</v>
      </c>
      <c r="V151" s="30">
        <v>3068624081</v>
      </c>
      <c r="W151" s="30">
        <v>549756953</v>
      </c>
      <c r="X151" s="30">
        <v>2475558706</v>
      </c>
      <c r="Y151" s="30">
        <v>522646597</v>
      </c>
      <c r="Z151" s="30">
        <v>522646597</v>
      </c>
      <c r="AA151" s="30">
        <v>522646597</v>
      </c>
    </row>
    <row r="152" spans="1:27" ht="45" hidden="1" x14ac:dyDescent="0.25">
      <c r="A152" s="27" t="s">
        <v>80</v>
      </c>
      <c r="B152" s="28" t="s">
        <v>81</v>
      </c>
      <c r="C152" s="29" t="s">
        <v>59</v>
      </c>
      <c r="D152" s="27" t="s">
        <v>48</v>
      </c>
      <c r="E152" s="27" t="s">
        <v>167</v>
      </c>
      <c r="F152" s="27" t="s">
        <v>168</v>
      </c>
      <c r="G152" s="27" t="s">
        <v>163</v>
      </c>
      <c r="H152" s="27" t="s">
        <v>178</v>
      </c>
      <c r="I152" s="27"/>
      <c r="J152" s="27"/>
      <c r="K152" s="27"/>
      <c r="L152" s="27"/>
      <c r="M152" s="27" t="s">
        <v>27</v>
      </c>
      <c r="N152" s="27" t="s">
        <v>156</v>
      </c>
      <c r="O152" s="27" t="s">
        <v>28</v>
      </c>
      <c r="P152" s="28" t="s">
        <v>60</v>
      </c>
      <c r="Q152" s="30">
        <v>18956085197</v>
      </c>
      <c r="R152" s="30">
        <v>60037263</v>
      </c>
      <c r="S152" s="30">
        <v>239754224</v>
      </c>
      <c r="T152" s="30">
        <v>18776368236</v>
      </c>
      <c r="U152" s="30">
        <v>0</v>
      </c>
      <c r="V152" s="30">
        <v>13643230042</v>
      </c>
      <c r="W152" s="30">
        <v>5133138194</v>
      </c>
      <c r="X152" s="30">
        <v>12008222073</v>
      </c>
      <c r="Y152" s="30">
        <v>5356784391</v>
      </c>
      <c r="Z152" s="30">
        <v>5356784391</v>
      </c>
      <c r="AA152" s="30">
        <v>5356784391</v>
      </c>
    </row>
    <row r="153" spans="1:27" ht="67.5" hidden="1" x14ac:dyDescent="0.25">
      <c r="A153" s="27" t="s">
        <v>80</v>
      </c>
      <c r="B153" s="28" t="s">
        <v>81</v>
      </c>
      <c r="C153" s="29" t="s">
        <v>61</v>
      </c>
      <c r="D153" s="27" t="s">
        <v>48</v>
      </c>
      <c r="E153" s="27" t="s">
        <v>180</v>
      </c>
      <c r="F153" s="27" t="s">
        <v>168</v>
      </c>
      <c r="G153" s="27" t="s">
        <v>169</v>
      </c>
      <c r="H153" s="27" t="s">
        <v>177</v>
      </c>
      <c r="I153" s="27"/>
      <c r="J153" s="27"/>
      <c r="K153" s="27"/>
      <c r="L153" s="27"/>
      <c r="M153" s="27" t="s">
        <v>27</v>
      </c>
      <c r="N153" s="27" t="s">
        <v>156</v>
      </c>
      <c r="O153" s="27" t="s">
        <v>28</v>
      </c>
      <c r="P153" s="28" t="s">
        <v>58</v>
      </c>
      <c r="Q153" s="30">
        <v>66028069</v>
      </c>
      <c r="R153" s="30">
        <v>2915324</v>
      </c>
      <c r="S153" s="30">
        <v>0</v>
      </c>
      <c r="T153" s="30">
        <v>68943393</v>
      </c>
      <c r="U153" s="30">
        <v>0</v>
      </c>
      <c r="V153" s="30">
        <v>45803699</v>
      </c>
      <c r="W153" s="30">
        <v>23139694</v>
      </c>
      <c r="X153" s="30">
        <v>41797021</v>
      </c>
      <c r="Y153" s="30">
        <v>9438037</v>
      </c>
      <c r="Z153" s="30">
        <v>9438037</v>
      </c>
      <c r="AA153" s="30">
        <v>9438037</v>
      </c>
    </row>
    <row r="154" spans="1:27" ht="45" hidden="1" x14ac:dyDescent="0.25">
      <c r="A154" s="27" t="s">
        <v>80</v>
      </c>
      <c r="B154" s="28" t="s">
        <v>81</v>
      </c>
      <c r="C154" s="29" t="s">
        <v>183</v>
      </c>
      <c r="D154" s="27" t="s">
        <v>48</v>
      </c>
      <c r="E154" s="27" t="s">
        <v>180</v>
      </c>
      <c r="F154" s="27" t="s">
        <v>168</v>
      </c>
      <c r="G154" s="27" t="s">
        <v>170</v>
      </c>
      <c r="H154" s="27" t="s">
        <v>62</v>
      </c>
      <c r="I154" s="27"/>
      <c r="J154" s="27"/>
      <c r="K154" s="27"/>
      <c r="L154" s="27"/>
      <c r="M154" s="27" t="s">
        <v>27</v>
      </c>
      <c r="N154" s="27" t="s">
        <v>156</v>
      </c>
      <c r="O154" s="27" t="s">
        <v>28</v>
      </c>
      <c r="P154" s="28" t="s">
        <v>63</v>
      </c>
      <c r="Q154" s="30">
        <v>1096745605</v>
      </c>
      <c r="R154" s="30">
        <v>1037610912</v>
      </c>
      <c r="S154" s="30">
        <v>41538140</v>
      </c>
      <c r="T154" s="30">
        <v>2092818377</v>
      </c>
      <c r="U154" s="30">
        <v>0</v>
      </c>
      <c r="V154" s="30">
        <v>1410825903</v>
      </c>
      <c r="W154" s="30">
        <v>681992474</v>
      </c>
      <c r="X154" s="30">
        <v>1250255536</v>
      </c>
      <c r="Y154" s="30">
        <v>289514759.12</v>
      </c>
      <c r="Z154" s="30">
        <v>289514759.12</v>
      </c>
      <c r="AA154" s="30">
        <v>289514759.12</v>
      </c>
    </row>
    <row r="155" spans="1:27" ht="22.5" hidden="1" x14ac:dyDescent="0.25">
      <c r="A155" s="27" t="s">
        <v>82</v>
      </c>
      <c r="B155" s="28" t="s">
        <v>83</v>
      </c>
      <c r="C155" s="29" t="s">
        <v>34</v>
      </c>
      <c r="D155" s="27" t="s">
        <v>26</v>
      </c>
      <c r="E155" s="27" t="s">
        <v>157</v>
      </c>
      <c r="F155" s="27"/>
      <c r="G155" s="27"/>
      <c r="H155" s="27"/>
      <c r="I155" s="27"/>
      <c r="J155" s="27"/>
      <c r="K155" s="27"/>
      <c r="L155" s="27"/>
      <c r="M155" s="27" t="s">
        <v>27</v>
      </c>
      <c r="N155" s="27" t="s">
        <v>156</v>
      </c>
      <c r="O155" s="27" t="s">
        <v>28</v>
      </c>
      <c r="P155" s="28" t="s">
        <v>35</v>
      </c>
      <c r="Q155" s="30">
        <v>46840153</v>
      </c>
      <c r="R155" s="30">
        <v>7095232</v>
      </c>
      <c r="S155" s="30">
        <v>0</v>
      </c>
      <c r="T155" s="30">
        <v>53935385</v>
      </c>
      <c r="U155" s="30">
        <v>0</v>
      </c>
      <c r="V155" s="30">
        <v>53435385</v>
      </c>
      <c r="W155" s="30">
        <v>500000</v>
      </c>
      <c r="X155" s="30">
        <v>6375633</v>
      </c>
      <c r="Y155" s="30">
        <v>1024264</v>
      </c>
      <c r="Z155" s="30">
        <v>1024264</v>
      </c>
      <c r="AA155" s="30">
        <v>1024264</v>
      </c>
    </row>
    <row r="156" spans="1:27" ht="22.5" hidden="1" x14ac:dyDescent="0.25">
      <c r="A156" s="27" t="s">
        <v>82</v>
      </c>
      <c r="B156" s="28" t="s">
        <v>83</v>
      </c>
      <c r="C156" s="29" t="s">
        <v>44</v>
      </c>
      <c r="D156" s="27" t="s">
        <v>26</v>
      </c>
      <c r="E156" s="27" t="s">
        <v>166</v>
      </c>
      <c r="F156" s="27" t="s">
        <v>155</v>
      </c>
      <c r="G156" s="27"/>
      <c r="H156" s="27"/>
      <c r="I156" s="27"/>
      <c r="J156" s="27"/>
      <c r="K156" s="27"/>
      <c r="L156" s="27"/>
      <c r="M156" s="27" t="s">
        <v>27</v>
      </c>
      <c r="N156" s="27" t="s">
        <v>156</v>
      </c>
      <c r="O156" s="27" t="s">
        <v>28</v>
      </c>
      <c r="P156" s="28" t="s">
        <v>45</v>
      </c>
      <c r="Q156" s="30">
        <v>62949584</v>
      </c>
      <c r="R156" s="30">
        <v>0</v>
      </c>
      <c r="S156" s="30">
        <v>0</v>
      </c>
      <c r="T156" s="30">
        <v>62949584</v>
      </c>
      <c r="U156" s="30">
        <v>0</v>
      </c>
      <c r="V156" s="30">
        <v>62949584</v>
      </c>
      <c r="W156" s="30">
        <v>0</v>
      </c>
      <c r="X156" s="30">
        <v>3449771</v>
      </c>
      <c r="Y156" s="30">
        <v>3449771</v>
      </c>
      <c r="Z156" s="30">
        <v>3449771</v>
      </c>
      <c r="AA156" s="30">
        <v>3449771</v>
      </c>
    </row>
    <row r="157" spans="1:27" ht="67.5" hidden="1" x14ac:dyDescent="0.25">
      <c r="A157" s="27" t="s">
        <v>82</v>
      </c>
      <c r="B157" s="28" t="s">
        <v>83</v>
      </c>
      <c r="C157" s="29" t="s">
        <v>49</v>
      </c>
      <c r="D157" s="27" t="s">
        <v>48</v>
      </c>
      <c r="E157" s="27" t="s">
        <v>167</v>
      </c>
      <c r="F157" s="27" t="s">
        <v>168</v>
      </c>
      <c r="G157" s="27" t="s">
        <v>170</v>
      </c>
      <c r="H157" s="27" t="s">
        <v>171</v>
      </c>
      <c r="I157" s="27"/>
      <c r="J157" s="27"/>
      <c r="K157" s="27"/>
      <c r="L157" s="27"/>
      <c r="M157" s="27" t="s">
        <v>27</v>
      </c>
      <c r="N157" s="27" t="s">
        <v>156</v>
      </c>
      <c r="O157" s="27" t="s">
        <v>28</v>
      </c>
      <c r="P157" s="28" t="s">
        <v>50</v>
      </c>
      <c r="Q157" s="30">
        <v>374564000</v>
      </c>
      <c r="R157" s="30">
        <v>0</v>
      </c>
      <c r="S157" s="30">
        <v>0</v>
      </c>
      <c r="T157" s="30">
        <v>374564000</v>
      </c>
      <c r="U157" s="30">
        <v>0</v>
      </c>
      <c r="V157" s="30">
        <v>156616000</v>
      </c>
      <c r="W157" s="30">
        <v>217948000</v>
      </c>
      <c r="X157" s="30">
        <v>137274270</v>
      </c>
      <c r="Y157" s="30">
        <v>29662821</v>
      </c>
      <c r="Z157" s="30">
        <v>29662821</v>
      </c>
      <c r="AA157" s="30">
        <v>29662821</v>
      </c>
    </row>
    <row r="158" spans="1:27" ht="56.25" hidden="1" x14ac:dyDescent="0.25">
      <c r="A158" s="27" t="s">
        <v>82</v>
      </c>
      <c r="B158" s="28" t="s">
        <v>83</v>
      </c>
      <c r="C158" s="29" t="s">
        <v>51</v>
      </c>
      <c r="D158" s="27" t="s">
        <v>48</v>
      </c>
      <c r="E158" s="27" t="s">
        <v>167</v>
      </c>
      <c r="F158" s="27" t="s">
        <v>168</v>
      </c>
      <c r="G158" s="27" t="s">
        <v>172</v>
      </c>
      <c r="H158" s="27" t="s">
        <v>52</v>
      </c>
      <c r="I158" s="27"/>
      <c r="J158" s="27"/>
      <c r="K158" s="27"/>
      <c r="L158" s="27"/>
      <c r="M158" s="27" t="s">
        <v>27</v>
      </c>
      <c r="N158" s="27" t="s">
        <v>156</v>
      </c>
      <c r="O158" s="27" t="s">
        <v>28</v>
      </c>
      <c r="P158" s="28" t="s">
        <v>53</v>
      </c>
      <c r="Q158" s="30">
        <v>3427181938</v>
      </c>
      <c r="R158" s="30">
        <v>0</v>
      </c>
      <c r="S158" s="30">
        <v>0</v>
      </c>
      <c r="T158" s="30">
        <v>3427181938</v>
      </c>
      <c r="U158" s="30">
        <v>0</v>
      </c>
      <c r="V158" s="30">
        <v>468172085</v>
      </c>
      <c r="W158" s="30">
        <v>2959009853</v>
      </c>
      <c r="X158" s="30">
        <v>464961461</v>
      </c>
      <c r="Y158" s="30">
        <v>68329309</v>
      </c>
      <c r="Z158" s="30">
        <v>68329309</v>
      </c>
      <c r="AA158" s="30">
        <v>68329309</v>
      </c>
    </row>
    <row r="159" spans="1:27" ht="90" hidden="1" x14ac:dyDescent="0.25">
      <c r="A159" s="27" t="s">
        <v>82</v>
      </c>
      <c r="B159" s="28" t="s">
        <v>83</v>
      </c>
      <c r="C159" s="29" t="s">
        <v>55</v>
      </c>
      <c r="D159" s="27" t="s">
        <v>48</v>
      </c>
      <c r="E159" s="27" t="s">
        <v>167</v>
      </c>
      <c r="F159" s="27" t="s">
        <v>168</v>
      </c>
      <c r="G159" s="27" t="s">
        <v>173</v>
      </c>
      <c r="H159" s="27" t="s">
        <v>174</v>
      </c>
      <c r="I159" s="27"/>
      <c r="J159" s="27"/>
      <c r="K159" s="27"/>
      <c r="L159" s="27"/>
      <c r="M159" s="27" t="s">
        <v>54</v>
      </c>
      <c r="N159" s="27" t="s">
        <v>163</v>
      </c>
      <c r="O159" s="27" t="s">
        <v>28</v>
      </c>
      <c r="P159" s="28" t="s">
        <v>56</v>
      </c>
      <c r="Q159" s="30">
        <v>379938904295</v>
      </c>
      <c r="R159" s="30">
        <v>22136798</v>
      </c>
      <c r="S159" s="30">
        <v>23852548</v>
      </c>
      <c r="T159" s="30">
        <v>379937188545</v>
      </c>
      <c r="U159" s="30">
        <v>0</v>
      </c>
      <c r="V159" s="30">
        <v>379241580233</v>
      </c>
      <c r="W159" s="30">
        <v>695608312</v>
      </c>
      <c r="X159" s="30">
        <v>374081054525</v>
      </c>
      <c r="Y159" s="30">
        <v>62910723346</v>
      </c>
      <c r="Z159" s="30">
        <v>62910723346</v>
      </c>
      <c r="AA159" s="30">
        <v>62910723346</v>
      </c>
    </row>
    <row r="160" spans="1:27" ht="90" hidden="1" x14ac:dyDescent="0.25">
      <c r="A160" s="27" t="s">
        <v>82</v>
      </c>
      <c r="B160" s="28" t="s">
        <v>83</v>
      </c>
      <c r="C160" s="29" t="s">
        <v>55</v>
      </c>
      <c r="D160" s="27" t="s">
        <v>48</v>
      </c>
      <c r="E160" s="27" t="s">
        <v>167</v>
      </c>
      <c r="F160" s="27" t="s">
        <v>168</v>
      </c>
      <c r="G160" s="27" t="s">
        <v>173</v>
      </c>
      <c r="H160" s="27" t="s">
        <v>174</v>
      </c>
      <c r="I160" s="27"/>
      <c r="J160" s="27"/>
      <c r="K160" s="27"/>
      <c r="L160" s="27"/>
      <c r="M160" s="27" t="s">
        <v>27</v>
      </c>
      <c r="N160" s="27" t="s">
        <v>175</v>
      </c>
      <c r="O160" s="27" t="s">
        <v>28</v>
      </c>
      <c r="P160" s="28" t="s">
        <v>56</v>
      </c>
      <c r="Q160" s="30">
        <v>2341222277</v>
      </c>
      <c r="R160" s="30">
        <v>0</v>
      </c>
      <c r="S160" s="30">
        <v>0</v>
      </c>
      <c r="T160" s="30">
        <v>2341222277</v>
      </c>
      <c r="U160" s="30">
        <v>0</v>
      </c>
      <c r="V160" s="30">
        <v>1635039307</v>
      </c>
      <c r="W160" s="30">
        <v>706182970</v>
      </c>
      <c r="X160" s="30">
        <v>1439196449</v>
      </c>
      <c r="Y160" s="30">
        <v>272955615</v>
      </c>
      <c r="Z160" s="30">
        <v>272955615</v>
      </c>
      <c r="AA160" s="30">
        <v>272955615</v>
      </c>
    </row>
    <row r="161" spans="1:27" ht="90" hidden="1" x14ac:dyDescent="0.25">
      <c r="A161" s="27" t="s">
        <v>82</v>
      </c>
      <c r="B161" s="28" t="s">
        <v>83</v>
      </c>
      <c r="C161" s="29" t="s">
        <v>55</v>
      </c>
      <c r="D161" s="27" t="s">
        <v>48</v>
      </c>
      <c r="E161" s="27" t="s">
        <v>167</v>
      </c>
      <c r="F161" s="27" t="s">
        <v>168</v>
      </c>
      <c r="G161" s="27" t="s">
        <v>173</v>
      </c>
      <c r="H161" s="27" t="s">
        <v>174</v>
      </c>
      <c r="I161" s="27"/>
      <c r="J161" s="27"/>
      <c r="K161" s="27"/>
      <c r="L161" s="27"/>
      <c r="M161" s="27" t="s">
        <v>27</v>
      </c>
      <c r="N161" s="27" t="s">
        <v>156</v>
      </c>
      <c r="O161" s="27" t="s">
        <v>28</v>
      </c>
      <c r="P161" s="28" t="s">
        <v>56</v>
      </c>
      <c r="Q161" s="30">
        <v>869991962</v>
      </c>
      <c r="R161" s="30">
        <v>0</v>
      </c>
      <c r="S161" s="30">
        <v>0</v>
      </c>
      <c r="T161" s="30">
        <v>869991962</v>
      </c>
      <c r="U161" s="30">
        <v>0</v>
      </c>
      <c r="V161" s="30">
        <v>637287546</v>
      </c>
      <c r="W161" s="30">
        <v>232704416</v>
      </c>
      <c r="X161" s="30">
        <v>378792922</v>
      </c>
      <c r="Y161" s="30">
        <v>37564608</v>
      </c>
      <c r="Z161" s="30">
        <v>37564608</v>
      </c>
      <c r="AA161" s="30">
        <v>37564608</v>
      </c>
    </row>
    <row r="162" spans="1:27" ht="67.5" hidden="1" x14ac:dyDescent="0.25">
      <c r="A162" s="27" t="s">
        <v>82</v>
      </c>
      <c r="B162" s="28" t="s">
        <v>83</v>
      </c>
      <c r="C162" s="29" t="s">
        <v>57</v>
      </c>
      <c r="D162" s="27" t="s">
        <v>48</v>
      </c>
      <c r="E162" s="27" t="s">
        <v>167</v>
      </c>
      <c r="F162" s="27" t="s">
        <v>168</v>
      </c>
      <c r="G162" s="27" t="s">
        <v>173</v>
      </c>
      <c r="H162" s="27" t="s">
        <v>177</v>
      </c>
      <c r="I162" s="27"/>
      <c r="J162" s="27"/>
      <c r="K162" s="27"/>
      <c r="L162" s="27"/>
      <c r="M162" s="27" t="s">
        <v>54</v>
      </c>
      <c r="N162" s="27" t="s">
        <v>163</v>
      </c>
      <c r="O162" s="27" t="s">
        <v>28</v>
      </c>
      <c r="P162" s="28" t="s">
        <v>58</v>
      </c>
      <c r="Q162" s="30">
        <v>2042473939</v>
      </c>
      <c r="R162" s="30">
        <v>91130693</v>
      </c>
      <c r="S162" s="30">
        <v>56618844</v>
      </c>
      <c r="T162" s="30">
        <v>2076985788</v>
      </c>
      <c r="U162" s="30">
        <v>0</v>
      </c>
      <c r="V162" s="30">
        <v>214930901</v>
      </c>
      <c r="W162" s="30">
        <v>1862054887</v>
      </c>
      <c r="X162" s="30">
        <v>182236683</v>
      </c>
      <c r="Y162" s="30">
        <v>15815931</v>
      </c>
      <c r="Z162" s="30">
        <v>15815931</v>
      </c>
      <c r="AA162" s="30">
        <v>15815931</v>
      </c>
    </row>
    <row r="163" spans="1:27" ht="67.5" hidden="1" x14ac:dyDescent="0.25">
      <c r="A163" s="27" t="s">
        <v>82</v>
      </c>
      <c r="B163" s="28" t="s">
        <v>83</v>
      </c>
      <c r="C163" s="29" t="s">
        <v>57</v>
      </c>
      <c r="D163" s="27" t="s">
        <v>48</v>
      </c>
      <c r="E163" s="27" t="s">
        <v>167</v>
      </c>
      <c r="F163" s="27" t="s">
        <v>168</v>
      </c>
      <c r="G163" s="27" t="s">
        <v>173</v>
      </c>
      <c r="H163" s="27" t="s">
        <v>177</v>
      </c>
      <c r="I163" s="27"/>
      <c r="J163" s="27"/>
      <c r="K163" s="27"/>
      <c r="L163" s="27"/>
      <c r="M163" s="27" t="s">
        <v>27</v>
      </c>
      <c r="N163" s="27" t="s">
        <v>156</v>
      </c>
      <c r="O163" s="27" t="s">
        <v>28</v>
      </c>
      <c r="P163" s="28" t="s">
        <v>58</v>
      </c>
      <c r="Q163" s="30">
        <v>6415849441</v>
      </c>
      <c r="R163" s="30">
        <v>1232451302</v>
      </c>
      <c r="S163" s="30">
        <v>132224582</v>
      </c>
      <c r="T163" s="30">
        <v>7516076161</v>
      </c>
      <c r="U163" s="30">
        <v>0</v>
      </c>
      <c r="V163" s="30">
        <v>1180773377</v>
      </c>
      <c r="W163" s="30">
        <v>6335302784</v>
      </c>
      <c r="X163" s="30">
        <v>527711726</v>
      </c>
      <c r="Y163" s="30">
        <v>12175754</v>
      </c>
      <c r="Z163" s="30">
        <v>12175754</v>
      </c>
      <c r="AA163" s="30">
        <v>12175754</v>
      </c>
    </row>
    <row r="164" spans="1:27" ht="45" hidden="1" x14ac:dyDescent="0.25">
      <c r="A164" s="27" t="s">
        <v>82</v>
      </c>
      <c r="B164" s="28" t="s">
        <v>83</v>
      </c>
      <c r="C164" s="29" t="s">
        <v>59</v>
      </c>
      <c r="D164" s="27" t="s">
        <v>48</v>
      </c>
      <c r="E164" s="27" t="s">
        <v>167</v>
      </c>
      <c r="F164" s="27" t="s">
        <v>168</v>
      </c>
      <c r="G164" s="27" t="s">
        <v>163</v>
      </c>
      <c r="H164" s="27" t="s">
        <v>178</v>
      </c>
      <c r="I164" s="27"/>
      <c r="J164" s="27"/>
      <c r="K164" s="27"/>
      <c r="L164" s="27"/>
      <c r="M164" s="27" t="s">
        <v>54</v>
      </c>
      <c r="N164" s="27" t="s">
        <v>179</v>
      </c>
      <c r="O164" s="27" t="s">
        <v>28</v>
      </c>
      <c r="P164" s="28" t="s">
        <v>60</v>
      </c>
      <c r="Q164" s="30">
        <v>1612548413</v>
      </c>
      <c r="R164" s="30">
        <v>70388441</v>
      </c>
      <c r="S164" s="30">
        <v>0</v>
      </c>
      <c r="T164" s="30">
        <v>1682936854</v>
      </c>
      <c r="U164" s="30">
        <v>0</v>
      </c>
      <c r="V164" s="30">
        <v>1581361770</v>
      </c>
      <c r="W164" s="30">
        <v>101575084</v>
      </c>
      <c r="X164" s="30">
        <v>724909965</v>
      </c>
      <c r="Y164" s="30">
        <v>0</v>
      </c>
      <c r="Z164" s="30">
        <v>0</v>
      </c>
      <c r="AA164" s="30">
        <v>0</v>
      </c>
    </row>
    <row r="165" spans="1:27" ht="45" hidden="1" x14ac:dyDescent="0.25">
      <c r="A165" s="27" t="s">
        <v>82</v>
      </c>
      <c r="B165" s="28" t="s">
        <v>83</v>
      </c>
      <c r="C165" s="29" t="s">
        <v>59</v>
      </c>
      <c r="D165" s="27" t="s">
        <v>48</v>
      </c>
      <c r="E165" s="27" t="s">
        <v>167</v>
      </c>
      <c r="F165" s="27" t="s">
        <v>168</v>
      </c>
      <c r="G165" s="27" t="s">
        <v>163</v>
      </c>
      <c r="H165" s="27" t="s">
        <v>178</v>
      </c>
      <c r="I165" s="27"/>
      <c r="J165" s="27"/>
      <c r="K165" s="27"/>
      <c r="L165" s="27"/>
      <c r="M165" s="27" t="s">
        <v>27</v>
      </c>
      <c r="N165" s="27" t="s">
        <v>176</v>
      </c>
      <c r="O165" s="27" t="s">
        <v>28</v>
      </c>
      <c r="P165" s="28" t="s">
        <v>60</v>
      </c>
      <c r="Q165" s="30">
        <v>3123863980</v>
      </c>
      <c r="R165" s="30">
        <v>252778313</v>
      </c>
      <c r="S165" s="30">
        <v>0</v>
      </c>
      <c r="T165" s="30">
        <v>3376642293</v>
      </c>
      <c r="U165" s="30">
        <v>0</v>
      </c>
      <c r="V165" s="30">
        <v>2879964605</v>
      </c>
      <c r="W165" s="30">
        <v>496677688</v>
      </c>
      <c r="X165" s="30">
        <v>1766210523</v>
      </c>
      <c r="Y165" s="30">
        <v>268968888</v>
      </c>
      <c r="Z165" s="30">
        <v>268968888</v>
      </c>
      <c r="AA165" s="30">
        <v>268968888</v>
      </c>
    </row>
    <row r="166" spans="1:27" ht="45" hidden="1" x14ac:dyDescent="0.25">
      <c r="A166" s="27" t="s">
        <v>82</v>
      </c>
      <c r="B166" s="28" t="s">
        <v>83</v>
      </c>
      <c r="C166" s="29" t="s">
        <v>59</v>
      </c>
      <c r="D166" s="27" t="s">
        <v>48</v>
      </c>
      <c r="E166" s="27" t="s">
        <v>167</v>
      </c>
      <c r="F166" s="27" t="s">
        <v>168</v>
      </c>
      <c r="G166" s="27" t="s">
        <v>163</v>
      </c>
      <c r="H166" s="27" t="s">
        <v>178</v>
      </c>
      <c r="I166" s="27"/>
      <c r="J166" s="27"/>
      <c r="K166" s="27"/>
      <c r="L166" s="27"/>
      <c r="M166" s="27" t="s">
        <v>27</v>
      </c>
      <c r="N166" s="27" t="s">
        <v>156</v>
      </c>
      <c r="O166" s="27" t="s">
        <v>28</v>
      </c>
      <c r="P166" s="28" t="s">
        <v>60</v>
      </c>
      <c r="Q166" s="30">
        <v>18048045413</v>
      </c>
      <c r="R166" s="30">
        <v>71519690</v>
      </c>
      <c r="S166" s="30">
        <v>0</v>
      </c>
      <c r="T166" s="30">
        <v>18119565103</v>
      </c>
      <c r="U166" s="30">
        <v>0</v>
      </c>
      <c r="V166" s="30">
        <v>12394067247</v>
      </c>
      <c r="W166" s="30">
        <v>5725497856</v>
      </c>
      <c r="X166" s="30">
        <v>12118595352</v>
      </c>
      <c r="Y166" s="30">
        <v>5946820456</v>
      </c>
      <c r="Z166" s="30">
        <v>5946820456</v>
      </c>
      <c r="AA166" s="30">
        <v>5946820456</v>
      </c>
    </row>
    <row r="167" spans="1:27" ht="67.5" hidden="1" x14ac:dyDescent="0.25">
      <c r="A167" s="27" t="s">
        <v>82</v>
      </c>
      <c r="B167" s="28" t="s">
        <v>83</v>
      </c>
      <c r="C167" s="29" t="s">
        <v>61</v>
      </c>
      <c r="D167" s="27" t="s">
        <v>48</v>
      </c>
      <c r="E167" s="27" t="s">
        <v>180</v>
      </c>
      <c r="F167" s="27" t="s">
        <v>168</v>
      </c>
      <c r="G167" s="27" t="s">
        <v>169</v>
      </c>
      <c r="H167" s="27" t="s">
        <v>177</v>
      </c>
      <c r="I167" s="27"/>
      <c r="J167" s="27"/>
      <c r="K167" s="27"/>
      <c r="L167" s="27"/>
      <c r="M167" s="27" t="s">
        <v>27</v>
      </c>
      <c r="N167" s="27" t="s">
        <v>156</v>
      </c>
      <c r="O167" s="27" t="s">
        <v>28</v>
      </c>
      <c r="P167" s="28" t="s">
        <v>58</v>
      </c>
      <c r="Q167" s="30">
        <v>119520939</v>
      </c>
      <c r="R167" s="30">
        <v>7170265</v>
      </c>
      <c r="S167" s="30">
        <v>0</v>
      </c>
      <c r="T167" s="30">
        <v>126691204</v>
      </c>
      <c r="U167" s="30">
        <v>0</v>
      </c>
      <c r="V167" s="30">
        <v>85379939</v>
      </c>
      <c r="W167" s="30">
        <v>41311265</v>
      </c>
      <c r="X167" s="30">
        <v>79068309</v>
      </c>
      <c r="Y167" s="30">
        <v>19573382</v>
      </c>
      <c r="Z167" s="30">
        <v>19573382</v>
      </c>
      <c r="AA167" s="30">
        <v>19573382</v>
      </c>
    </row>
    <row r="168" spans="1:27" ht="45" hidden="1" x14ac:dyDescent="0.25">
      <c r="A168" s="27" t="s">
        <v>82</v>
      </c>
      <c r="B168" s="28" t="s">
        <v>83</v>
      </c>
      <c r="C168" s="29" t="s">
        <v>183</v>
      </c>
      <c r="D168" s="27" t="s">
        <v>48</v>
      </c>
      <c r="E168" s="27" t="s">
        <v>180</v>
      </c>
      <c r="F168" s="27" t="s">
        <v>168</v>
      </c>
      <c r="G168" s="27" t="s">
        <v>170</v>
      </c>
      <c r="H168" s="27" t="s">
        <v>62</v>
      </c>
      <c r="I168" s="27"/>
      <c r="J168" s="27"/>
      <c r="K168" s="27"/>
      <c r="L168" s="27"/>
      <c r="M168" s="27" t="s">
        <v>27</v>
      </c>
      <c r="N168" s="27" t="s">
        <v>156</v>
      </c>
      <c r="O168" s="27" t="s">
        <v>28</v>
      </c>
      <c r="P168" s="28" t="s">
        <v>63</v>
      </c>
      <c r="Q168" s="30">
        <v>1413991023</v>
      </c>
      <c r="R168" s="30">
        <v>1178205727</v>
      </c>
      <c r="S168" s="30">
        <v>25907853</v>
      </c>
      <c r="T168" s="30">
        <v>2566288897</v>
      </c>
      <c r="U168" s="30">
        <v>0</v>
      </c>
      <c r="V168" s="30">
        <v>2374750938</v>
      </c>
      <c r="W168" s="30">
        <v>191537959</v>
      </c>
      <c r="X168" s="30">
        <v>1862961907</v>
      </c>
      <c r="Y168" s="30">
        <v>384369773.67000002</v>
      </c>
      <c r="Z168" s="30">
        <v>384369773.67000002</v>
      </c>
      <c r="AA168" s="30">
        <v>384369773.67000002</v>
      </c>
    </row>
    <row r="169" spans="1:27" ht="22.5" hidden="1" x14ac:dyDescent="0.25">
      <c r="A169" s="27" t="s">
        <v>84</v>
      </c>
      <c r="B169" s="28" t="s">
        <v>85</v>
      </c>
      <c r="C169" s="29" t="s">
        <v>34</v>
      </c>
      <c r="D169" s="27" t="s">
        <v>26</v>
      </c>
      <c r="E169" s="27" t="s">
        <v>157</v>
      </c>
      <c r="F169" s="27"/>
      <c r="G169" s="27"/>
      <c r="H169" s="27"/>
      <c r="I169" s="27"/>
      <c r="J169" s="27"/>
      <c r="K169" s="27"/>
      <c r="L169" s="27"/>
      <c r="M169" s="27" t="s">
        <v>27</v>
      </c>
      <c r="N169" s="27" t="s">
        <v>156</v>
      </c>
      <c r="O169" s="27" t="s">
        <v>28</v>
      </c>
      <c r="P169" s="28" t="s">
        <v>35</v>
      </c>
      <c r="Q169" s="30">
        <v>303530306</v>
      </c>
      <c r="R169" s="30">
        <v>0</v>
      </c>
      <c r="S169" s="30">
        <v>0</v>
      </c>
      <c r="T169" s="30">
        <v>303530306</v>
      </c>
      <c r="U169" s="30">
        <v>0</v>
      </c>
      <c r="V169" s="30">
        <v>231668116</v>
      </c>
      <c r="W169" s="30">
        <v>71862190</v>
      </c>
      <c r="X169" s="30">
        <v>6419506</v>
      </c>
      <c r="Y169" s="30">
        <v>4413343</v>
      </c>
      <c r="Z169" s="30">
        <v>4413343</v>
      </c>
      <c r="AA169" s="30">
        <v>4413343</v>
      </c>
    </row>
    <row r="170" spans="1:27" ht="22.5" hidden="1" x14ac:dyDescent="0.25">
      <c r="A170" s="27" t="s">
        <v>84</v>
      </c>
      <c r="B170" s="28" t="s">
        <v>85</v>
      </c>
      <c r="C170" s="29" t="s">
        <v>44</v>
      </c>
      <c r="D170" s="27" t="s">
        <v>26</v>
      </c>
      <c r="E170" s="27" t="s">
        <v>166</v>
      </c>
      <c r="F170" s="27" t="s">
        <v>155</v>
      </c>
      <c r="G170" s="27"/>
      <c r="H170" s="27"/>
      <c r="I170" s="27"/>
      <c r="J170" s="27"/>
      <c r="K170" s="27"/>
      <c r="L170" s="27"/>
      <c r="M170" s="27" t="s">
        <v>27</v>
      </c>
      <c r="N170" s="27" t="s">
        <v>156</v>
      </c>
      <c r="O170" s="27" t="s">
        <v>28</v>
      </c>
      <c r="P170" s="28" t="s">
        <v>45</v>
      </c>
      <c r="Q170" s="30">
        <v>59048912</v>
      </c>
      <c r="R170" s="30">
        <v>0</v>
      </c>
      <c r="S170" s="30">
        <v>0</v>
      </c>
      <c r="T170" s="30">
        <v>59048912</v>
      </c>
      <c r="U170" s="30">
        <v>0</v>
      </c>
      <c r="V170" s="30">
        <v>59048912</v>
      </c>
      <c r="W170" s="30">
        <v>0</v>
      </c>
      <c r="X170" s="30">
        <v>7747345</v>
      </c>
      <c r="Y170" s="30">
        <v>7565745</v>
      </c>
      <c r="Z170" s="30">
        <v>7565745</v>
      </c>
      <c r="AA170" s="30">
        <v>7565745</v>
      </c>
    </row>
    <row r="171" spans="1:27" ht="67.5" hidden="1" x14ac:dyDescent="0.25">
      <c r="A171" s="27" t="s">
        <v>84</v>
      </c>
      <c r="B171" s="28" t="s">
        <v>85</v>
      </c>
      <c r="C171" s="29" t="s">
        <v>49</v>
      </c>
      <c r="D171" s="27" t="s">
        <v>48</v>
      </c>
      <c r="E171" s="27" t="s">
        <v>167</v>
      </c>
      <c r="F171" s="27" t="s">
        <v>168</v>
      </c>
      <c r="G171" s="27" t="s">
        <v>170</v>
      </c>
      <c r="H171" s="27" t="s">
        <v>171</v>
      </c>
      <c r="I171" s="27"/>
      <c r="J171" s="27"/>
      <c r="K171" s="27"/>
      <c r="L171" s="27"/>
      <c r="M171" s="27" t="s">
        <v>27</v>
      </c>
      <c r="N171" s="27" t="s">
        <v>156</v>
      </c>
      <c r="O171" s="27" t="s">
        <v>28</v>
      </c>
      <c r="P171" s="28" t="s">
        <v>50</v>
      </c>
      <c r="Q171" s="30">
        <v>605923500</v>
      </c>
      <c r="R171" s="30">
        <v>15000</v>
      </c>
      <c r="S171" s="30">
        <v>0</v>
      </c>
      <c r="T171" s="30">
        <v>605938500</v>
      </c>
      <c r="U171" s="30">
        <v>0</v>
      </c>
      <c r="V171" s="30">
        <v>592703000</v>
      </c>
      <c r="W171" s="30">
        <v>13235500</v>
      </c>
      <c r="X171" s="30">
        <v>579988154.65999997</v>
      </c>
      <c r="Y171" s="30">
        <v>80394882.659999996</v>
      </c>
      <c r="Z171" s="30">
        <v>80394882.659999996</v>
      </c>
      <c r="AA171" s="30">
        <v>80394882.659999996</v>
      </c>
    </row>
    <row r="172" spans="1:27" ht="56.25" hidden="1" x14ac:dyDescent="0.25">
      <c r="A172" s="27" t="s">
        <v>84</v>
      </c>
      <c r="B172" s="28" t="s">
        <v>85</v>
      </c>
      <c r="C172" s="29" t="s">
        <v>51</v>
      </c>
      <c r="D172" s="27" t="s">
        <v>48</v>
      </c>
      <c r="E172" s="27" t="s">
        <v>167</v>
      </c>
      <c r="F172" s="27" t="s">
        <v>168</v>
      </c>
      <c r="G172" s="27" t="s">
        <v>172</v>
      </c>
      <c r="H172" s="27" t="s">
        <v>52</v>
      </c>
      <c r="I172" s="27"/>
      <c r="J172" s="27"/>
      <c r="K172" s="27"/>
      <c r="L172" s="27"/>
      <c r="M172" s="27" t="s">
        <v>27</v>
      </c>
      <c r="N172" s="27" t="s">
        <v>156</v>
      </c>
      <c r="O172" s="27" t="s">
        <v>28</v>
      </c>
      <c r="P172" s="28" t="s">
        <v>53</v>
      </c>
      <c r="Q172" s="30">
        <v>50804000</v>
      </c>
      <c r="R172" s="30">
        <v>0</v>
      </c>
      <c r="S172" s="30">
        <v>0</v>
      </c>
      <c r="T172" s="30">
        <v>50804000</v>
      </c>
      <c r="U172" s="30">
        <v>0</v>
      </c>
      <c r="V172" s="30">
        <v>36674320</v>
      </c>
      <c r="W172" s="30">
        <v>14129680</v>
      </c>
      <c r="X172" s="30">
        <v>28248780</v>
      </c>
      <c r="Y172" s="30">
        <v>4035540</v>
      </c>
      <c r="Z172" s="30">
        <v>4035540</v>
      </c>
      <c r="AA172" s="30">
        <v>4035540</v>
      </c>
    </row>
    <row r="173" spans="1:27" ht="90" hidden="1" x14ac:dyDescent="0.25">
      <c r="A173" s="27" t="s">
        <v>84</v>
      </c>
      <c r="B173" s="28" t="s">
        <v>85</v>
      </c>
      <c r="C173" s="29" t="s">
        <v>55</v>
      </c>
      <c r="D173" s="27" t="s">
        <v>48</v>
      </c>
      <c r="E173" s="27" t="s">
        <v>167</v>
      </c>
      <c r="F173" s="27" t="s">
        <v>168</v>
      </c>
      <c r="G173" s="27" t="s">
        <v>173</v>
      </c>
      <c r="H173" s="27" t="s">
        <v>174</v>
      </c>
      <c r="I173" s="27"/>
      <c r="J173" s="27"/>
      <c r="K173" s="27"/>
      <c r="L173" s="27"/>
      <c r="M173" s="27" t="s">
        <v>54</v>
      </c>
      <c r="N173" s="27" t="s">
        <v>163</v>
      </c>
      <c r="O173" s="27" t="s">
        <v>28</v>
      </c>
      <c r="P173" s="28" t="s">
        <v>56</v>
      </c>
      <c r="Q173" s="30">
        <v>170673533474</v>
      </c>
      <c r="R173" s="30">
        <v>0</v>
      </c>
      <c r="S173" s="30">
        <v>0</v>
      </c>
      <c r="T173" s="30">
        <v>170673533474</v>
      </c>
      <c r="U173" s="30">
        <v>0</v>
      </c>
      <c r="V173" s="30">
        <v>167518048846</v>
      </c>
      <c r="W173" s="30">
        <v>3155484628</v>
      </c>
      <c r="X173" s="30">
        <v>167375960728</v>
      </c>
      <c r="Y173" s="30">
        <v>25589404205</v>
      </c>
      <c r="Z173" s="30">
        <v>25589404205</v>
      </c>
      <c r="AA173" s="30">
        <v>25589404205</v>
      </c>
    </row>
    <row r="174" spans="1:27" ht="90" hidden="1" x14ac:dyDescent="0.25">
      <c r="A174" s="27" t="s">
        <v>84</v>
      </c>
      <c r="B174" s="28" t="s">
        <v>85</v>
      </c>
      <c r="C174" s="29" t="s">
        <v>55</v>
      </c>
      <c r="D174" s="27" t="s">
        <v>48</v>
      </c>
      <c r="E174" s="27" t="s">
        <v>167</v>
      </c>
      <c r="F174" s="27" t="s">
        <v>168</v>
      </c>
      <c r="G174" s="27" t="s">
        <v>173</v>
      </c>
      <c r="H174" s="27" t="s">
        <v>174</v>
      </c>
      <c r="I174" s="27"/>
      <c r="J174" s="27"/>
      <c r="K174" s="27"/>
      <c r="L174" s="27"/>
      <c r="M174" s="27" t="s">
        <v>27</v>
      </c>
      <c r="N174" s="27" t="s">
        <v>175</v>
      </c>
      <c r="O174" s="27" t="s">
        <v>28</v>
      </c>
      <c r="P174" s="28" t="s">
        <v>56</v>
      </c>
      <c r="Q174" s="30">
        <v>2784229278</v>
      </c>
      <c r="R174" s="30">
        <v>0</v>
      </c>
      <c r="S174" s="30">
        <v>0</v>
      </c>
      <c r="T174" s="30">
        <v>2784229278</v>
      </c>
      <c r="U174" s="30">
        <v>0</v>
      </c>
      <c r="V174" s="30">
        <v>2088231753</v>
      </c>
      <c r="W174" s="30">
        <v>695997525</v>
      </c>
      <c r="X174" s="30">
        <v>1937058553</v>
      </c>
      <c r="Y174" s="30">
        <v>422383941</v>
      </c>
      <c r="Z174" s="30">
        <v>422383941</v>
      </c>
      <c r="AA174" s="30">
        <v>422383941</v>
      </c>
    </row>
    <row r="175" spans="1:27" ht="90" hidden="1" x14ac:dyDescent="0.25">
      <c r="A175" s="27" t="s">
        <v>84</v>
      </c>
      <c r="B175" s="28" t="s">
        <v>85</v>
      </c>
      <c r="C175" s="29" t="s">
        <v>55</v>
      </c>
      <c r="D175" s="27" t="s">
        <v>48</v>
      </c>
      <c r="E175" s="27" t="s">
        <v>167</v>
      </c>
      <c r="F175" s="27" t="s">
        <v>168</v>
      </c>
      <c r="G175" s="27" t="s">
        <v>173</v>
      </c>
      <c r="H175" s="27" t="s">
        <v>174</v>
      </c>
      <c r="I175" s="27"/>
      <c r="J175" s="27"/>
      <c r="K175" s="27"/>
      <c r="L175" s="27"/>
      <c r="M175" s="27" t="s">
        <v>27</v>
      </c>
      <c r="N175" s="27" t="s">
        <v>156</v>
      </c>
      <c r="O175" s="27" t="s">
        <v>28</v>
      </c>
      <c r="P175" s="28" t="s">
        <v>56</v>
      </c>
      <c r="Q175" s="30">
        <v>987788042</v>
      </c>
      <c r="R175" s="30">
        <v>120000</v>
      </c>
      <c r="S175" s="30">
        <v>120818182</v>
      </c>
      <c r="T175" s="30">
        <v>867089860</v>
      </c>
      <c r="U175" s="30">
        <v>0</v>
      </c>
      <c r="V175" s="30">
        <v>817784957</v>
      </c>
      <c r="W175" s="30">
        <v>49304903</v>
      </c>
      <c r="X175" s="30">
        <v>515090301.85000002</v>
      </c>
      <c r="Y175" s="30">
        <v>21195537.850000001</v>
      </c>
      <c r="Z175" s="30">
        <v>21195537.850000001</v>
      </c>
      <c r="AA175" s="30">
        <v>21195537.850000001</v>
      </c>
    </row>
    <row r="176" spans="1:27" ht="67.5" hidden="1" x14ac:dyDescent="0.25">
      <c r="A176" s="27" t="s">
        <v>84</v>
      </c>
      <c r="B176" s="28" t="s">
        <v>85</v>
      </c>
      <c r="C176" s="29" t="s">
        <v>57</v>
      </c>
      <c r="D176" s="27" t="s">
        <v>48</v>
      </c>
      <c r="E176" s="27" t="s">
        <v>167</v>
      </c>
      <c r="F176" s="27" t="s">
        <v>168</v>
      </c>
      <c r="G176" s="27" t="s">
        <v>173</v>
      </c>
      <c r="H176" s="27" t="s">
        <v>177</v>
      </c>
      <c r="I176" s="27"/>
      <c r="J176" s="27"/>
      <c r="K176" s="27"/>
      <c r="L176" s="27"/>
      <c r="M176" s="27" t="s">
        <v>54</v>
      </c>
      <c r="N176" s="27" t="s">
        <v>163</v>
      </c>
      <c r="O176" s="27" t="s">
        <v>28</v>
      </c>
      <c r="P176" s="28" t="s">
        <v>58</v>
      </c>
      <c r="Q176" s="30">
        <v>188305270</v>
      </c>
      <c r="R176" s="30">
        <v>0</v>
      </c>
      <c r="S176" s="30">
        <v>0</v>
      </c>
      <c r="T176" s="30">
        <v>188305270</v>
      </c>
      <c r="U176" s="30">
        <v>0</v>
      </c>
      <c r="V176" s="30">
        <v>136111218</v>
      </c>
      <c r="W176" s="30">
        <v>52194052</v>
      </c>
      <c r="X176" s="30">
        <v>120135389</v>
      </c>
      <c r="Y176" s="30">
        <v>20528556</v>
      </c>
      <c r="Z176" s="30">
        <v>20528556</v>
      </c>
      <c r="AA176" s="30">
        <v>20528556</v>
      </c>
    </row>
    <row r="177" spans="1:27" ht="67.5" hidden="1" x14ac:dyDescent="0.25">
      <c r="A177" s="27" t="s">
        <v>84</v>
      </c>
      <c r="B177" s="28" t="s">
        <v>85</v>
      </c>
      <c r="C177" s="29" t="s">
        <v>57</v>
      </c>
      <c r="D177" s="27" t="s">
        <v>48</v>
      </c>
      <c r="E177" s="27" t="s">
        <v>167</v>
      </c>
      <c r="F177" s="27" t="s">
        <v>168</v>
      </c>
      <c r="G177" s="27" t="s">
        <v>173</v>
      </c>
      <c r="H177" s="27" t="s">
        <v>177</v>
      </c>
      <c r="I177" s="27"/>
      <c r="J177" s="27"/>
      <c r="K177" s="27"/>
      <c r="L177" s="27"/>
      <c r="M177" s="27" t="s">
        <v>27</v>
      </c>
      <c r="N177" s="27" t="s">
        <v>156</v>
      </c>
      <c r="O177" s="27" t="s">
        <v>28</v>
      </c>
      <c r="P177" s="28" t="s">
        <v>58</v>
      </c>
      <c r="Q177" s="30">
        <v>13327757617</v>
      </c>
      <c r="R177" s="30">
        <v>896630265</v>
      </c>
      <c r="S177" s="30">
        <v>482611223</v>
      </c>
      <c r="T177" s="30">
        <v>13741776659</v>
      </c>
      <c r="U177" s="30">
        <v>0</v>
      </c>
      <c r="V177" s="30">
        <v>12212830006</v>
      </c>
      <c r="W177" s="30">
        <v>1528946653</v>
      </c>
      <c r="X177" s="30">
        <v>11382302156</v>
      </c>
      <c r="Y177" s="30">
        <v>2255927192</v>
      </c>
      <c r="Z177" s="30">
        <v>2255927192</v>
      </c>
      <c r="AA177" s="30">
        <v>2255927192</v>
      </c>
    </row>
    <row r="178" spans="1:27" ht="45" hidden="1" x14ac:dyDescent="0.25">
      <c r="A178" s="27" t="s">
        <v>84</v>
      </c>
      <c r="B178" s="28" t="s">
        <v>85</v>
      </c>
      <c r="C178" s="29" t="s">
        <v>59</v>
      </c>
      <c r="D178" s="27" t="s">
        <v>48</v>
      </c>
      <c r="E178" s="27" t="s">
        <v>167</v>
      </c>
      <c r="F178" s="27" t="s">
        <v>168</v>
      </c>
      <c r="G178" s="27" t="s">
        <v>163</v>
      </c>
      <c r="H178" s="27" t="s">
        <v>178</v>
      </c>
      <c r="I178" s="27"/>
      <c r="J178" s="27"/>
      <c r="K178" s="27"/>
      <c r="L178" s="27"/>
      <c r="M178" s="27" t="s">
        <v>54</v>
      </c>
      <c r="N178" s="27" t="s">
        <v>179</v>
      </c>
      <c r="O178" s="27" t="s">
        <v>28</v>
      </c>
      <c r="P178" s="28" t="s">
        <v>60</v>
      </c>
      <c r="Q178" s="30">
        <v>6336997974</v>
      </c>
      <c r="R178" s="30">
        <v>864513360</v>
      </c>
      <c r="S178" s="30">
        <v>0</v>
      </c>
      <c r="T178" s="30">
        <v>7201511334</v>
      </c>
      <c r="U178" s="30">
        <v>0</v>
      </c>
      <c r="V178" s="30">
        <v>6406190307</v>
      </c>
      <c r="W178" s="30">
        <v>795321027</v>
      </c>
      <c r="X178" s="30">
        <v>6397286895</v>
      </c>
      <c r="Y178" s="30">
        <v>21151808</v>
      </c>
      <c r="Z178" s="30">
        <v>21151808</v>
      </c>
      <c r="AA178" s="30">
        <v>21151808</v>
      </c>
    </row>
    <row r="179" spans="1:27" ht="45" hidden="1" x14ac:dyDescent="0.25">
      <c r="A179" s="27" t="s">
        <v>84</v>
      </c>
      <c r="B179" s="28" t="s">
        <v>85</v>
      </c>
      <c r="C179" s="29" t="s">
        <v>59</v>
      </c>
      <c r="D179" s="27" t="s">
        <v>48</v>
      </c>
      <c r="E179" s="27" t="s">
        <v>167</v>
      </c>
      <c r="F179" s="27" t="s">
        <v>168</v>
      </c>
      <c r="G179" s="27" t="s">
        <v>163</v>
      </c>
      <c r="H179" s="27" t="s">
        <v>178</v>
      </c>
      <c r="I179" s="27"/>
      <c r="J179" s="27"/>
      <c r="K179" s="27"/>
      <c r="L179" s="27"/>
      <c r="M179" s="27" t="s">
        <v>27</v>
      </c>
      <c r="N179" s="27" t="s">
        <v>176</v>
      </c>
      <c r="O179" s="27" t="s">
        <v>28</v>
      </c>
      <c r="P179" s="28" t="s">
        <v>60</v>
      </c>
      <c r="Q179" s="30">
        <v>7492593481</v>
      </c>
      <c r="R179" s="30">
        <v>617507444</v>
      </c>
      <c r="S179" s="30">
        <v>0</v>
      </c>
      <c r="T179" s="30">
        <v>8110100925</v>
      </c>
      <c r="U179" s="30">
        <v>0</v>
      </c>
      <c r="V179" s="30">
        <v>6983310576</v>
      </c>
      <c r="W179" s="30">
        <v>1126790349</v>
      </c>
      <c r="X179" s="30">
        <v>5588805283</v>
      </c>
      <c r="Y179" s="30">
        <v>918449515</v>
      </c>
      <c r="Z179" s="30">
        <v>918449515</v>
      </c>
      <c r="AA179" s="30">
        <v>918449515</v>
      </c>
    </row>
    <row r="180" spans="1:27" ht="45" hidden="1" x14ac:dyDescent="0.25">
      <c r="A180" s="27" t="s">
        <v>84</v>
      </c>
      <c r="B180" s="28" t="s">
        <v>85</v>
      </c>
      <c r="C180" s="29" t="s">
        <v>59</v>
      </c>
      <c r="D180" s="27" t="s">
        <v>48</v>
      </c>
      <c r="E180" s="27" t="s">
        <v>167</v>
      </c>
      <c r="F180" s="27" t="s">
        <v>168</v>
      </c>
      <c r="G180" s="27" t="s">
        <v>163</v>
      </c>
      <c r="H180" s="27" t="s">
        <v>178</v>
      </c>
      <c r="I180" s="27"/>
      <c r="J180" s="27"/>
      <c r="K180" s="27"/>
      <c r="L180" s="27"/>
      <c r="M180" s="27" t="s">
        <v>27</v>
      </c>
      <c r="N180" s="27" t="s">
        <v>156</v>
      </c>
      <c r="O180" s="27" t="s">
        <v>28</v>
      </c>
      <c r="P180" s="28" t="s">
        <v>60</v>
      </c>
      <c r="Q180" s="30">
        <v>66509935035</v>
      </c>
      <c r="R180" s="30">
        <v>1070575247</v>
      </c>
      <c r="S180" s="30">
        <v>72981525</v>
      </c>
      <c r="T180" s="30">
        <v>67507528757</v>
      </c>
      <c r="U180" s="30">
        <v>0</v>
      </c>
      <c r="V180" s="30">
        <v>42969826131</v>
      </c>
      <c r="W180" s="30">
        <v>24537702626</v>
      </c>
      <c r="X180" s="30">
        <v>42673966846.279999</v>
      </c>
      <c r="Y180" s="30">
        <v>20109907816.279999</v>
      </c>
      <c r="Z180" s="30">
        <v>20109907816.279999</v>
      </c>
      <c r="AA180" s="30">
        <v>20109907816.279999</v>
      </c>
    </row>
    <row r="181" spans="1:27" ht="67.5" hidden="1" x14ac:dyDescent="0.25">
      <c r="A181" s="27" t="s">
        <v>84</v>
      </c>
      <c r="B181" s="28" t="s">
        <v>85</v>
      </c>
      <c r="C181" s="29" t="s">
        <v>61</v>
      </c>
      <c r="D181" s="27" t="s">
        <v>48</v>
      </c>
      <c r="E181" s="27" t="s">
        <v>180</v>
      </c>
      <c r="F181" s="27" t="s">
        <v>168</v>
      </c>
      <c r="G181" s="27" t="s">
        <v>169</v>
      </c>
      <c r="H181" s="27" t="s">
        <v>177</v>
      </c>
      <c r="I181" s="27"/>
      <c r="J181" s="27"/>
      <c r="K181" s="27"/>
      <c r="L181" s="27"/>
      <c r="M181" s="27" t="s">
        <v>27</v>
      </c>
      <c r="N181" s="27" t="s">
        <v>156</v>
      </c>
      <c r="O181" s="27" t="s">
        <v>28</v>
      </c>
      <c r="P181" s="28" t="s">
        <v>58</v>
      </c>
      <c r="Q181" s="30">
        <v>125617611</v>
      </c>
      <c r="R181" s="30">
        <v>6780999</v>
      </c>
      <c r="S181" s="30">
        <v>0</v>
      </c>
      <c r="T181" s="30">
        <v>132398610</v>
      </c>
      <c r="U181" s="30">
        <v>0</v>
      </c>
      <c r="V181" s="30">
        <v>89672743</v>
      </c>
      <c r="W181" s="30">
        <v>42725867</v>
      </c>
      <c r="X181" s="30">
        <v>82706133</v>
      </c>
      <c r="Y181" s="30">
        <v>21086361</v>
      </c>
      <c r="Z181" s="30">
        <v>21086361</v>
      </c>
      <c r="AA181" s="30">
        <v>21086361</v>
      </c>
    </row>
    <row r="182" spans="1:27" ht="45" hidden="1" x14ac:dyDescent="0.25">
      <c r="A182" s="27" t="s">
        <v>84</v>
      </c>
      <c r="B182" s="28" t="s">
        <v>85</v>
      </c>
      <c r="C182" s="29" t="s">
        <v>183</v>
      </c>
      <c r="D182" s="27" t="s">
        <v>48</v>
      </c>
      <c r="E182" s="27" t="s">
        <v>180</v>
      </c>
      <c r="F182" s="27" t="s">
        <v>168</v>
      </c>
      <c r="G182" s="27" t="s">
        <v>170</v>
      </c>
      <c r="H182" s="27" t="s">
        <v>62</v>
      </c>
      <c r="I182" s="27"/>
      <c r="J182" s="27"/>
      <c r="K182" s="27"/>
      <c r="L182" s="27"/>
      <c r="M182" s="27" t="s">
        <v>27</v>
      </c>
      <c r="N182" s="27" t="s">
        <v>156</v>
      </c>
      <c r="O182" s="27" t="s">
        <v>28</v>
      </c>
      <c r="P182" s="28" t="s">
        <v>63</v>
      </c>
      <c r="Q182" s="30">
        <v>6266253898</v>
      </c>
      <c r="R182" s="30">
        <v>587119451</v>
      </c>
      <c r="S182" s="30">
        <v>519623977</v>
      </c>
      <c r="T182" s="30">
        <v>6333749372</v>
      </c>
      <c r="U182" s="30">
        <v>0</v>
      </c>
      <c r="V182" s="30">
        <v>5999524497</v>
      </c>
      <c r="W182" s="30">
        <v>334224875</v>
      </c>
      <c r="X182" s="30">
        <v>5284454460.8900003</v>
      </c>
      <c r="Y182" s="30">
        <v>1310689788.0599999</v>
      </c>
      <c r="Z182" s="30">
        <v>1310689788.0599999</v>
      </c>
      <c r="AA182" s="30">
        <v>1310689788.0599999</v>
      </c>
    </row>
    <row r="183" spans="1:27" ht="22.5" hidden="1" x14ac:dyDescent="0.25">
      <c r="A183" s="27" t="s">
        <v>86</v>
      </c>
      <c r="B183" s="28" t="s">
        <v>87</v>
      </c>
      <c r="C183" s="29" t="s">
        <v>34</v>
      </c>
      <c r="D183" s="27" t="s">
        <v>26</v>
      </c>
      <c r="E183" s="27" t="s">
        <v>157</v>
      </c>
      <c r="F183" s="27"/>
      <c r="G183" s="27"/>
      <c r="H183" s="27"/>
      <c r="I183" s="27"/>
      <c r="J183" s="27"/>
      <c r="K183" s="27"/>
      <c r="L183" s="27"/>
      <c r="M183" s="27" t="s">
        <v>27</v>
      </c>
      <c r="N183" s="27" t="s">
        <v>156</v>
      </c>
      <c r="O183" s="27" t="s">
        <v>28</v>
      </c>
      <c r="P183" s="28" t="s">
        <v>35</v>
      </c>
      <c r="Q183" s="30">
        <v>33279012</v>
      </c>
      <c r="R183" s="30">
        <v>9603769</v>
      </c>
      <c r="S183" s="30">
        <v>0</v>
      </c>
      <c r="T183" s="30">
        <v>42882781</v>
      </c>
      <c r="U183" s="30">
        <v>0</v>
      </c>
      <c r="V183" s="30">
        <v>42882781</v>
      </c>
      <c r="W183" s="30">
        <v>0</v>
      </c>
      <c r="X183" s="30">
        <v>3669175</v>
      </c>
      <c r="Y183" s="30">
        <v>2378788</v>
      </c>
      <c r="Z183" s="30">
        <v>2378788</v>
      </c>
      <c r="AA183" s="30">
        <v>2378788</v>
      </c>
    </row>
    <row r="184" spans="1:27" ht="22.5" hidden="1" x14ac:dyDescent="0.25">
      <c r="A184" s="27" t="s">
        <v>86</v>
      </c>
      <c r="B184" s="28" t="s">
        <v>87</v>
      </c>
      <c r="C184" s="29" t="s">
        <v>44</v>
      </c>
      <c r="D184" s="27" t="s">
        <v>26</v>
      </c>
      <c r="E184" s="27" t="s">
        <v>166</v>
      </c>
      <c r="F184" s="27" t="s">
        <v>155</v>
      </c>
      <c r="G184" s="27"/>
      <c r="H184" s="27"/>
      <c r="I184" s="27"/>
      <c r="J184" s="27"/>
      <c r="K184" s="27"/>
      <c r="L184" s="27"/>
      <c r="M184" s="27" t="s">
        <v>27</v>
      </c>
      <c r="N184" s="27" t="s">
        <v>156</v>
      </c>
      <c r="O184" s="27" t="s">
        <v>28</v>
      </c>
      <c r="P184" s="28" t="s">
        <v>45</v>
      </c>
      <c r="Q184" s="30">
        <v>50107635</v>
      </c>
      <c r="R184" s="30">
        <v>0</v>
      </c>
      <c r="S184" s="30">
        <v>0</v>
      </c>
      <c r="T184" s="30">
        <v>50107635</v>
      </c>
      <c r="U184" s="30">
        <v>0</v>
      </c>
      <c r="V184" s="30">
        <v>50107635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</row>
    <row r="185" spans="1:27" ht="67.5" hidden="1" x14ac:dyDescent="0.25">
      <c r="A185" s="27" t="s">
        <v>86</v>
      </c>
      <c r="B185" s="28" t="s">
        <v>87</v>
      </c>
      <c r="C185" s="29" t="s">
        <v>49</v>
      </c>
      <c r="D185" s="27" t="s">
        <v>48</v>
      </c>
      <c r="E185" s="27" t="s">
        <v>167</v>
      </c>
      <c r="F185" s="27" t="s">
        <v>168</v>
      </c>
      <c r="G185" s="27" t="s">
        <v>170</v>
      </c>
      <c r="H185" s="27" t="s">
        <v>171</v>
      </c>
      <c r="I185" s="27"/>
      <c r="J185" s="27"/>
      <c r="K185" s="27"/>
      <c r="L185" s="27"/>
      <c r="M185" s="27" t="s">
        <v>27</v>
      </c>
      <c r="N185" s="27" t="s">
        <v>156</v>
      </c>
      <c r="O185" s="27" t="s">
        <v>28</v>
      </c>
      <c r="P185" s="28" t="s">
        <v>50</v>
      </c>
      <c r="Q185" s="30">
        <v>444548250</v>
      </c>
      <c r="R185" s="30">
        <v>0</v>
      </c>
      <c r="S185" s="30">
        <v>0</v>
      </c>
      <c r="T185" s="30">
        <v>444548250</v>
      </c>
      <c r="U185" s="30">
        <v>0</v>
      </c>
      <c r="V185" s="30">
        <v>343723000</v>
      </c>
      <c r="W185" s="30">
        <v>100825250</v>
      </c>
      <c r="X185" s="30">
        <v>338429845</v>
      </c>
      <c r="Y185" s="30">
        <v>47700595</v>
      </c>
      <c r="Z185" s="30">
        <v>47700595</v>
      </c>
      <c r="AA185" s="30">
        <v>47700595</v>
      </c>
    </row>
    <row r="186" spans="1:27" ht="56.25" hidden="1" x14ac:dyDescent="0.25">
      <c r="A186" s="27" t="s">
        <v>86</v>
      </c>
      <c r="B186" s="28" t="s">
        <v>87</v>
      </c>
      <c r="C186" s="29" t="s">
        <v>51</v>
      </c>
      <c r="D186" s="27" t="s">
        <v>48</v>
      </c>
      <c r="E186" s="27" t="s">
        <v>167</v>
      </c>
      <c r="F186" s="27" t="s">
        <v>168</v>
      </c>
      <c r="G186" s="27" t="s">
        <v>172</v>
      </c>
      <c r="H186" s="27" t="s">
        <v>52</v>
      </c>
      <c r="I186" s="27"/>
      <c r="J186" s="27"/>
      <c r="K186" s="27"/>
      <c r="L186" s="27"/>
      <c r="M186" s="27" t="s">
        <v>27</v>
      </c>
      <c r="N186" s="27" t="s">
        <v>156</v>
      </c>
      <c r="O186" s="27" t="s">
        <v>28</v>
      </c>
      <c r="P186" s="28" t="s">
        <v>53</v>
      </c>
      <c r="Q186" s="30">
        <v>17246748521</v>
      </c>
      <c r="R186" s="30">
        <v>0</v>
      </c>
      <c r="S186" s="30">
        <v>0</v>
      </c>
      <c r="T186" s="30">
        <v>17246748521</v>
      </c>
      <c r="U186" s="30">
        <v>0</v>
      </c>
      <c r="V186" s="30">
        <v>344829584</v>
      </c>
      <c r="W186" s="30">
        <v>16901918937</v>
      </c>
      <c r="X186" s="30">
        <v>331579584</v>
      </c>
      <c r="Y186" s="30">
        <v>36870899</v>
      </c>
      <c r="Z186" s="30">
        <v>36870899</v>
      </c>
      <c r="AA186" s="30">
        <v>36870899</v>
      </c>
    </row>
    <row r="187" spans="1:27" ht="90" hidden="1" x14ac:dyDescent="0.25">
      <c r="A187" s="27" t="s">
        <v>86</v>
      </c>
      <c r="B187" s="28" t="s">
        <v>87</v>
      </c>
      <c r="C187" s="29" t="s">
        <v>55</v>
      </c>
      <c r="D187" s="27" t="s">
        <v>48</v>
      </c>
      <c r="E187" s="27" t="s">
        <v>167</v>
      </c>
      <c r="F187" s="27" t="s">
        <v>168</v>
      </c>
      <c r="G187" s="27" t="s">
        <v>173</v>
      </c>
      <c r="H187" s="27" t="s">
        <v>174</v>
      </c>
      <c r="I187" s="27"/>
      <c r="J187" s="27"/>
      <c r="K187" s="27"/>
      <c r="L187" s="27"/>
      <c r="M187" s="27" t="s">
        <v>54</v>
      </c>
      <c r="N187" s="27" t="s">
        <v>163</v>
      </c>
      <c r="O187" s="27" t="s">
        <v>28</v>
      </c>
      <c r="P187" s="28" t="s">
        <v>56</v>
      </c>
      <c r="Q187" s="30">
        <v>203467367503</v>
      </c>
      <c r="R187" s="30">
        <v>0</v>
      </c>
      <c r="S187" s="30">
        <v>0</v>
      </c>
      <c r="T187" s="30">
        <v>203467367503</v>
      </c>
      <c r="U187" s="30">
        <v>0</v>
      </c>
      <c r="V187" s="30">
        <v>201663929252</v>
      </c>
      <c r="W187" s="30">
        <v>1803438251</v>
      </c>
      <c r="X187" s="30">
        <v>201451167496</v>
      </c>
      <c r="Y187" s="30">
        <v>22731139006</v>
      </c>
      <c r="Z187" s="30">
        <v>22731139006</v>
      </c>
      <c r="AA187" s="30">
        <v>22731139006</v>
      </c>
    </row>
    <row r="188" spans="1:27" ht="90" hidden="1" x14ac:dyDescent="0.25">
      <c r="A188" s="27" t="s">
        <v>86</v>
      </c>
      <c r="B188" s="28" t="s">
        <v>87</v>
      </c>
      <c r="C188" s="29" t="s">
        <v>55</v>
      </c>
      <c r="D188" s="27" t="s">
        <v>48</v>
      </c>
      <c r="E188" s="27" t="s">
        <v>167</v>
      </c>
      <c r="F188" s="27" t="s">
        <v>168</v>
      </c>
      <c r="G188" s="27" t="s">
        <v>173</v>
      </c>
      <c r="H188" s="27" t="s">
        <v>174</v>
      </c>
      <c r="I188" s="27"/>
      <c r="J188" s="27"/>
      <c r="K188" s="27"/>
      <c r="L188" s="27"/>
      <c r="M188" s="27" t="s">
        <v>27</v>
      </c>
      <c r="N188" s="27" t="s">
        <v>175</v>
      </c>
      <c r="O188" s="27" t="s">
        <v>28</v>
      </c>
      <c r="P188" s="28" t="s">
        <v>56</v>
      </c>
      <c r="Q188" s="30">
        <v>1421735366</v>
      </c>
      <c r="R188" s="30">
        <v>0</v>
      </c>
      <c r="S188" s="30">
        <v>0</v>
      </c>
      <c r="T188" s="30">
        <v>1421735366</v>
      </c>
      <c r="U188" s="30">
        <v>0</v>
      </c>
      <c r="V188" s="30">
        <v>968311773</v>
      </c>
      <c r="W188" s="30">
        <v>453423593</v>
      </c>
      <c r="X188" s="30">
        <v>966321542</v>
      </c>
      <c r="Y188" s="30">
        <v>190829492</v>
      </c>
      <c r="Z188" s="30">
        <v>190829492</v>
      </c>
      <c r="AA188" s="30">
        <v>190829492</v>
      </c>
    </row>
    <row r="189" spans="1:27" ht="90" hidden="1" x14ac:dyDescent="0.25">
      <c r="A189" s="27" t="s">
        <v>86</v>
      </c>
      <c r="B189" s="28" t="s">
        <v>87</v>
      </c>
      <c r="C189" s="29" t="s">
        <v>55</v>
      </c>
      <c r="D189" s="27" t="s">
        <v>48</v>
      </c>
      <c r="E189" s="27" t="s">
        <v>167</v>
      </c>
      <c r="F189" s="27" t="s">
        <v>168</v>
      </c>
      <c r="G189" s="27" t="s">
        <v>173</v>
      </c>
      <c r="H189" s="27" t="s">
        <v>174</v>
      </c>
      <c r="I189" s="27"/>
      <c r="J189" s="27"/>
      <c r="K189" s="27"/>
      <c r="L189" s="27"/>
      <c r="M189" s="27" t="s">
        <v>27</v>
      </c>
      <c r="N189" s="27" t="s">
        <v>156</v>
      </c>
      <c r="O189" s="27" t="s">
        <v>28</v>
      </c>
      <c r="P189" s="28" t="s">
        <v>56</v>
      </c>
      <c r="Q189" s="30">
        <v>603195612</v>
      </c>
      <c r="R189" s="30">
        <v>0</v>
      </c>
      <c r="S189" s="30">
        <v>0</v>
      </c>
      <c r="T189" s="30">
        <v>603195612</v>
      </c>
      <c r="U189" s="30">
        <v>0</v>
      </c>
      <c r="V189" s="30">
        <v>496875835</v>
      </c>
      <c r="W189" s="30">
        <v>106319777</v>
      </c>
      <c r="X189" s="30">
        <v>329330917</v>
      </c>
      <c r="Y189" s="30">
        <v>62675786</v>
      </c>
      <c r="Z189" s="30">
        <v>62675786</v>
      </c>
      <c r="AA189" s="30">
        <v>62675786</v>
      </c>
    </row>
    <row r="190" spans="1:27" ht="67.5" hidden="1" x14ac:dyDescent="0.25">
      <c r="A190" s="27" t="s">
        <v>86</v>
      </c>
      <c r="B190" s="28" t="s">
        <v>87</v>
      </c>
      <c r="C190" s="29" t="s">
        <v>57</v>
      </c>
      <c r="D190" s="27" t="s">
        <v>48</v>
      </c>
      <c r="E190" s="27" t="s">
        <v>167</v>
      </c>
      <c r="F190" s="27" t="s">
        <v>168</v>
      </c>
      <c r="G190" s="27" t="s">
        <v>173</v>
      </c>
      <c r="H190" s="27" t="s">
        <v>177</v>
      </c>
      <c r="I190" s="27"/>
      <c r="J190" s="27"/>
      <c r="K190" s="27"/>
      <c r="L190" s="27"/>
      <c r="M190" s="27" t="s">
        <v>54</v>
      </c>
      <c r="N190" s="27" t="s">
        <v>163</v>
      </c>
      <c r="O190" s="27" t="s">
        <v>28</v>
      </c>
      <c r="P190" s="28" t="s">
        <v>58</v>
      </c>
      <c r="Q190" s="30">
        <v>1381237150</v>
      </c>
      <c r="R190" s="30">
        <v>115526747</v>
      </c>
      <c r="S190" s="30">
        <v>36984690</v>
      </c>
      <c r="T190" s="30">
        <v>1459779207</v>
      </c>
      <c r="U190" s="30">
        <v>0</v>
      </c>
      <c r="V190" s="30">
        <v>174246284</v>
      </c>
      <c r="W190" s="30">
        <v>1285532923</v>
      </c>
      <c r="X190" s="30">
        <v>149395705</v>
      </c>
      <c r="Y190" s="30">
        <v>36295318</v>
      </c>
      <c r="Z190" s="30">
        <v>36295318</v>
      </c>
      <c r="AA190" s="30">
        <v>36295318</v>
      </c>
    </row>
    <row r="191" spans="1:27" ht="67.5" hidden="1" x14ac:dyDescent="0.25">
      <c r="A191" s="27" t="s">
        <v>86</v>
      </c>
      <c r="B191" s="28" t="s">
        <v>87</v>
      </c>
      <c r="C191" s="29" t="s">
        <v>57</v>
      </c>
      <c r="D191" s="27" t="s">
        <v>48</v>
      </c>
      <c r="E191" s="27" t="s">
        <v>167</v>
      </c>
      <c r="F191" s="27" t="s">
        <v>168</v>
      </c>
      <c r="G191" s="27" t="s">
        <v>173</v>
      </c>
      <c r="H191" s="27" t="s">
        <v>177</v>
      </c>
      <c r="I191" s="27"/>
      <c r="J191" s="27"/>
      <c r="K191" s="27"/>
      <c r="L191" s="27"/>
      <c r="M191" s="27" t="s">
        <v>27</v>
      </c>
      <c r="N191" s="27" t="s">
        <v>156</v>
      </c>
      <c r="O191" s="27" t="s">
        <v>28</v>
      </c>
      <c r="P191" s="28" t="s">
        <v>58</v>
      </c>
      <c r="Q191" s="30">
        <v>20578790939</v>
      </c>
      <c r="R191" s="30">
        <v>0</v>
      </c>
      <c r="S191" s="30">
        <v>1131990970</v>
      </c>
      <c r="T191" s="30">
        <v>19446799969</v>
      </c>
      <c r="U191" s="30">
        <v>0</v>
      </c>
      <c r="V191" s="30">
        <v>14254953733</v>
      </c>
      <c r="W191" s="30">
        <v>5191846236</v>
      </c>
      <c r="X191" s="30">
        <v>14232507086</v>
      </c>
      <c r="Y191" s="30">
        <v>1237977123</v>
      </c>
      <c r="Z191" s="30">
        <v>1237977123</v>
      </c>
      <c r="AA191" s="30">
        <v>1237977123</v>
      </c>
    </row>
    <row r="192" spans="1:27" ht="45" hidden="1" x14ac:dyDescent="0.25">
      <c r="A192" s="27" t="s">
        <v>86</v>
      </c>
      <c r="B192" s="28" t="s">
        <v>87</v>
      </c>
      <c r="C192" s="29" t="s">
        <v>59</v>
      </c>
      <c r="D192" s="27" t="s">
        <v>48</v>
      </c>
      <c r="E192" s="27" t="s">
        <v>167</v>
      </c>
      <c r="F192" s="27" t="s">
        <v>168</v>
      </c>
      <c r="G192" s="27" t="s">
        <v>163</v>
      </c>
      <c r="H192" s="27" t="s">
        <v>178</v>
      </c>
      <c r="I192" s="27"/>
      <c r="J192" s="27"/>
      <c r="K192" s="27"/>
      <c r="L192" s="27"/>
      <c r="M192" s="27" t="s">
        <v>54</v>
      </c>
      <c r="N192" s="27" t="s">
        <v>179</v>
      </c>
      <c r="O192" s="27" t="s">
        <v>28</v>
      </c>
      <c r="P192" s="28" t="s">
        <v>60</v>
      </c>
      <c r="Q192" s="30">
        <v>1993356420</v>
      </c>
      <c r="R192" s="30">
        <v>200268037</v>
      </c>
      <c r="S192" s="30">
        <v>0</v>
      </c>
      <c r="T192" s="30">
        <v>2193624457</v>
      </c>
      <c r="U192" s="30">
        <v>0</v>
      </c>
      <c r="V192" s="30">
        <v>2070051004</v>
      </c>
      <c r="W192" s="30">
        <v>123573453</v>
      </c>
      <c r="X192" s="30">
        <v>2070051004</v>
      </c>
      <c r="Y192" s="30">
        <v>9429840</v>
      </c>
      <c r="Z192" s="30">
        <v>9429840</v>
      </c>
      <c r="AA192" s="30">
        <v>9429840</v>
      </c>
    </row>
    <row r="193" spans="1:27" ht="45" hidden="1" x14ac:dyDescent="0.25">
      <c r="A193" s="27" t="s">
        <v>86</v>
      </c>
      <c r="B193" s="28" t="s">
        <v>87</v>
      </c>
      <c r="C193" s="29" t="s">
        <v>59</v>
      </c>
      <c r="D193" s="27" t="s">
        <v>48</v>
      </c>
      <c r="E193" s="27" t="s">
        <v>167</v>
      </c>
      <c r="F193" s="27" t="s">
        <v>168</v>
      </c>
      <c r="G193" s="27" t="s">
        <v>163</v>
      </c>
      <c r="H193" s="27" t="s">
        <v>178</v>
      </c>
      <c r="I193" s="27"/>
      <c r="J193" s="27"/>
      <c r="K193" s="27"/>
      <c r="L193" s="27"/>
      <c r="M193" s="27" t="s">
        <v>27</v>
      </c>
      <c r="N193" s="27" t="s">
        <v>176</v>
      </c>
      <c r="O193" s="27" t="s">
        <v>28</v>
      </c>
      <c r="P193" s="28" t="s">
        <v>60</v>
      </c>
      <c r="Q193" s="30">
        <v>1648258650</v>
      </c>
      <c r="R193" s="30">
        <v>46904294</v>
      </c>
      <c r="S193" s="30">
        <v>0</v>
      </c>
      <c r="T193" s="30">
        <v>1695162944</v>
      </c>
      <c r="U193" s="30">
        <v>0</v>
      </c>
      <c r="V193" s="30">
        <v>1287898183</v>
      </c>
      <c r="W193" s="30">
        <v>407264761</v>
      </c>
      <c r="X193" s="30">
        <v>1261979222</v>
      </c>
      <c r="Y193" s="30">
        <v>295461920</v>
      </c>
      <c r="Z193" s="30">
        <v>295461920</v>
      </c>
      <c r="AA193" s="30">
        <v>295461920</v>
      </c>
    </row>
    <row r="194" spans="1:27" ht="45" hidden="1" x14ac:dyDescent="0.25">
      <c r="A194" s="27" t="s">
        <v>86</v>
      </c>
      <c r="B194" s="28" t="s">
        <v>87</v>
      </c>
      <c r="C194" s="29" t="s">
        <v>59</v>
      </c>
      <c r="D194" s="27" t="s">
        <v>48</v>
      </c>
      <c r="E194" s="27" t="s">
        <v>167</v>
      </c>
      <c r="F194" s="27" t="s">
        <v>168</v>
      </c>
      <c r="G194" s="27" t="s">
        <v>163</v>
      </c>
      <c r="H194" s="27" t="s">
        <v>178</v>
      </c>
      <c r="I194" s="27"/>
      <c r="J194" s="27"/>
      <c r="K194" s="27"/>
      <c r="L194" s="27"/>
      <c r="M194" s="27" t="s">
        <v>27</v>
      </c>
      <c r="N194" s="27" t="s">
        <v>156</v>
      </c>
      <c r="O194" s="27" t="s">
        <v>28</v>
      </c>
      <c r="P194" s="28" t="s">
        <v>60</v>
      </c>
      <c r="Q194" s="30">
        <v>5808887235</v>
      </c>
      <c r="R194" s="30">
        <v>47187106</v>
      </c>
      <c r="S194" s="30">
        <v>0</v>
      </c>
      <c r="T194" s="30">
        <v>5856074341</v>
      </c>
      <c r="U194" s="30">
        <v>0</v>
      </c>
      <c r="V194" s="30">
        <v>4222237792</v>
      </c>
      <c r="W194" s="30">
        <v>1633836549</v>
      </c>
      <c r="X194" s="30">
        <v>4035238743</v>
      </c>
      <c r="Y194" s="30">
        <v>1534283512</v>
      </c>
      <c r="Z194" s="30">
        <v>1534283512</v>
      </c>
      <c r="AA194" s="30">
        <v>1534283512</v>
      </c>
    </row>
    <row r="195" spans="1:27" ht="67.5" hidden="1" x14ac:dyDescent="0.25">
      <c r="A195" s="27" t="s">
        <v>86</v>
      </c>
      <c r="B195" s="28" t="s">
        <v>87</v>
      </c>
      <c r="C195" s="29" t="s">
        <v>61</v>
      </c>
      <c r="D195" s="27" t="s">
        <v>48</v>
      </c>
      <c r="E195" s="27" t="s">
        <v>180</v>
      </c>
      <c r="F195" s="27" t="s">
        <v>168</v>
      </c>
      <c r="G195" s="27" t="s">
        <v>169</v>
      </c>
      <c r="H195" s="27" t="s">
        <v>177</v>
      </c>
      <c r="I195" s="27"/>
      <c r="J195" s="27"/>
      <c r="K195" s="27"/>
      <c r="L195" s="27"/>
      <c r="M195" s="27" t="s">
        <v>27</v>
      </c>
      <c r="N195" s="27" t="s">
        <v>156</v>
      </c>
      <c r="O195" s="27" t="s">
        <v>28</v>
      </c>
      <c r="P195" s="28" t="s">
        <v>58</v>
      </c>
      <c r="Q195" s="30">
        <v>125532470</v>
      </c>
      <c r="R195" s="30">
        <v>6780999</v>
      </c>
      <c r="S195" s="30">
        <v>0</v>
      </c>
      <c r="T195" s="30">
        <v>132313469</v>
      </c>
      <c r="U195" s="30">
        <v>0</v>
      </c>
      <c r="V195" s="30">
        <v>89587602</v>
      </c>
      <c r="W195" s="30">
        <v>42725867</v>
      </c>
      <c r="X195" s="30">
        <v>83033069</v>
      </c>
      <c r="Y195" s="30">
        <v>21413297</v>
      </c>
      <c r="Z195" s="30">
        <v>21413297</v>
      </c>
      <c r="AA195" s="30">
        <v>21413297</v>
      </c>
    </row>
    <row r="196" spans="1:27" ht="45" hidden="1" x14ac:dyDescent="0.25">
      <c r="A196" s="27" t="s">
        <v>86</v>
      </c>
      <c r="B196" s="28" t="s">
        <v>87</v>
      </c>
      <c r="C196" s="29" t="s">
        <v>183</v>
      </c>
      <c r="D196" s="27" t="s">
        <v>48</v>
      </c>
      <c r="E196" s="27" t="s">
        <v>180</v>
      </c>
      <c r="F196" s="27" t="s">
        <v>168</v>
      </c>
      <c r="G196" s="27" t="s">
        <v>170</v>
      </c>
      <c r="H196" s="27" t="s">
        <v>62</v>
      </c>
      <c r="I196" s="27"/>
      <c r="J196" s="27"/>
      <c r="K196" s="27"/>
      <c r="L196" s="27"/>
      <c r="M196" s="27" t="s">
        <v>27</v>
      </c>
      <c r="N196" s="27" t="s">
        <v>156</v>
      </c>
      <c r="O196" s="27" t="s">
        <v>28</v>
      </c>
      <c r="P196" s="28" t="s">
        <v>63</v>
      </c>
      <c r="Q196" s="30">
        <v>1365749962</v>
      </c>
      <c r="R196" s="30">
        <v>374223767</v>
      </c>
      <c r="S196" s="30">
        <v>4715817</v>
      </c>
      <c r="T196" s="30">
        <v>1735257912</v>
      </c>
      <c r="U196" s="30">
        <v>0</v>
      </c>
      <c r="V196" s="30">
        <v>1471781091</v>
      </c>
      <c r="W196" s="30">
        <v>263476821</v>
      </c>
      <c r="X196" s="30">
        <v>1262584910</v>
      </c>
      <c r="Y196" s="30">
        <v>248551421</v>
      </c>
      <c r="Z196" s="30">
        <v>248551421</v>
      </c>
      <c r="AA196" s="30">
        <v>248551421</v>
      </c>
    </row>
    <row r="197" spans="1:27" ht="22.5" hidden="1" x14ac:dyDescent="0.25">
      <c r="A197" s="27" t="s">
        <v>88</v>
      </c>
      <c r="B197" s="28" t="s">
        <v>89</v>
      </c>
      <c r="C197" s="29" t="s">
        <v>34</v>
      </c>
      <c r="D197" s="27" t="s">
        <v>26</v>
      </c>
      <c r="E197" s="27" t="s">
        <v>157</v>
      </c>
      <c r="F197" s="27"/>
      <c r="G197" s="27"/>
      <c r="H197" s="27"/>
      <c r="I197" s="27"/>
      <c r="J197" s="27"/>
      <c r="K197" s="27"/>
      <c r="L197" s="27"/>
      <c r="M197" s="27" t="s">
        <v>27</v>
      </c>
      <c r="N197" s="27" t="s">
        <v>156</v>
      </c>
      <c r="O197" s="27" t="s">
        <v>28</v>
      </c>
      <c r="P197" s="28" t="s">
        <v>35</v>
      </c>
      <c r="Q197" s="30">
        <v>355348846</v>
      </c>
      <c r="R197" s="30">
        <v>11701696</v>
      </c>
      <c r="S197" s="30">
        <v>0</v>
      </c>
      <c r="T197" s="30">
        <v>367050542</v>
      </c>
      <c r="U197" s="30">
        <v>0</v>
      </c>
      <c r="V197" s="30">
        <v>366050542</v>
      </c>
      <c r="W197" s="30">
        <v>1000000</v>
      </c>
      <c r="X197" s="30">
        <v>304501880</v>
      </c>
      <c r="Y197" s="30">
        <v>4571937</v>
      </c>
      <c r="Z197" s="30">
        <v>4571937</v>
      </c>
      <c r="AA197" s="30">
        <v>4571937</v>
      </c>
    </row>
    <row r="198" spans="1:27" ht="22.5" hidden="1" x14ac:dyDescent="0.25">
      <c r="A198" s="27" t="s">
        <v>88</v>
      </c>
      <c r="B198" s="28" t="s">
        <v>89</v>
      </c>
      <c r="C198" s="29" t="s">
        <v>44</v>
      </c>
      <c r="D198" s="27" t="s">
        <v>26</v>
      </c>
      <c r="E198" s="27" t="s">
        <v>166</v>
      </c>
      <c r="F198" s="27" t="s">
        <v>155</v>
      </c>
      <c r="G198" s="27"/>
      <c r="H198" s="27"/>
      <c r="I198" s="27"/>
      <c r="J198" s="27"/>
      <c r="K198" s="27"/>
      <c r="L198" s="27"/>
      <c r="M198" s="27" t="s">
        <v>27</v>
      </c>
      <c r="N198" s="27" t="s">
        <v>156</v>
      </c>
      <c r="O198" s="27" t="s">
        <v>28</v>
      </c>
      <c r="P198" s="28" t="s">
        <v>45</v>
      </c>
      <c r="Q198" s="30">
        <v>94875700</v>
      </c>
      <c r="R198" s="30">
        <v>0</v>
      </c>
      <c r="S198" s="30">
        <v>0</v>
      </c>
      <c r="T198" s="30">
        <v>94875700</v>
      </c>
      <c r="U198" s="30">
        <v>0</v>
      </c>
      <c r="V198" s="30">
        <v>94875700</v>
      </c>
      <c r="W198" s="30">
        <v>0</v>
      </c>
      <c r="X198" s="30">
        <v>3143751</v>
      </c>
      <c r="Y198" s="30">
        <v>3143751</v>
      </c>
      <c r="Z198" s="30">
        <v>3143751</v>
      </c>
      <c r="AA198" s="30">
        <v>3143751</v>
      </c>
    </row>
    <row r="199" spans="1:27" ht="67.5" hidden="1" x14ac:dyDescent="0.25">
      <c r="A199" s="27" t="s">
        <v>88</v>
      </c>
      <c r="B199" s="28" t="s">
        <v>89</v>
      </c>
      <c r="C199" s="29" t="s">
        <v>49</v>
      </c>
      <c r="D199" s="27" t="s">
        <v>48</v>
      </c>
      <c r="E199" s="27" t="s">
        <v>167</v>
      </c>
      <c r="F199" s="27" t="s">
        <v>168</v>
      </c>
      <c r="G199" s="27" t="s">
        <v>170</v>
      </c>
      <c r="H199" s="27" t="s">
        <v>171</v>
      </c>
      <c r="I199" s="27"/>
      <c r="J199" s="27"/>
      <c r="K199" s="27"/>
      <c r="L199" s="27"/>
      <c r="M199" s="27" t="s">
        <v>27</v>
      </c>
      <c r="N199" s="27" t="s">
        <v>156</v>
      </c>
      <c r="O199" s="27" t="s">
        <v>28</v>
      </c>
      <c r="P199" s="28" t="s">
        <v>50</v>
      </c>
      <c r="Q199" s="30">
        <v>353157250</v>
      </c>
      <c r="R199" s="30">
        <v>0</v>
      </c>
      <c r="S199" s="30">
        <v>0</v>
      </c>
      <c r="T199" s="30">
        <v>353157250</v>
      </c>
      <c r="U199" s="30">
        <v>0</v>
      </c>
      <c r="V199" s="30">
        <v>281392000</v>
      </c>
      <c r="W199" s="30">
        <v>71765250</v>
      </c>
      <c r="X199" s="30">
        <v>279633724</v>
      </c>
      <c r="Y199" s="30">
        <v>54234836</v>
      </c>
      <c r="Z199" s="30">
        <v>54234836</v>
      </c>
      <c r="AA199" s="30">
        <v>54234836</v>
      </c>
    </row>
    <row r="200" spans="1:27" ht="56.25" hidden="1" x14ac:dyDescent="0.25">
      <c r="A200" s="27" t="s">
        <v>88</v>
      </c>
      <c r="B200" s="28" t="s">
        <v>89</v>
      </c>
      <c r="C200" s="29" t="s">
        <v>51</v>
      </c>
      <c r="D200" s="27" t="s">
        <v>48</v>
      </c>
      <c r="E200" s="27" t="s">
        <v>167</v>
      </c>
      <c r="F200" s="27" t="s">
        <v>168</v>
      </c>
      <c r="G200" s="27" t="s">
        <v>172</v>
      </c>
      <c r="H200" s="27" t="s">
        <v>52</v>
      </c>
      <c r="I200" s="27"/>
      <c r="J200" s="27"/>
      <c r="K200" s="27"/>
      <c r="L200" s="27"/>
      <c r="M200" s="27" t="s">
        <v>27</v>
      </c>
      <c r="N200" s="27" t="s">
        <v>156</v>
      </c>
      <c r="O200" s="27" t="s">
        <v>28</v>
      </c>
      <c r="P200" s="28" t="s">
        <v>53</v>
      </c>
      <c r="Q200" s="30">
        <v>84687000</v>
      </c>
      <c r="R200" s="30">
        <v>0</v>
      </c>
      <c r="S200" s="30">
        <v>0</v>
      </c>
      <c r="T200" s="30">
        <v>84687000</v>
      </c>
      <c r="U200" s="30">
        <v>0</v>
      </c>
      <c r="V200" s="30">
        <v>84687000</v>
      </c>
      <c r="W200" s="30">
        <v>0</v>
      </c>
      <c r="X200" s="30">
        <v>55496000</v>
      </c>
      <c r="Y200" s="30">
        <v>6117750</v>
      </c>
      <c r="Z200" s="30">
        <v>6117750</v>
      </c>
      <c r="AA200" s="30">
        <v>6117750</v>
      </c>
    </row>
    <row r="201" spans="1:27" ht="90" hidden="1" x14ac:dyDescent="0.25">
      <c r="A201" s="27" t="s">
        <v>88</v>
      </c>
      <c r="B201" s="28" t="s">
        <v>89</v>
      </c>
      <c r="C201" s="29" t="s">
        <v>55</v>
      </c>
      <c r="D201" s="27" t="s">
        <v>48</v>
      </c>
      <c r="E201" s="27" t="s">
        <v>167</v>
      </c>
      <c r="F201" s="27" t="s">
        <v>168</v>
      </c>
      <c r="G201" s="27" t="s">
        <v>173</v>
      </c>
      <c r="H201" s="27" t="s">
        <v>174</v>
      </c>
      <c r="I201" s="27"/>
      <c r="J201" s="27"/>
      <c r="K201" s="27"/>
      <c r="L201" s="27"/>
      <c r="M201" s="27" t="s">
        <v>54</v>
      </c>
      <c r="N201" s="27" t="s">
        <v>163</v>
      </c>
      <c r="O201" s="27" t="s">
        <v>28</v>
      </c>
      <c r="P201" s="28" t="s">
        <v>56</v>
      </c>
      <c r="Q201" s="30">
        <v>147615233994</v>
      </c>
      <c r="R201" s="30">
        <v>2995012</v>
      </c>
      <c r="S201" s="30">
        <v>0</v>
      </c>
      <c r="T201" s="30">
        <v>147618229006</v>
      </c>
      <c r="U201" s="30">
        <v>0</v>
      </c>
      <c r="V201" s="30">
        <v>143780902001</v>
      </c>
      <c r="W201" s="30">
        <v>3837327005</v>
      </c>
      <c r="X201" s="30">
        <v>143419117137</v>
      </c>
      <c r="Y201" s="30">
        <v>22859471831</v>
      </c>
      <c r="Z201" s="30">
        <v>22859471831</v>
      </c>
      <c r="AA201" s="30">
        <v>22859471831</v>
      </c>
    </row>
    <row r="202" spans="1:27" ht="90" hidden="1" x14ac:dyDescent="0.25">
      <c r="A202" s="27" t="s">
        <v>88</v>
      </c>
      <c r="B202" s="28" t="s">
        <v>89</v>
      </c>
      <c r="C202" s="29" t="s">
        <v>55</v>
      </c>
      <c r="D202" s="27" t="s">
        <v>48</v>
      </c>
      <c r="E202" s="27" t="s">
        <v>167</v>
      </c>
      <c r="F202" s="27" t="s">
        <v>168</v>
      </c>
      <c r="G202" s="27" t="s">
        <v>173</v>
      </c>
      <c r="H202" s="27" t="s">
        <v>174</v>
      </c>
      <c r="I202" s="27"/>
      <c r="J202" s="27"/>
      <c r="K202" s="27"/>
      <c r="L202" s="27"/>
      <c r="M202" s="27" t="s">
        <v>27</v>
      </c>
      <c r="N202" s="27" t="s">
        <v>175</v>
      </c>
      <c r="O202" s="27" t="s">
        <v>28</v>
      </c>
      <c r="P202" s="28" t="s">
        <v>56</v>
      </c>
      <c r="Q202" s="30">
        <v>1648389004</v>
      </c>
      <c r="R202" s="30">
        <v>0</v>
      </c>
      <c r="S202" s="30">
        <v>0</v>
      </c>
      <c r="T202" s="30">
        <v>1648389004</v>
      </c>
      <c r="U202" s="30">
        <v>0</v>
      </c>
      <c r="V202" s="30">
        <v>1198828408</v>
      </c>
      <c r="W202" s="30">
        <v>449560596</v>
      </c>
      <c r="X202" s="30">
        <v>1198828408</v>
      </c>
      <c r="Y202" s="30">
        <v>197941435</v>
      </c>
      <c r="Z202" s="30">
        <v>197941435</v>
      </c>
      <c r="AA202" s="30">
        <v>197941435</v>
      </c>
    </row>
    <row r="203" spans="1:27" ht="90" hidden="1" x14ac:dyDescent="0.25">
      <c r="A203" s="27" t="s">
        <v>88</v>
      </c>
      <c r="B203" s="28" t="s">
        <v>89</v>
      </c>
      <c r="C203" s="29" t="s">
        <v>55</v>
      </c>
      <c r="D203" s="27" t="s">
        <v>48</v>
      </c>
      <c r="E203" s="27" t="s">
        <v>167</v>
      </c>
      <c r="F203" s="27" t="s">
        <v>168</v>
      </c>
      <c r="G203" s="27" t="s">
        <v>173</v>
      </c>
      <c r="H203" s="27" t="s">
        <v>174</v>
      </c>
      <c r="I203" s="27"/>
      <c r="J203" s="27"/>
      <c r="K203" s="27"/>
      <c r="L203" s="27"/>
      <c r="M203" s="27" t="s">
        <v>27</v>
      </c>
      <c r="N203" s="27" t="s">
        <v>156</v>
      </c>
      <c r="O203" s="27" t="s">
        <v>28</v>
      </c>
      <c r="P203" s="28" t="s">
        <v>56</v>
      </c>
      <c r="Q203" s="30">
        <v>717271152</v>
      </c>
      <c r="R203" s="30">
        <v>0</v>
      </c>
      <c r="S203" s="30">
        <v>0</v>
      </c>
      <c r="T203" s="30">
        <v>717271152</v>
      </c>
      <c r="U203" s="30">
        <v>0</v>
      </c>
      <c r="V203" s="30">
        <v>623031446</v>
      </c>
      <c r="W203" s="30">
        <v>94239706</v>
      </c>
      <c r="X203" s="30">
        <v>417119963</v>
      </c>
      <c r="Y203" s="30">
        <v>49100114</v>
      </c>
      <c r="Z203" s="30">
        <v>49100114</v>
      </c>
      <c r="AA203" s="30">
        <v>49100114</v>
      </c>
    </row>
    <row r="204" spans="1:27" ht="67.5" hidden="1" x14ac:dyDescent="0.25">
      <c r="A204" s="27" t="s">
        <v>88</v>
      </c>
      <c r="B204" s="28" t="s">
        <v>89</v>
      </c>
      <c r="C204" s="29" t="s">
        <v>57</v>
      </c>
      <c r="D204" s="27" t="s">
        <v>48</v>
      </c>
      <c r="E204" s="27" t="s">
        <v>167</v>
      </c>
      <c r="F204" s="27" t="s">
        <v>168</v>
      </c>
      <c r="G204" s="27" t="s">
        <v>173</v>
      </c>
      <c r="H204" s="27" t="s">
        <v>177</v>
      </c>
      <c r="I204" s="27"/>
      <c r="J204" s="27"/>
      <c r="K204" s="27"/>
      <c r="L204" s="27"/>
      <c r="M204" s="27" t="s">
        <v>54</v>
      </c>
      <c r="N204" s="27" t="s">
        <v>163</v>
      </c>
      <c r="O204" s="27" t="s">
        <v>28</v>
      </c>
      <c r="P204" s="28" t="s">
        <v>58</v>
      </c>
      <c r="Q204" s="30">
        <v>1559041901</v>
      </c>
      <c r="R204" s="30">
        <v>1886295200</v>
      </c>
      <c r="S204" s="30">
        <v>0</v>
      </c>
      <c r="T204" s="30">
        <v>3445337101</v>
      </c>
      <c r="U204" s="30">
        <v>0</v>
      </c>
      <c r="V204" s="30">
        <v>453417718</v>
      </c>
      <c r="W204" s="30">
        <v>2991919383</v>
      </c>
      <c r="X204" s="30">
        <v>337326560</v>
      </c>
      <c r="Y204" s="30">
        <v>42591667</v>
      </c>
      <c r="Z204" s="30">
        <v>42591667</v>
      </c>
      <c r="AA204" s="30">
        <v>42591667</v>
      </c>
    </row>
    <row r="205" spans="1:27" ht="67.5" hidden="1" x14ac:dyDescent="0.25">
      <c r="A205" s="27" t="s">
        <v>88</v>
      </c>
      <c r="B205" s="28" t="s">
        <v>89</v>
      </c>
      <c r="C205" s="29" t="s">
        <v>57</v>
      </c>
      <c r="D205" s="27" t="s">
        <v>48</v>
      </c>
      <c r="E205" s="27" t="s">
        <v>167</v>
      </c>
      <c r="F205" s="27" t="s">
        <v>168</v>
      </c>
      <c r="G205" s="27" t="s">
        <v>173</v>
      </c>
      <c r="H205" s="27" t="s">
        <v>177</v>
      </c>
      <c r="I205" s="27"/>
      <c r="J205" s="27"/>
      <c r="K205" s="27"/>
      <c r="L205" s="27"/>
      <c r="M205" s="27" t="s">
        <v>27</v>
      </c>
      <c r="N205" s="27" t="s">
        <v>156</v>
      </c>
      <c r="O205" s="27" t="s">
        <v>28</v>
      </c>
      <c r="P205" s="28" t="s">
        <v>58</v>
      </c>
      <c r="Q205" s="30">
        <v>18668918473</v>
      </c>
      <c r="R205" s="30">
        <v>1470594045</v>
      </c>
      <c r="S205" s="30">
        <v>1688252981</v>
      </c>
      <c r="T205" s="30">
        <v>18451259537</v>
      </c>
      <c r="U205" s="30">
        <v>0</v>
      </c>
      <c r="V205" s="30">
        <v>17170815120</v>
      </c>
      <c r="W205" s="30">
        <v>1280444417</v>
      </c>
      <c r="X205" s="30">
        <v>16005516002</v>
      </c>
      <c r="Y205" s="30">
        <v>3419473365</v>
      </c>
      <c r="Z205" s="30">
        <v>3419473365</v>
      </c>
      <c r="AA205" s="30">
        <v>3419473365</v>
      </c>
    </row>
    <row r="206" spans="1:27" ht="45" hidden="1" x14ac:dyDescent="0.25">
      <c r="A206" s="27" t="s">
        <v>88</v>
      </c>
      <c r="B206" s="28" t="s">
        <v>89</v>
      </c>
      <c r="C206" s="29" t="s">
        <v>59</v>
      </c>
      <c r="D206" s="27" t="s">
        <v>48</v>
      </c>
      <c r="E206" s="27" t="s">
        <v>167</v>
      </c>
      <c r="F206" s="27" t="s">
        <v>168</v>
      </c>
      <c r="G206" s="27" t="s">
        <v>163</v>
      </c>
      <c r="H206" s="27" t="s">
        <v>178</v>
      </c>
      <c r="I206" s="27"/>
      <c r="J206" s="27"/>
      <c r="K206" s="27"/>
      <c r="L206" s="27"/>
      <c r="M206" s="27" t="s">
        <v>54</v>
      </c>
      <c r="N206" s="27" t="s">
        <v>179</v>
      </c>
      <c r="O206" s="27" t="s">
        <v>28</v>
      </c>
      <c r="P206" s="28" t="s">
        <v>60</v>
      </c>
      <c r="Q206" s="30">
        <v>3202332553</v>
      </c>
      <c r="R206" s="30">
        <v>802511402</v>
      </c>
      <c r="S206" s="30">
        <v>0</v>
      </c>
      <c r="T206" s="30">
        <v>4004843955</v>
      </c>
      <c r="U206" s="30">
        <v>0</v>
      </c>
      <c r="V206" s="30">
        <v>3502546915</v>
      </c>
      <c r="W206" s="30">
        <v>502297040</v>
      </c>
      <c r="X206" s="30">
        <v>3132886440</v>
      </c>
      <c r="Y206" s="30">
        <v>13687792</v>
      </c>
      <c r="Z206" s="30">
        <v>13687792</v>
      </c>
      <c r="AA206" s="30">
        <v>13687792</v>
      </c>
    </row>
    <row r="207" spans="1:27" ht="45" hidden="1" x14ac:dyDescent="0.25">
      <c r="A207" s="27" t="s">
        <v>88</v>
      </c>
      <c r="B207" s="28" t="s">
        <v>89</v>
      </c>
      <c r="C207" s="29" t="s">
        <v>59</v>
      </c>
      <c r="D207" s="27" t="s">
        <v>48</v>
      </c>
      <c r="E207" s="27" t="s">
        <v>167</v>
      </c>
      <c r="F207" s="27" t="s">
        <v>168</v>
      </c>
      <c r="G207" s="27" t="s">
        <v>163</v>
      </c>
      <c r="H207" s="27" t="s">
        <v>178</v>
      </c>
      <c r="I207" s="27"/>
      <c r="J207" s="27"/>
      <c r="K207" s="27"/>
      <c r="L207" s="27"/>
      <c r="M207" s="27" t="s">
        <v>27</v>
      </c>
      <c r="N207" s="27" t="s">
        <v>176</v>
      </c>
      <c r="O207" s="27" t="s">
        <v>28</v>
      </c>
      <c r="P207" s="28" t="s">
        <v>60</v>
      </c>
      <c r="Q207" s="30">
        <v>3953185989</v>
      </c>
      <c r="R207" s="30">
        <v>303953271</v>
      </c>
      <c r="S207" s="30">
        <v>215932007</v>
      </c>
      <c r="T207" s="30">
        <v>4041207253</v>
      </c>
      <c r="U207" s="30">
        <v>0</v>
      </c>
      <c r="V207" s="30">
        <v>3542575000</v>
      </c>
      <c r="W207" s="30">
        <v>498632253</v>
      </c>
      <c r="X207" s="30">
        <v>2464082730</v>
      </c>
      <c r="Y207" s="30">
        <v>455894902</v>
      </c>
      <c r="Z207" s="30">
        <v>453902002</v>
      </c>
      <c r="AA207" s="30">
        <v>453902002</v>
      </c>
    </row>
    <row r="208" spans="1:27" ht="45" hidden="1" x14ac:dyDescent="0.25">
      <c r="A208" s="27" t="s">
        <v>88</v>
      </c>
      <c r="B208" s="28" t="s">
        <v>89</v>
      </c>
      <c r="C208" s="29" t="s">
        <v>59</v>
      </c>
      <c r="D208" s="27" t="s">
        <v>48</v>
      </c>
      <c r="E208" s="27" t="s">
        <v>167</v>
      </c>
      <c r="F208" s="27" t="s">
        <v>168</v>
      </c>
      <c r="G208" s="27" t="s">
        <v>163</v>
      </c>
      <c r="H208" s="27" t="s">
        <v>178</v>
      </c>
      <c r="I208" s="27"/>
      <c r="J208" s="27"/>
      <c r="K208" s="27"/>
      <c r="L208" s="27"/>
      <c r="M208" s="27" t="s">
        <v>27</v>
      </c>
      <c r="N208" s="27" t="s">
        <v>156</v>
      </c>
      <c r="O208" s="27" t="s">
        <v>28</v>
      </c>
      <c r="P208" s="28" t="s">
        <v>60</v>
      </c>
      <c r="Q208" s="30">
        <v>11054385221</v>
      </c>
      <c r="R208" s="30">
        <v>104566187</v>
      </c>
      <c r="S208" s="30">
        <v>6179595</v>
      </c>
      <c r="T208" s="30">
        <v>11152771813</v>
      </c>
      <c r="U208" s="30">
        <v>0</v>
      </c>
      <c r="V208" s="30">
        <v>8705097087</v>
      </c>
      <c r="W208" s="30">
        <v>2447674726</v>
      </c>
      <c r="X208" s="30">
        <v>8463158490</v>
      </c>
      <c r="Y208" s="30">
        <v>4542848742</v>
      </c>
      <c r="Z208" s="30">
        <v>4542848742</v>
      </c>
      <c r="AA208" s="30">
        <v>4542848742</v>
      </c>
    </row>
    <row r="209" spans="1:27" ht="67.5" hidden="1" x14ac:dyDescent="0.25">
      <c r="A209" s="27" t="s">
        <v>88</v>
      </c>
      <c r="B209" s="28" t="s">
        <v>89</v>
      </c>
      <c r="C209" s="29" t="s">
        <v>61</v>
      </c>
      <c r="D209" s="27" t="s">
        <v>48</v>
      </c>
      <c r="E209" s="27" t="s">
        <v>180</v>
      </c>
      <c r="F209" s="27" t="s">
        <v>168</v>
      </c>
      <c r="G209" s="27" t="s">
        <v>169</v>
      </c>
      <c r="H209" s="27" t="s">
        <v>177</v>
      </c>
      <c r="I209" s="27"/>
      <c r="J209" s="27"/>
      <c r="K209" s="27"/>
      <c r="L209" s="27"/>
      <c r="M209" s="27" t="s">
        <v>27</v>
      </c>
      <c r="N209" s="27" t="s">
        <v>156</v>
      </c>
      <c r="O209" s="27" t="s">
        <v>28</v>
      </c>
      <c r="P209" s="28" t="s">
        <v>58</v>
      </c>
      <c r="Q209" s="30">
        <v>51963308</v>
      </c>
      <c r="R209" s="30">
        <v>4991512</v>
      </c>
      <c r="S209" s="30">
        <v>0</v>
      </c>
      <c r="T209" s="30">
        <v>56954820</v>
      </c>
      <c r="U209" s="30">
        <v>0</v>
      </c>
      <c r="V209" s="30">
        <v>53024730</v>
      </c>
      <c r="W209" s="30">
        <v>3930090</v>
      </c>
      <c r="X209" s="30">
        <v>33965461</v>
      </c>
      <c r="Y209" s="30">
        <v>7429943</v>
      </c>
      <c r="Z209" s="30">
        <v>7429943</v>
      </c>
      <c r="AA209" s="30">
        <v>7429943</v>
      </c>
    </row>
    <row r="210" spans="1:27" ht="45" hidden="1" x14ac:dyDescent="0.25">
      <c r="A210" s="27" t="s">
        <v>88</v>
      </c>
      <c r="B210" s="28" t="s">
        <v>89</v>
      </c>
      <c r="C210" s="29" t="s">
        <v>183</v>
      </c>
      <c r="D210" s="27" t="s">
        <v>48</v>
      </c>
      <c r="E210" s="27" t="s">
        <v>180</v>
      </c>
      <c r="F210" s="27" t="s">
        <v>168</v>
      </c>
      <c r="G210" s="27" t="s">
        <v>170</v>
      </c>
      <c r="H210" s="27" t="s">
        <v>62</v>
      </c>
      <c r="I210" s="27"/>
      <c r="J210" s="27"/>
      <c r="K210" s="27"/>
      <c r="L210" s="27"/>
      <c r="M210" s="27" t="s">
        <v>27</v>
      </c>
      <c r="N210" s="27" t="s">
        <v>156</v>
      </c>
      <c r="O210" s="27" t="s">
        <v>28</v>
      </c>
      <c r="P210" s="28" t="s">
        <v>63</v>
      </c>
      <c r="Q210" s="30">
        <v>1437407757</v>
      </c>
      <c r="R210" s="30">
        <v>573925074</v>
      </c>
      <c r="S210" s="30">
        <v>0</v>
      </c>
      <c r="T210" s="30">
        <v>2011332831</v>
      </c>
      <c r="U210" s="30">
        <v>0</v>
      </c>
      <c r="V210" s="30">
        <v>2011299957</v>
      </c>
      <c r="W210" s="30">
        <v>32874</v>
      </c>
      <c r="X210" s="30">
        <v>1651372142</v>
      </c>
      <c r="Y210" s="30">
        <v>374539940</v>
      </c>
      <c r="Z210" s="30">
        <v>374539940</v>
      </c>
      <c r="AA210" s="30">
        <v>374539940</v>
      </c>
    </row>
    <row r="211" spans="1:27" ht="22.5" hidden="1" x14ac:dyDescent="0.25">
      <c r="A211" s="27" t="s">
        <v>90</v>
      </c>
      <c r="B211" s="28" t="s">
        <v>91</v>
      </c>
      <c r="C211" s="29" t="s">
        <v>34</v>
      </c>
      <c r="D211" s="27" t="s">
        <v>26</v>
      </c>
      <c r="E211" s="27" t="s">
        <v>157</v>
      </c>
      <c r="F211" s="27"/>
      <c r="G211" s="27"/>
      <c r="H211" s="27"/>
      <c r="I211" s="27"/>
      <c r="J211" s="27"/>
      <c r="K211" s="27"/>
      <c r="L211" s="27"/>
      <c r="M211" s="27" t="s">
        <v>27</v>
      </c>
      <c r="N211" s="27" t="s">
        <v>156</v>
      </c>
      <c r="O211" s="27" t="s">
        <v>28</v>
      </c>
      <c r="P211" s="28" t="s">
        <v>35</v>
      </c>
      <c r="Q211" s="30">
        <v>27025077</v>
      </c>
      <c r="R211" s="30">
        <v>41693217</v>
      </c>
      <c r="S211" s="30">
        <v>0</v>
      </c>
      <c r="T211" s="30">
        <v>68718294</v>
      </c>
      <c r="U211" s="30">
        <v>0</v>
      </c>
      <c r="V211" s="30">
        <v>45817520</v>
      </c>
      <c r="W211" s="30">
        <v>22900774</v>
      </c>
      <c r="X211" s="30">
        <v>0</v>
      </c>
      <c r="Y211" s="30">
        <v>0</v>
      </c>
      <c r="Z211" s="30">
        <v>0</v>
      </c>
      <c r="AA211" s="30">
        <v>0</v>
      </c>
    </row>
    <row r="212" spans="1:27" ht="22.5" hidden="1" x14ac:dyDescent="0.25">
      <c r="A212" s="27" t="s">
        <v>90</v>
      </c>
      <c r="B212" s="28" t="s">
        <v>91</v>
      </c>
      <c r="C212" s="29" t="s">
        <v>44</v>
      </c>
      <c r="D212" s="27" t="s">
        <v>26</v>
      </c>
      <c r="E212" s="27" t="s">
        <v>166</v>
      </c>
      <c r="F212" s="27" t="s">
        <v>155</v>
      </c>
      <c r="G212" s="27"/>
      <c r="H212" s="27"/>
      <c r="I212" s="27"/>
      <c r="J212" s="27"/>
      <c r="K212" s="27"/>
      <c r="L212" s="27"/>
      <c r="M212" s="27" t="s">
        <v>27</v>
      </c>
      <c r="N212" s="27" t="s">
        <v>156</v>
      </c>
      <c r="O212" s="27" t="s">
        <v>28</v>
      </c>
      <c r="P212" s="28" t="s">
        <v>45</v>
      </c>
      <c r="Q212" s="30">
        <v>81505648</v>
      </c>
      <c r="R212" s="30">
        <v>28604804</v>
      </c>
      <c r="S212" s="30">
        <v>0</v>
      </c>
      <c r="T212" s="30">
        <v>110110452</v>
      </c>
      <c r="U212" s="30">
        <v>0</v>
      </c>
      <c r="V212" s="30">
        <v>110110452</v>
      </c>
      <c r="W212" s="30">
        <v>0</v>
      </c>
      <c r="X212" s="30">
        <v>81449220</v>
      </c>
      <c r="Y212" s="30">
        <v>81449220</v>
      </c>
      <c r="Z212" s="30">
        <v>81449220</v>
      </c>
      <c r="AA212" s="30">
        <v>81449220</v>
      </c>
    </row>
    <row r="213" spans="1:27" ht="67.5" hidden="1" x14ac:dyDescent="0.25">
      <c r="A213" s="27" t="s">
        <v>90</v>
      </c>
      <c r="B213" s="28" t="s">
        <v>91</v>
      </c>
      <c r="C213" s="29" t="s">
        <v>49</v>
      </c>
      <c r="D213" s="27" t="s">
        <v>48</v>
      </c>
      <c r="E213" s="27" t="s">
        <v>167</v>
      </c>
      <c r="F213" s="27" t="s">
        <v>168</v>
      </c>
      <c r="G213" s="27" t="s">
        <v>170</v>
      </c>
      <c r="H213" s="27" t="s">
        <v>171</v>
      </c>
      <c r="I213" s="27"/>
      <c r="J213" s="27"/>
      <c r="K213" s="27"/>
      <c r="L213" s="27"/>
      <c r="M213" s="27" t="s">
        <v>27</v>
      </c>
      <c r="N213" s="27" t="s">
        <v>156</v>
      </c>
      <c r="O213" s="27" t="s">
        <v>28</v>
      </c>
      <c r="P213" s="28" t="s">
        <v>50</v>
      </c>
      <c r="Q213" s="30">
        <v>350157250</v>
      </c>
      <c r="R213" s="30">
        <v>0</v>
      </c>
      <c r="S213" s="30">
        <v>158000</v>
      </c>
      <c r="T213" s="30">
        <v>349999250</v>
      </c>
      <c r="U213" s="30">
        <v>0</v>
      </c>
      <c r="V213" s="30">
        <v>222717000</v>
      </c>
      <c r="W213" s="30">
        <v>127282250</v>
      </c>
      <c r="X213" s="30">
        <v>221707252</v>
      </c>
      <c r="Y213" s="30">
        <v>14109151</v>
      </c>
      <c r="Z213" s="30">
        <v>14109151</v>
      </c>
      <c r="AA213" s="30">
        <v>14109151</v>
      </c>
    </row>
    <row r="214" spans="1:27" ht="56.25" hidden="1" x14ac:dyDescent="0.25">
      <c r="A214" s="27" t="s">
        <v>90</v>
      </c>
      <c r="B214" s="28" t="s">
        <v>91</v>
      </c>
      <c r="C214" s="29" t="s">
        <v>51</v>
      </c>
      <c r="D214" s="27" t="s">
        <v>48</v>
      </c>
      <c r="E214" s="27" t="s">
        <v>167</v>
      </c>
      <c r="F214" s="27" t="s">
        <v>168</v>
      </c>
      <c r="G214" s="27" t="s">
        <v>172</v>
      </c>
      <c r="H214" s="27" t="s">
        <v>52</v>
      </c>
      <c r="I214" s="27"/>
      <c r="J214" s="27"/>
      <c r="K214" s="27"/>
      <c r="L214" s="27"/>
      <c r="M214" s="27" t="s">
        <v>27</v>
      </c>
      <c r="N214" s="27" t="s">
        <v>156</v>
      </c>
      <c r="O214" s="27" t="s">
        <v>28</v>
      </c>
      <c r="P214" s="28" t="s">
        <v>53</v>
      </c>
      <c r="Q214" s="30">
        <v>75428814434</v>
      </c>
      <c r="R214" s="30">
        <v>0</v>
      </c>
      <c r="S214" s="30">
        <v>0</v>
      </c>
      <c r="T214" s="30">
        <v>75428814434</v>
      </c>
      <c r="U214" s="30">
        <v>0</v>
      </c>
      <c r="V214" s="30">
        <v>50441188616.059998</v>
      </c>
      <c r="W214" s="30">
        <v>24987625817.939999</v>
      </c>
      <c r="X214" s="30">
        <v>25031256098.060001</v>
      </c>
      <c r="Y214" s="30">
        <v>796944271</v>
      </c>
      <c r="Z214" s="30">
        <v>796944271</v>
      </c>
      <c r="AA214" s="30">
        <v>796944271</v>
      </c>
    </row>
    <row r="215" spans="1:27" ht="90" hidden="1" x14ac:dyDescent="0.25">
      <c r="A215" s="27" t="s">
        <v>90</v>
      </c>
      <c r="B215" s="28" t="s">
        <v>91</v>
      </c>
      <c r="C215" s="29" t="s">
        <v>55</v>
      </c>
      <c r="D215" s="27" t="s">
        <v>48</v>
      </c>
      <c r="E215" s="27" t="s">
        <v>167</v>
      </c>
      <c r="F215" s="27" t="s">
        <v>168</v>
      </c>
      <c r="G215" s="27" t="s">
        <v>173</v>
      </c>
      <c r="H215" s="27" t="s">
        <v>174</v>
      </c>
      <c r="I215" s="27"/>
      <c r="J215" s="27"/>
      <c r="K215" s="27"/>
      <c r="L215" s="27"/>
      <c r="M215" s="27" t="s">
        <v>54</v>
      </c>
      <c r="N215" s="27" t="s">
        <v>163</v>
      </c>
      <c r="O215" s="27" t="s">
        <v>28</v>
      </c>
      <c r="P215" s="28" t="s">
        <v>56</v>
      </c>
      <c r="Q215" s="30">
        <v>608546744666</v>
      </c>
      <c r="R215" s="30">
        <v>0</v>
      </c>
      <c r="S215" s="30">
        <v>2483623664</v>
      </c>
      <c r="T215" s="30">
        <v>606063121002</v>
      </c>
      <c r="U215" s="30">
        <v>0</v>
      </c>
      <c r="V215" s="30">
        <v>599408041730.71997</v>
      </c>
      <c r="W215" s="30">
        <v>6655079271.2799997</v>
      </c>
      <c r="X215" s="30">
        <v>504046900433.71997</v>
      </c>
      <c r="Y215" s="30">
        <v>18369681415.349998</v>
      </c>
      <c r="Z215" s="30">
        <v>18112163031.349998</v>
      </c>
      <c r="AA215" s="30">
        <v>18112163031.349998</v>
      </c>
    </row>
    <row r="216" spans="1:27" ht="90" hidden="1" x14ac:dyDescent="0.25">
      <c r="A216" s="27" t="s">
        <v>90</v>
      </c>
      <c r="B216" s="28" t="s">
        <v>91</v>
      </c>
      <c r="C216" s="29" t="s">
        <v>55</v>
      </c>
      <c r="D216" s="27" t="s">
        <v>48</v>
      </c>
      <c r="E216" s="27" t="s">
        <v>167</v>
      </c>
      <c r="F216" s="27" t="s">
        <v>168</v>
      </c>
      <c r="G216" s="27" t="s">
        <v>173</v>
      </c>
      <c r="H216" s="27" t="s">
        <v>174</v>
      </c>
      <c r="I216" s="27"/>
      <c r="J216" s="27"/>
      <c r="K216" s="27"/>
      <c r="L216" s="27"/>
      <c r="M216" s="27" t="s">
        <v>27</v>
      </c>
      <c r="N216" s="27" t="s">
        <v>175</v>
      </c>
      <c r="O216" s="27" t="s">
        <v>28</v>
      </c>
      <c r="P216" s="28" t="s">
        <v>56</v>
      </c>
      <c r="Q216" s="30">
        <v>3138416761</v>
      </c>
      <c r="R216" s="30">
        <v>0</v>
      </c>
      <c r="S216" s="30">
        <v>0</v>
      </c>
      <c r="T216" s="30">
        <v>3138416761</v>
      </c>
      <c r="U216" s="30">
        <v>0</v>
      </c>
      <c r="V216" s="30">
        <v>2440893375</v>
      </c>
      <c r="W216" s="30">
        <v>697523386</v>
      </c>
      <c r="X216" s="30">
        <v>2188949671</v>
      </c>
      <c r="Y216" s="30">
        <v>329942587</v>
      </c>
      <c r="Z216" s="30">
        <v>329942587</v>
      </c>
      <c r="AA216" s="30">
        <v>329942587</v>
      </c>
    </row>
    <row r="217" spans="1:27" ht="90" hidden="1" x14ac:dyDescent="0.25">
      <c r="A217" s="27" t="s">
        <v>90</v>
      </c>
      <c r="B217" s="28" t="s">
        <v>91</v>
      </c>
      <c r="C217" s="29" t="s">
        <v>55</v>
      </c>
      <c r="D217" s="27" t="s">
        <v>48</v>
      </c>
      <c r="E217" s="27" t="s">
        <v>167</v>
      </c>
      <c r="F217" s="27" t="s">
        <v>168</v>
      </c>
      <c r="G217" s="27" t="s">
        <v>173</v>
      </c>
      <c r="H217" s="27" t="s">
        <v>174</v>
      </c>
      <c r="I217" s="27"/>
      <c r="J217" s="27"/>
      <c r="K217" s="27"/>
      <c r="L217" s="27"/>
      <c r="M217" s="27" t="s">
        <v>27</v>
      </c>
      <c r="N217" s="27" t="s">
        <v>156</v>
      </c>
      <c r="O217" s="27" t="s">
        <v>28</v>
      </c>
      <c r="P217" s="28" t="s">
        <v>56</v>
      </c>
      <c r="Q217" s="30">
        <v>41339226474</v>
      </c>
      <c r="R217" s="30">
        <v>388895450</v>
      </c>
      <c r="S217" s="30">
        <v>508895450</v>
      </c>
      <c r="T217" s="30">
        <v>41219226474</v>
      </c>
      <c r="U217" s="30">
        <v>0</v>
      </c>
      <c r="V217" s="30">
        <v>39959715956</v>
      </c>
      <c r="W217" s="30">
        <v>1259510518</v>
      </c>
      <c r="X217" s="30">
        <v>31069202563</v>
      </c>
      <c r="Y217" s="30">
        <v>1086100591</v>
      </c>
      <c r="Z217" s="30">
        <v>1086100591</v>
      </c>
      <c r="AA217" s="30">
        <v>1086100591</v>
      </c>
    </row>
    <row r="218" spans="1:27" ht="67.5" hidden="1" x14ac:dyDescent="0.25">
      <c r="A218" s="27" t="s">
        <v>90</v>
      </c>
      <c r="B218" s="28" t="s">
        <v>91</v>
      </c>
      <c r="C218" s="29" t="s">
        <v>57</v>
      </c>
      <c r="D218" s="27" t="s">
        <v>48</v>
      </c>
      <c r="E218" s="27" t="s">
        <v>167</v>
      </c>
      <c r="F218" s="27" t="s">
        <v>168</v>
      </c>
      <c r="G218" s="27" t="s">
        <v>173</v>
      </c>
      <c r="H218" s="27" t="s">
        <v>177</v>
      </c>
      <c r="I218" s="27"/>
      <c r="J218" s="27"/>
      <c r="K218" s="27"/>
      <c r="L218" s="27"/>
      <c r="M218" s="27" t="s">
        <v>54</v>
      </c>
      <c r="N218" s="27" t="s">
        <v>163</v>
      </c>
      <c r="O218" s="27" t="s">
        <v>28</v>
      </c>
      <c r="P218" s="28" t="s">
        <v>58</v>
      </c>
      <c r="Q218" s="30">
        <v>50636917531</v>
      </c>
      <c r="R218" s="30">
        <v>10619094</v>
      </c>
      <c r="S218" s="30">
        <v>0</v>
      </c>
      <c r="T218" s="30">
        <v>50647536625</v>
      </c>
      <c r="U218" s="30">
        <v>0</v>
      </c>
      <c r="V218" s="30">
        <v>34935334598.900002</v>
      </c>
      <c r="W218" s="30">
        <v>15712202026.1</v>
      </c>
      <c r="X218" s="30">
        <v>15095290230.9</v>
      </c>
      <c r="Y218" s="30">
        <v>19460337</v>
      </c>
      <c r="Z218" s="30">
        <v>19460337</v>
      </c>
      <c r="AA218" s="30">
        <v>19460337</v>
      </c>
    </row>
    <row r="219" spans="1:27" ht="67.5" hidden="1" x14ac:dyDescent="0.25">
      <c r="A219" s="27" t="s">
        <v>90</v>
      </c>
      <c r="B219" s="28" t="s">
        <v>91</v>
      </c>
      <c r="C219" s="29" t="s">
        <v>57</v>
      </c>
      <c r="D219" s="27" t="s">
        <v>48</v>
      </c>
      <c r="E219" s="27" t="s">
        <v>167</v>
      </c>
      <c r="F219" s="27" t="s">
        <v>168</v>
      </c>
      <c r="G219" s="27" t="s">
        <v>173</v>
      </c>
      <c r="H219" s="27" t="s">
        <v>177</v>
      </c>
      <c r="I219" s="27"/>
      <c r="J219" s="27"/>
      <c r="K219" s="27"/>
      <c r="L219" s="27"/>
      <c r="M219" s="27" t="s">
        <v>27</v>
      </c>
      <c r="N219" s="27" t="s">
        <v>156</v>
      </c>
      <c r="O219" s="27" t="s">
        <v>28</v>
      </c>
      <c r="P219" s="28" t="s">
        <v>58</v>
      </c>
      <c r="Q219" s="30">
        <v>59944679625</v>
      </c>
      <c r="R219" s="30">
        <v>2128964460</v>
      </c>
      <c r="S219" s="30">
        <v>76229516</v>
      </c>
      <c r="T219" s="30">
        <v>61997414569</v>
      </c>
      <c r="U219" s="30">
        <v>0</v>
      </c>
      <c r="V219" s="30">
        <v>50276011175.32</v>
      </c>
      <c r="W219" s="30">
        <v>11721403393.68</v>
      </c>
      <c r="X219" s="30">
        <v>37027365304.32</v>
      </c>
      <c r="Y219" s="30">
        <v>703558276</v>
      </c>
      <c r="Z219" s="30">
        <v>703558276</v>
      </c>
      <c r="AA219" s="30">
        <v>703558276</v>
      </c>
    </row>
    <row r="220" spans="1:27" ht="45" hidden="1" x14ac:dyDescent="0.25">
      <c r="A220" s="27" t="s">
        <v>90</v>
      </c>
      <c r="B220" s="28" t="s">
        <v>91</v>
      </c>
      <c r="C220" s="29" t="s">
        <v>59</v>
      </c>
      <c r="D220" s="27" t="s">
        <v>48</v>
      </c>
      <c r="E220" s="27" t="s">
        <v>167</v>
      </c>
      <c r="F220" s="27" t="s">
        <v>168</v>
      </c>
      <c r="G220" s="27" t="s">
        <v>163</v>
      </c>
      <c r="H220" s="27" t="s">
        <v>178</v>
      </c>
      <c r="I220" s="27"/>
      <c r="J220" s="27"/>
      <c r="K220" s="27"/>
      <c r="L220" s="27"/>
      <c r="M220" s="27" t="s">
        <v>54</v>
      </c>
      <c r="N220" s="27" t="s">
        <v>179</v>
      </c>
      <c r="O220" s="27" t="s">
        <v>28</v>
      </c>
      <c r="P220" s="28" t="s">
        <v>60</v>
      </c>
      <c r="Q220" s="30">
        <v>1228605796</v>
      </c>
      <c r="R220" s="30">
        <v>0</v>
      </c>
      <c r="S220" s="30">
        <v>0</v>
      </c>
      <c r="T220" s="30">
        <v>1228605796</v>
      </c>
      <c r="U220" s="30">
        <v>0</v>
      </c>
      <c r="V220" s="30">
        <v>928084346</v>
      </c>
      <c r="W220" s="30">
        <v>300521450</v>
      </c>
      <c r="X220" s="30">
        <v>39271162</v>
      </c>
      <c r="Y220" s="30">
        <v>0</v>
      </c>
      <c r="Z220" s="30">
        <v>0</v>
      </c>
      <c r="AA220" s="30">
        <v>0</v>
      </c>
    </row>
    <row r="221" spans="1:27" ht="45" hidden="1" x14ac:dyDescent="0.25">
      <c r="A221" s="27" t="s">
        <v>90</v>
      </c>
      <c r="B221" s="28" t="s">
        <v>91</v>
      </c>
      <c r="C221" s="29" t="s">
        <v>59</v>
      </c>
      <c r="D221" s="27" t="s">
        <v>48</v>
      </c>
      <c r="E221" s="27" t="s">
        <v>167</v>
      </c>
      <c r="F221" s="27" t="s">
        <v>168</v>
      </c>
      <c r="G221" s="27" t="s">
        <v>163</v>
      </c>
      <c r="H221" s="27" t="s">
        <v>178</v>
      </c>
      <c r="I221" s="27"/>
      <c r="J221" s="27"/>
      <c r="K221" s="27"/>
      <c r="L221" s="27"/>
      <c r="M221" s="27" t="s">
        <v>27</v>
      </c>
      <c r="N221" s="27" t="s">
        <v>176</v>
      </c>
      <c r="O221" s="27" t="s">
        <v>28</v>
      </c>
      <c r="P221" s="28" t="s">
        <v>60</v>
      </c>
      <c r="Q221" s="30">
        <v>2012491085</v>
      </c>
      <c r="R221" s="30">
        <v>89778183</v>
      </c>
      <c r="S221" s="30">
        <v>0</v>
      </c>
      <c r="T221" s="30">
        <v>2102269268</v>
      </c>
      <c r="U221" s="30">
        <v>0</v>
      </c>
      <c r="V221" s="30">
        <v>1441827881</v>
      </c>
      <c r="W221" s="30">
        <v>660441387</v>
      </c>
      <c r="X221" s="30">
        <v>912514359</v>
      </c>
      <c r="Y221" s="30">
        <v>164830259</v>
      </c>
      <c r="Z221" s="30">
        <v>164830259</v>
      </c>
      <c r="AA221" s="30">
        <v>164830259</v>
      </c>
    </row>
    <row r="222" spans="1:27" ht="45" hidden="1" x14ac:dyDescent="0.25">
      <c r="A222" s="27" t="s">
        <v>90</v>
      </c>
      <c r="B222" s="28" t="s">
        <v>91</v>
      </c>
      <c r="C222" s="29" t="s">
        <v>59</v>
      </c>
      <c r="D222" s="27" t="s">
        <v>48</v>
      </c>
      <c r="E222" s="27" t="s">
        <v>167</v>
      </c>
      <c r="F222" s="27" t="s">
        <v>168</v>
      </c>
      <c r="G222" s="27" t="s">
        <v>163</v>
      </c>
      <c r="H222" s="27" t="s">
        <v>178</v>
      </c>
      <c r="I222" s="27"/>
      <c r="J222" s="27"/>
      <c r="K222" s="27"/>
      <c r="L222" s="27"/>
      <c r="M222" s="27" t="s">
        <v>27</v>
      </c>
      <c r="N222" s="27" t="s">
        <v>156</v>
      </c>
      <c r="O222" s="27" t="s">
        <v>28</v>
      </c>
      <c r="P222" s="28" t="s">
        <v>60</v>
      </c>
      <c r="Q222" s="30">
        <v>7066654835</v>
      </c>
      <c r="R222" s="30">
        <v>30109173</v>
      </c>
      <c r="S222" s="30">
        <v>171597398</v>
      </c>
      <c r="T222" s="30">
        <v>6925166610</v>
      </c>
      <c r="U222" s="30">
        <v>0</v>
      </c>
      <c r="V222" s="30">
        <v>4625267490</v>
      </c>
      <c r="W222" s="30">
        <v>2299899120</v>
      </c>
      <c r="X222" s="30">
        <v>4489567885</v>
      </c>
      <c r="Y222" s="30">
        <v>1312280912</v>
      </c>
      <c r="Z222" s="30">
        <v>1312280912</v>
      </c>
      <c r="AA222" s="30">
        <v>1312280912</v>
      </c>
    </row>
    <row r="223" spans="1:27" ht="67.5" hidden="1" x14ac:dyDescent="0.25">
      <c r="A223" s="27" t="s">
        <v>90</v>
      </c>
      <c r="B223" s="28" t="s">
        <v>91</v>
      </c>
      <c r="C223" s="29" t="s">
        <v>61</v>
      </c>
      <c r="D223" s="27" t="s">
        <v>48</v>
      </c>
      <c r="E223" s="27" t="s">
        <v>180</v>
      </c>
      <c r="F223" s="27" t="s">
        <v>168</v>
      </c>
      <c r="G223" s="27" t="s">
        <v>169</v>
      </c>
      <c r="H223" s="27" t="s">
        <v>177</v>
      </c>
      <c r="I223" s="27"/>
      <c r="J223" s="27"/>
      <c r="K223" s="27"/>
      <c r="L223" s="27"/>
      <c r="M223" s="27" t="s">
        <v>27</v>
      </c>
      <c r="N223" s="27" t="s">
        <v>156</v>
      </c>
      <c r="O223" s="27" t="s">
        <v>28</v>
      </c>
      <c r="P223" s="28" t="s">
        <v>58</v>
      </c>
      <c r="Q223" s="30">
        <v>65986400</v>
      </c>
      <c r="R223" s="30">
        <v>0</v>
      </c>
      <c r="S223" s="30">
        <v>0</v>
      </c>
      <c r="T223" s="30">
        <v>65986400</v>
      </c>
      <c r="U223" s="30">
        <v>0</v>
      </c>
      <c r="V223" s="30">
        <v>47110321</v>
      </c>
      <c r="W223" s="30">
        <v>18876079</v>
      </c>
      <c r="X223" s="30">
        <v>44177490</v>
      </c>
      <c r="Y223" s="30">
        <v>5393164</v>
      </c>
      <c r="Z223" s="30">
        <v>5393164</v>
      </c>
      <c r="AA223" s="30">
        <v>5393164</v>
      </c>
    </row>
    <row r="224" spans="1:27" ht="45" hidden="1" x14ac:dyDescent="0.25">
      <c r="A224" s="27" t="s">
        <v>90</v>
      </c>
      <c r="B224" s="28" t="s">
        <v>91</v>
      </c>
      <c r="C224" s="29" t="s">
        <v>183</v>
      </c>
      <c r="D224" s="27" t="s">
        <v>48</v>
      </c>
      <c r="E224" s="27" t="s">
        <v>180</v>
      </c>
      <c r="F224" s="27" t="s">
        <v>168</v>
      </c>
      <c r="G224" s="27" t="s">
        <v>170</v>
      </c>
      <c r="H224" s="27" t="s">
        <v>62</v>
      </c>
      <c r="I224" s="27"/>
      <c r="J224" s="27"/>
      <c r="K224" s="27"/>
      <c r="L224" s="27"/>
      <c r="M224" s="27" t="s">
        <v>27</v>
      </c>
      <c r="N224" s="27" t="s">
        <v>156</v>
      </c>
      <c r="O224" s="27" t="s">
        <v>28</v>
      </c>
      <c r="P224" s="28" t="s">
        <v>63</v>
      </c>
      <c r="Q224" s="30">
        <v>1831656194</v>
      </c>
      <c r="R224" s="30">
        <v>538445771</v>
      </c>
      <c r="S224" s="30">
        <v>0</v>
      </c>
      <c r="T224" s="30">
        <v>2370101965</v>
      </c>
      <c r="U224" s="30">
        <v>0</v>
      </c>
      <c r="V224" s="30">
        <v>1961302671</v>
      </c>
      <c r="W224" s="30">
        <v>408799294</v>
      </c>
      <c r="X224" s="30">
        <v>1344507006</v>
      </c>
      <c r="Y224" s="30">
        <v>289562163</v>
      </c>
      <c r="Z224" s="30">
        <v>289562163</v>
      </c>
      <c r="AA224" s="30">
        <v>289562163</v>
      </c>
    </row>
    <row r="225" spans="1:27" ht="22.5" hidden="1" x14ac:dyDescent="0.25">
      <c r="A225" s="27" t="s">
        <v>92</v>
      </c>
      <c r="B225" s="28" t="s">
        <v>93</v>
      </c>
      <c r="C225" s="29" t="s">
        <v>34</v>
      </c>
      <c r="D225" s="27" t="s">
        <v>26</v>
      </c>
      <c r="E225" s="27" t="s">
        <v>157</v>
      </c>
      <c r="F225" s="27"/>
      <c r="G225" s="27"/>
      <c r="H225" s="27"/>
      <c r="I225" s="27"/>
      <c r="J225" s="27"/>
      <c r="K225" s="27"/>
      <c r="L225" s="27"/>
      <c r="M225" s="27" t="s">
        <v>27</v>
      </c>
      <c r="N225" s="27" t="s">
        <v>156</v>
      </c>
      <c r="O225" s="27" t="s">
        <v>28</v>
      </c>
      <c r="P225" s="28" t="s">
        <v>35</v>
      </c>
      <c r="Q225" s="30">
        <v>34515146</v>
      </c>
      <c r="R225" s="30">
        <v>20731606</v>
      </c>
      <c r="S225" s="30">
        <v>0</v>
      </c>
      <c r="T225" s="30">
        <v>55246752</v>
      </c>
      <c r="U225" s="30">
        <v>0</v>
      </c>
      <c r="V225" s="30">
        <v>40251675</v>
      </c>
      <c r="W225" s="30">
        <v>14995077</v>
      </c>
      <c r="X225" s="30">
        <v>0</v>
      </c>
      <c r="Y225" s="30">
        <v>0</v>
      </c>
      <c r="Z225" s="30">
        <v>0</v>
      </c>
      <c r="AA225" s="30">
        <v>0</v>
      </c>
    </row>
    <row r="226" spans="1:27" ht="22.5" hidden="1" x14ac:dyDescent="0.25">
      <c r="A226" s="27" t="s">
        <v>92</v>
      </c>
      <c r="B226" s="28" t="s">
        <v>93</v>
      </c>
      <c r="C226" s="29" t="s">
        <v>44</v>
      </c>
      <c r="D226" s="27" t="s">
        <v>26</v>
      </c>
      <c r="E226" s="27" t="s">
        <v>166</v>
      </c>
      <c r="F226" s="27" t="s">
        <v>155</v>
      </c>
      <c r="G226" s="27"/>
      <c r="H226" s="27"/>
      <c r="I226" s="27"/>
      <c r="J226" s="27"/>
      <c r="K226" s="27"/>
      <c r="L226" s="27"/>
      <c r="M226" s="27" t="s">
        <v>27</v>
      </c>
      <c r="N226" s="27" t="s">
        <v>156</v>
      </c>
      <c r="O226" s="27" t="s">
        <v>28</v>
      </c>
      <c r="P226" s="28" t="s">
        <v>45</v>
      </c>
      <c r="Q226" s="30">
        <v>72214844</v>
      </c>
      <c r="R226" s="30">
        <v>0</v>
      </c>
      <c r="S226" s="30">
        <v>0</v>
      </c>
      <c r="T226" s="30">
        <v>72214844</v>
      </c>
      <c r="U226" s="30">
        <v>0</v>
      </c>
      <c r="V226" s="30">
        <v>72214844</v>
      </c>
      <c r="W226" s="30">
        <v>0</v>
      </c>
      <c r="X226" s="30">
        <v>68184934</v>
      </c>
      <c r="Y226" s="30">
        <v>68184934</v>
      </c>
      <c r="Z226" s="30">
        <v>68184934</v>
      </c>
      <c r="AA226" s="30">
        <v>68184934</v>
      </c>
    </row>
    <row r="227" spans="1:27" ht="67.5" hidden="1" x14ac:dyDescent="0.25">
      <c r="A227" s="27" t="s">
        <v>92</v>
      </c>
      <c r="B227" s="28" t="s">
        <v>93</v>
      </c>
      <c r="C227" s="29" t="s">
        <v>49</v>
      </c>
      <c r="D227" s="27" t="s">
        <v>48</v>
      </c>
      <c r="E227" s="27" t="s">
        <v>167</v>
      </c>
      <c r="F227" s="27" t="s">
        <v>168</v>
      </c>
      <c r="G227" s="27" t="s">
        <v>170</v>
      </c>
      <c r="H227" s="27" t="s">
        <v>171</v>
      </c>
      <c r="I227" s="27"/>
      <c r="J227" s="27"/>
      <c r="K227" s="27"/>
      <c r="L227" s="27"/>
      <c r="M227" s="27" t="s">
        <v>27</v>
      </c>
      <c r="N227" s="27" t="s">
        <v>156</v>
      </c>
      <c r="O227" s="27" t="s">
        <v>28</v>
      </c>
      <c r="P227" s="28" t="s">
        <v>50</v>
      </c>
      <c r="Q227" s="30">
        <v>441548250</v>
      </c>
      <c r="R227" s="30">
        <v>0</v>
      </c>
      <c r="S227" s="30">
        <v>0</v>
      </c>
      <c r="T227" s="30">
        <v>441548250</v>
      </c>
      <c r="U227" s="30">
        <v>0</v>
      </c>
      <c r="V227" s="30">
        <v>353200000</v>
      </c>
      <c r="W227" s="30">
        <v>88348250</v>
      </c>
      <c r="X227" s="30">
        <v>292367341.63</v>
      </c>
      <c r="Y227" s="30">
        <v>33240997</v>
      </c>
      <c r="Z227" s="30">
        <v>33240997</v>
      </c>
      <c r="AA227" s="30">
        <v>33240997</v>
      </c>
    </row>
    <row r="228" spans="1:27" ht="56.25" hidden="1" x14ac:dyDescent="0.25">
      <c r="A228" s="27" t="s">
        <v>92</v>
      </c>
      <c r="B228" s="28" t="s">
        <v>93</v>
      </c>
      <c r="C228" s="29" t="s">
        <v>51</v>
      </c>
      <c r="D228" s="27" t="s">
        <v>48</v>
      </c>
      <c r="E228" s="27" t="s">
        <v>167</v>
      </c>
      <c r="F228" s="27" t="s">
        <v>168</v>
      </c>
      <c r="G228" s="27" t="s">
        <v>172</v>
      </c>
      <c r="H228" s="27" t="s">
        <v>52</v>
      </c>
      <c r="I228" s="27"/>
      <c r="J228" s="27"/>
      <c r="K228" s="27"/>
      <c r="L228" s="27"/>
      <c r="M228" s="27" t="s">
        <v>27</v>
      </c>
      <c r="N228" s="27" t="s">
        <v>156</v>
      </c>
      <c r="O228" s="27" t="s">
        <v>28</v>
      </c>
      <c r="P228" s="28" t="s">
        <v>53</v>
      </c>
      <c r="Q228" s="30">
        <v>6258047698</v>
      </c>
      <c r="R228" s="30">
        <v>0</v>
      </c>
      <c r="S228" s="30">
        <v>0</v>
      </c>
      <c r="T228" s="30">
        <v>6258047698</v>
      </c>
      <c r="U228" s="30">
        <v>0</v>
      </c>
      <c r="V228" s="30">
        <v>64568640</v>
      </c>
      <c r="W228" s="30">
        <v>6193479058</v>
      </c>
      <c r="X228" s="30">
        <v>54886150</v>
      </c>
      <c r="Y228" s="30">
        <v>6456910</v>
      </c>
      <c r="Z228" s="30">
        <v>6456910</v>
      </c>
      <c r="AA228" s="30">
        <v>6456910</v>
      </c>
    </row>
    <row r="229" spans="1:27" ht="90" hidden="1" x14ac:dyDescent="0.25">
      <c r="A229" s="27" t="s">
        <v>92</v>
      </c>
      <c r="B229" s="28" t="s">
        <v>93</v>
      </c>
      <c r="C229" s="29" t="s">
        <v>55</v>
      </c>
      <c r="D229" s="27" t="s">
        <v>48</v>
      </c>
      <c r="E229" s="27" t="s">
        <v>167</v>
      </c>
      <c r="F229" s="27" t="s">
        <v>168</v>
      </c>
      <c r="G229" s="27" t="s">
        <v>173</v>
      </c>
      <c r="H229" s="27" t="s">
        <v>174</v>
      </c>
      <c r="I229" s="27"/>
      <c r="J229" s="27"/>
      <c r="K229" s="27"/>
      <c r="L229" s="27"/>
      <c r="M229" s="27" t="s">
        <v>54</v>
      </c>
      <c r="N229" s="27" t="s">
        <v>163</v>
      </c>
      <c r="O229" s="27" t="s">
        <v>28</v>
      </c>
      <c r="P229" s="28" t="s">
        <v>56</v>
      </c>
      <c r="Q229" s="30">
        <v>310957393169</v>
      </c>
      <c r="R229" s="30">
        <v>71604832</v>
      </c>
      <c r="S229" s="30">
        <v>60152123</v>
      </c>
      <c r="T229" s="30">
        <v>310968845878</v>
      </c>
      <c r="U229" s="30">
        <v>0</v>
      </c>
      <c r="V229" s="30">
        <v>304961919355</v>
      </c>
      <c r="W229" s="30">
        <v>6006926523</v>
      </c>
      <c r="X229" s="30">
        <v>303973805125</v>
      </c>
      <c r="Y229" s="30">
        <v>69443809000.300003</v>
      </c>
      <c r="Z229" s="30">
        <v>69443809000.300003</v>
      </c>
      <c r="AA229" s="30">
        <v>69443809000.300003</v>
      </c>
    </row>
    <row r="230" spans="1:27" ht="90" hidden="1" x14ac:dyDescent="0.25">
      <c r="A230" s="27" t="s">
        <v>92</v>
      </c>
      <c r="B230" s="28" t="s">
        <v>93</v>
      </c>
      <c r="C230" s="29" t="s">
        <v>55</v>
      </c>
      <c r="D230" s="27" t="s">
        <v>48</v>
      </c>
      <c r="E230" s="27" t="s">
        <v>167</v>
      </c>
      <c r="F230" s="27" t="s">
        <v>168</v>
      </c>
      <c r="G230" s="27" t="s">
        <v>173</v>
      </c>
      <c r="H230" s="27" t="s">
        <v>174</v>
      </c>
      <c r="I230" s="27"/>
      <c r="J230" s="27"/>
      <c r="K230" s="27"/>
      <c r="L230" s="27"/>
      <c r="M230" s="27" t="s">
        <v>27</v>
      </c>
      <c r="N230" s="27" t="s">
        <v>175</v>
      </c>
      <c r="O230" s="27" t="s">
        <v>28</v>
      </c>
      <c r="P230" s="28" t="s">
        <v>56</v>
      </c>
      <c r="Q230" s="30">
        <v>2172524050</v>
      </c>
      <c r="R230" s="30">
        <v>0</v>
      </c>
      <c r="S230" s="30">
        <v>0</v>
      </c>
      <c r="T230" s="30">
        <v>2172524050</v>
      </c>
      <c r="U230" s="30">
        <v>0</v>
      </c>
      <c r="V230" s="30">
        <v>1999082124.7</v>
      </c>
      <c r="W230" s="30">
        <v>173441925.30000001</v>
      </c>
      <c r="X230" s="30">
        <v>1701607569.3</v>
      </c>
      <c r="Y230" s="30">
        <v>294739266.05000001</v>
      </c>
      <c r="Z230" s="30">
        <v>294739266.05000001</v>
      </c>
      <c r="AA230" s="30">
        <v>294739266.05000001</v>
      </c>
    </row>
    <row r="231" spans="1:27" ht="90" hidden="1" x14ac:dyDescent="0.25">
      <c r="A231" s="27" t="s">
        <v>92</v>
      </c>
      <c r="B231" s="28" t="s">
        <v>93</v>
      </c>
      <c r="C231" s="29" t="s">
        <v>55</v>
      </c>
      <c r="D231" s="27" t="s">
        <v>48</v>
      </c>
      <c r="E231" s="27" t="s">
        <v>167</v>
      </c>
      <c r="F231" s="27" t="s">
        <v>168</v>
      </c>
      <c r="G231" s="27" t="s">
        <v>173</v>
      </c>
      <c r="H231" s="27" t="s">
        <v>174</v>
      </c>
      <c r="I231" s="27"/>
      <c r="J231" s="27"/>
      <c r="K231" s="27"/>
      <c r="L231" s="27"/>
      <c r="M231" s="27" t="s">
        <v>27</v>
      </c>
      <c r="N231" s="27" t="s">
        <v>156</v>
      </c>
      <c r="O231" s="27" t="s">
        <v>28</v>
      </c>
      <c r="P231" s="28" t="s">
        <v>56</v>
      </c>
      <c r="Q231" s="30">
        <v>755916422</v>
      </c>
      <c r="R231" s="30">
        <v>0</v>
      </c>
      <c r="S231" s="30">
        <v>0</v>
      </c>
      <c r="T231" s="30">
        <v>755916422</v>
      </c>
      <c r="U231" s="30">
        <v>0</v>
      </c>
      <c r="V231" s="30">
        <v>315237839.44</v>
      </c>
      <c r="W231" s="30">
        <v>440678582.56</v>
      </c>
      <c r="X231" s="30">
        <v>130917063.83</v>
      </c>
      <c r="Y231" s="30">
        <v>22589943</v>
      </c>
      <c r="Z231" s="30">
        <v>22589943</v>
      </c>
      <c r="AA231" s="30">
        <v>22589943</v>
      </c>
    </row>
    <row r="232" spans="1:27" ht="67.5" hidden="1" x14ac:dyDescent="0.25">
      <c r="A232" s="27" t="s">
        <v>92</v>
      </c>
      <c r="B232" s="28" t="s">
        <v>93</v>
      </c>
      <c r="C232" s="29" t="s">
        <v>57</v>
      </c>
      <c r="D232" s="27" t="s">
        <v>48</v>
      </c>
      <c r="E232" s="27" t="s">
        <v>167</v>
      </c>
      <c r="F232" s="27" t="s">
        <v>168</v>
      </c>
      <c r="G232" s="27" t="s">
        <v>173</v>
      </c>
      <c r="H232" s="27" t="s">
        <v>177</v>
      </c>
      <c r="I232" s="27"/>
      <c r="J232" s="27"/>
      <c r="K232" s="27"/>
      <c r="L232" s="27"/>
      <c r="M232" s="27" t="s">
        <v>54</v>
      </c>
      <c r="N232" s="27" t="s">
        <v>163</v>
      </c>
      <c r="O232" s="27" t="s">
        <v>28</v>
      </c>
      <c r="P232" s="28" t="s">
        <v>58</v>
      </c>
      <c r="Q232" s="30">
        <v>1548162282</v>
      </c>
      <c r="R232" s="30">
        <v>221461013</v>
      </c>
      <c r="S232" s="30">
        <v>205273843</v>
      </c>
      <c r="T232" s="30">
        <v>1564349452</v>
      </c>
      <c r="U232" s="30">
        <v>0</v>
      </c>
      <c r="V232" s="30">
        <v>373065092.42000002</v>
      </c>
      <c r="W232" s="30">
        <v>1191284359.5799999</v>
      </c>
      <c r="X232" s="30">
        <v>325217251.67000002</v>
      </c>
      <c r="Y232" s="30">
        <v>15663902</v>
      </c>
      <c r="Z232" s="30">
        <v>15663902</v>
      </c>
      <c r="AA232" s="30">
        <v>15663902</v>
      </c>
    </row>
    <row r="233" spans="1:27" ht="67.5" hidden="1" x14ac:dyDescent="0.25">
      <c r="A233" s="27" t="s">
        <v>92</v>
      </c>
      <c r="B233" s="28" t="s">
        <v>93</v>
      </c>
      <c r="C233" s="29" t="s">
        <v>57</v>
      </c>
      <c r="D233" s="27" t="s">
        <v>48</v>
      </c>
      <c r="E233" s="27" t="s">
        <v>167</v>
      </c>
      <c r="F233" s="27" t="s">
        <v>168</v>
      </c>
      <c r="G233" s="27" t="s">
        <v>173</v>
      </c>
      <c r="H233" s="27" t="s">
        <v>177</v>
      </c>
      <c r="I233" s="27"/>
      <c r="J233" s="27"/>
      <c r="K233" s="27"/>
      <c r="L233" s="27"/>
      <c r="M233" s="27" t="s">
        <v>27</v>
      </c>
      <c r="N233" s="27" t="s">
        <v>156</v>
      </c>
      <c r="O233" s="27" t="s">
        <v>28</v>
      </c>
      <c r="P233" s="28" t="s">
        <v>58</v>
      </c>
      <c r="Q233" s="30">
        <v>13999526787</v>
      </c>
      <c r="R233" s="30">
        <v>699269760</v>
      </c>
      <c r="S233" s="30">
        <v>410313030</v>
      </c>
      <c r="T233" s="30">
        <v>14288483517</v>
      </c>
      <c r="U233" s="30">
        <v>0</v>
      </c>
      <c r="V233" s="30">
        <v>12943482357</v>
      </c>
      <c r="W233" s="30">
        <v>1345001160</v>
      </c>
      <c r="X233" s="30">
        <v>11420528037.799999</v>
      </c>
      <c r="Y233" s="30">
        <v>1668253104.25</v>
      </c>
      <c r="Z233" s="30">
        <v>1668253104.25</v>
      </c>
      <c r="AA233" s="30">
        <v>1668253104.25</v>
      </c>
    </row>
    <row r="234" spans="1:27" ht="45" hidden="1" x14ac:dyDescent="0.25">
      <c r="A234" s="27" t="s">
        <v>92</v>
      </c>
      <c r="B234" s="28" t="s">
        <v>93</v>
      </c>
      <c r="C234" s="29" t="s">
        <v>59</v>
      </c>
      <c r="D234" s="27" t="s">
        <v>48</v>
      </c>
      <c r="E234" s="27" t="s">
        <v>167</v>
      </c>
      <c r="F234" s="27" t="s">
        <v>168</v>
      </c>
      <c r="G234" s="27" t="s">
        <v>163</v>
      </c>
      <c r="H234" s="27" t="s">
        <v>178</v>
      </c>
      <c r="I234" s="27"/>
      <c r="J234" s="27"/>
      <c r="K234" s="27"/>
      <c r="L234" s="27"/>
      <c r="M234" s="27" t="s">
        <v>54</v>
      </c>
      <c r="N234" s="27" t="s">
        <v>179</v>
      </c>
      <c r="O234" s="27" t="s">
        <v>28</v>
      </c>
      <c r="P234" s="28" t="s">
        <v>60</v>
      </c>
      <c r="Q234" s="30">
        <v>1470437262</v>
      </c>
      <c r="R234" s="30">
        <v>155170094</v>
      </c>
      <c r="S234" s="30">
        <v>0</v>
      </c>
      <c r="T234" s="30">
        <v>1625607356</v>
      </c>
      <c r="U234" s="30">
        <v>0</v>
      </c>
      <c r="V234" s="30">
        <v>1579246970</v>
      </c>
      <c r="W234" s="30">
        <v>46360386</v>
      </c>
      <c r="X234" s="30">
        <v>1579246970</v>
      </c>
      <c r="Y234" s="30">
        <v>0</v>
      </c>
      <c r="Z234" s="30">
        <v>0</v>
      </c>
      <c r="AA234" s="30">
        <v>0</v>
      </c>
    </row>
    <row r="235" spans="1:27" ht="45" hidden="1" x14ac:dyDescent="0.25">
      <c r="A235" s="27" t="s">
        <v>92</v>
      </c>
      <c r="B235" s="28" t="s">
        <v>93</v>
      </c>
      <c r="C235" s="29" t="s">
        <v>59</v>
      </c>
      <c r="D235" s="27" t="s">
        <v>48</v>
      </c>
      <c r="E235" s="27" t="s">
        <v>167</v>
      </c>
      <c r="F235" s="27" t="s">
        <v>168</v>
      </c>
      <c r="G235" s="27" t="s">
        <v>163</v>
      </c>
      <c r="H235" s="27" t="s">
        <v>178</v>
      </c>
      <c r="I235" s="27"/>
      <c r="J235" s="27"/>
      <c r="K235" s="27"/>
      <c r="L235" s="27"/>
      <c r="M235" s="27" t="s">
        <v>27</v>
      </c>
      <c r="N235" s="27" t="s">
        <v>176</v>
      </c>
      <c r="O235" s="27" t="s">
        <v>28</v>
      </c>
      <c r="P235" s="28" t="s">
        <v>60</v>
      </c>
      <c r="Q235" s="30">
        <v>2033984386</v>
      </c>
      <c r="R235" s="30">
        <v>113723333</v>
      </c>
      <c r="S235" s="30">
        <v>0</v>
      </c>
      <c r="T235" s="30">
        <v>2147707719</v>
      </c>
      <c r="U235" s="30">
        <v>0</v>
      </c>
      <c r="V235" s="30">
        <v>2030793125.52</v>
      </c>
      <c r="W235" s="30">
        <v>116914593.48</v>
      </c>
      <c r="X235" s="30">
        <v>1237292714.51</v>
      </c>
      <c r="Y235" s="30">
        <v>229677158</v>
      </c>
      <c r="Z235" s="30">
        <v>229677158</v>
      </c>
      <c r="AA235" s="30">
        <v>229677158</v>
      </c>
    </row>
    <row r="236" spans="1:27" ht="45" hidden="1" x14ac:dyDescent="0.25">
      <c r="A236" s="27" t="s">
        <v>92</v>
      </c>
      <c r="B236" s="28" t="s">
        <v>93</v>
      </c>
      <c r="C236" s="29" t="s">
        <v>59</v>
      </c>
      <c r="D236" s="27" t="s">
        <v>48</v>
      </c>
      <c r="E236" s="27" t="s">
        <v>167</v>
      </c>
      <c r="F236" s="27" t="s">
        <v>168</v>
      </c>
      <c r="G236" s="27" t="s">
        <v>163</v>
      </c>
      <c r="H236" s="27" t="s">
        <v>178</v>
      </c>
      <c r="I236" s="27"/>
      <c r="J236" s="27"/>
      <c r="K236" s="27"/>
      <c r="L236" s="27"/>
      <c r="M236" s="27" t="s">
        <v>27</v>
      </c>
      <c r="N236" s="27" t="s">
        <v>156</v>
      </c>
      <c r="O236" s="27" t="s">
        <v>28</v>
      </c>
      <c r="P236" s="28" t="s">
        <v>60</v>
      </c>
      <c r="Q236" s="30">
        <v>10770236789</v>
      </c>
      <c r="R236" s="30">
        <v>48620841</v>
      </c>
      <c r="S236" s="30">
        <v>0</v>
      </c>
      <c r="T236" s="30">
        <v>10818857630</v>
      </c>
      <c r="U236" s="30">
        <v>0</v>
      </c>
      <c r="V236" s="30">
        <v>6825728890</v>
      </c>
      <c r="W236" s="30">
        <v>3993128740</v>
      </c>
      <c r="X236" s="30">
        <v>6441653986</v>
      </c>
      <c r="Y236" s="30">
        <v>3586522953</v>
      </c>
      <c r="Z236" s="30">
        <v>3586522953</v>
      </c>
      <c r="AA236" s="30">
        <v>3586522953</v>
      </c>
    </row>
    <row r="237" spans="1:27" ht="67.5" hidden="1" x14ac:dyDescent="0.25">
      <c r="A237" s="27" t="s">
        <v>92</v>
      </c>
      <c r="B237" s="28" t="s">
        <v>93</v>
      </c>
      <c r="C237" s="29" t="s">
        <v>61</v>
      </c>
      <c r="D237" s="27" t="s">
        <v>48</v>
      </c>
      <c r="E237" s="27" t="s">
        <v>180</v>
      </c>
      <c r="F237" s="27" t="s">
        <v>168</v>
      </c>
      <c r="G237" s="27" t="s">
        <v>169</v>
      </c>
      <c r="H237" s="27" t="s">
        <v>177</v>
      </c>
      <c r="I237" s="27"/>
      <c r="J237" s="27"/>
      <c r="K237" s="27"/>
      <c r="L237" s="27"/>
      <c r="M237" s="27" t="s">
        <v>27</v>
      </c>
      <c r="N237" s="27" t="s">
        <v>156</v>
      </c>
      <c r="O237" s="27" t="s">
        <v>28</v>
      </c>
      <c r="P237" s="28" t="s">
        <v>58</v>
      </c>
      <c r="Q237" s="30">
        <v>125094258</v>
      </c>
      <c r="R237" s="30">
        <v>0</v>
      </c>
      <c r="S237" s="30">
        <v>0</v>
      </c>
      <c r="T237" s="30">
        <v>125094258</v>
      </c>
      <c r="U237" s="30">
        <v>0</v>
      </c>
      <c r="V237" s="30">
        <v>91211194.680000007</v>
      </c>
      <c r="W237" s="30">
        <v>33883063.32</v>
      </c>
      <c r="X237" s="30">
        <v>83470279</v>
      </c>
      <c r="Y237" s="30">
        <v>18245004.579999998</v>
      </c>
      <c r="Z237" s="30">
        <v>18245004.579999998</v>
      </c>
      <c r="AA237" s="30">
        <v>18245004.579999998</v>
      </c>
    </row>
    <row r="238" spans="1:27" ht="45" hidden="1" x14ac:dyDescent="0.25">
      <c r="A238" s="27" t="s">
        <v>92</v>
      </c>
      <c r="B238" s="28" t="s">
        <v>93</v>
      </c>
      <c r="C238" s="29" t="s">
        <v>183</v>
      </c>
      <c r="D238" s="27" t="s">
        <v>48</v>
      </c>
      <c r="E238" s="27" t="s">
        <v>180</v>
      </c>
      <c r="F238" s="27" t="s">
        <v>168</v>
      </c>
      <c r="G238" s="27" t="s">
        <v>170</v>
      </c>
      <c r="H238" s="27" t="s">
        <v>62</v>
      </c>
      <c r="I238" s="27"/>
      <c r="J238" s="27"/>
      <c r="K238" s="27"/>
      <c r="L238" s="27"/>
      <c r="M238" s="27" t="s">
        <v>27</v>
      </c>
      <c r="N238" s="27" t="s">
        <v>156</v>
      </c>
      <c r="O238" s="27" t="s">
        <v>28</v>
      </c>
      <c r="P238" s="28" t="s">
        <v>63</v>
      </c>
      <c r="Q238" s="30">
        <v>1721497539</v>
      </c>
      <c r="R238" s="30">
        <v>880704395</v>
      </c>
      <c r="S238" s="30">
        <v>151790450</v>
      </c>
      <c r="T238" s="30">
        <v>2450411484</v>
      </c>
      <c r="U238" s="30">
        <v>0</v>
      </c>
      <c r="V238" s="30">
        <v>2302882746.1599998</v>
      </c>
      <c r="W238" s="30">
        <v>147528737.84</v>
      </c>
      <c r="X238" s="30">
        <v>1353119485.49</v>
      </c>
      <c r="Y238" s="30">
        <v>390039555.57999998</v>
      </c>
      <c r="Z238" s="30">
        <v>390039555.57999998</v>
      </c>
      <c r="AA238" s="30">
        <v>390039555.57999998</v>
      </c>
    </row>
    <row r="239" spans="1:27" ht="22.5" hidden="1" x14ac:dyDescent="0.25">
      <c r="A239" s="27" t="s">
        <v>94</v>
      </c>
      <c r="B239" s="28" t="s">
        <v>95</v>
      </c>
      <c r="C239" s="29" t="s">
        <v>34</v>
      </c>
      <c r="D239" s="27" t="s">
        <v>26</v>
      </c>
      <c r="E239" s="27" t="s">
        <v>157</v>
      </c>
      <c r="F239" s="27"/>
      <c r="G239" s="27"/>
      <c r="H239" s="27"/>
      <c r="I239" s="27"/>
      <c r="J239" s="27"/>
      <c r="K239" s="27"/>
      <c r="L239" s="27"/>
      <c r="M239" s="27" t="s">
        <v>27</v>
      </c>
      <c r="N239" s="27" t="s">
        <v>156</v>
      </c>
      <c r="O239" s="27" t="s">
        <v>28</v>
      </c>
      <c r="P239" s="28" t="s">
        <v>35</v>
      </c>
      <c r="Q239" s="30">
        <v>53431015</v>
      </c>
      <c r="R239" s="30">
        <v>15574499</v>
      </c>
      <c r="S239" s="30">
        <v>0</v>
      </c>
      <c r="T239" s="30">
        <v>69005514</v>
      </c>
      <c r="U239" s="30">
        <v>0</v>
      </c>
      <c r="V239" s="30">
        <v>69005514</v>
      </c>
      <c r="W239" s="30">
        <v>0</v>
      </c>
      <c r="X239" s="30">
        <v>27484063</v>
      </c>
      <c r="Y239" s="30">
        <v>18142097</v>
      </c>
      <c r="Z239" s="30">
        <v>18142097</v>
      </c>
      <c r="AA239" s="30">
        <v>18142097</v>
      </c>
    </row>
    <row r="240" spans="1:27" ht="22.5" hidden="1" x14ac:dyDescent="0.25">
      <c r="A240" s="27" t="s">
        <v>94</v>
      </c>
      <c r="B240" s="28" t="s">
        <v>95</v>
      </c>
      <c r="C240" s="29" t="s">
        <v>146</v>
      </c>
      <c r="D240" s="27" t="s">
        <v>26</v>
      </c>
      <c r="E240" s="27" t="s">
        <v>158</v>
      </c>
      <c r="F240" s="27" t="s">
        <v>158</v>
      </c>
      <c r="G240" s="27" t="s">
        <v>155</v>
      </c>
      <c r="H240" s="27" t="s">
        <v>159</v>
      </c>
      <c r="I240" s="27"/>
      <c r="J240" s="27"/>
      <c r="K240" s="27"/>
      <c r="L240" s="27"/>
      <c r="M240" s="27" t="s">
        <v>27</v>
      </c>
      <c r="N240" s="27" t="s">
        <v>156</v>
      </c>
      <c r="O240" s="27" t="s">
        <v>28</v>
      </c>
      <c r="P240" s="28" t="s">
        <v>147</v>
      </c>
      <c r="Q240" s="30">
        <v>0</v>
      </c>
      <c r="R240" s="30">
        <v>22824859</v>
      </c>
      <c r="S240" s="30">
        <v>0</v>
      </c>
      <c r="T240" s="30">
        <v>22824859</v>
      </c>
      <c r="U240" s="30">
        <v>0</v>
      </c>
      <c r="V240" s="30">
        <v>22824858.260000002</v>
      </c>
      <c r="W240" s="30">
        <v>0.74</v>
      </c>
      <c r="X240" s="30">
        <v>22824858.260000002</v>
      </c>
      <c r="Y240" s="30">
        <v>22824858.260000002</v>
      </c>
      <c r="Z240" s="30">
        <v>22824858.260000002</v>
      </c>
      <c r="AA240" s="30">
        <v>22824858.260000002</v>
      </c>
    </row>
    <row r="241" spans="1:27" ht="22.5" hidden="1" x14ac:dyDescent="0.25">
      <c r="A241" s="27" t="s">
        <v>94</v>
      </c>
      <c r="B241" s="28" t="s">
        <v>95</v>
      </c>
      <c r="C241" s="29" t="s">
        <v>44</v>
      </c>
      <c r="D241" s="27" t="s">
        <v>26</v>
      </c>
      <c r="E241" s="27" t="s">
        <v>166</v>
      </c>
      <c r="F241" s="27" t="s">
        <v>155</v>
      </c>
      <c r="G241" s="27"/>
      <c r="H241" s="27"/>
      <c r="I241" s="27"/>
      <c r="J241" s="27"/>
      <c r="K241" s="27"/>
      <c r="L241" s="27"/>
      <c r="M241" s="27" t="s">
        <v>27</v>
      </c>
      <c r="N241" s="27" t="s">
        <v>156</v>
      </c>
      <c r="O241" s="27" t="s">
        <v>28</v>
      </c>
      <c r="P241" s="28" t="s">
        <v>45</v>
      </c>
      <c r="Q241" s="30">
        <v>42066302</v>
      </c>
      <c r="R241" s="30">
        <v>0</v>
      </c>
      <c r="S241" s="30">
        <v>0</v>
      </c>
      <c r="T241" s="30">
        <v>42066302</v>
      </c>
      <c r="U241" s="30">
        <v>0</v>
      </c>
      <c r="V241" s="30">
        <v>42066302</v>
      </c>
      <c r="W241" s="30">
        <v>0</v>
      </c>
      <c r="X241" s="30">
        <v>27111534</v>
      </c>
      <c r="Y241" s="30">
        <v>27111534</v>
      </c>
      <c r="Z241" s="30">
        <v>27111534</v>
      </c>
      <c r="AA241" s="30">
        <v>27111534</v>
      </c>
    </row>
    <row r="242" spans="1:27" ht="67.5" hidden="1" x14ac:dyDescent="0.25">
      <c r="A242" s="27" t="s">
        <v>94</v>
      </c>
      <c r="B242" s="28" t="s">
        <v>95</v>
      </c>
      <c r="C242" s="29" t="s">
        <v>49</v>
      </c>
      <c r="D242" s="27" t="s">
        <v>48</v>
      </c>
      <c r="E242" s="27" t="s">
        <v>167</v>
      </c>
      <c r="F242" s="27" t="s">
        <v>168</v>
      </c>
      <c r="G242" s="27" t="s">
        <v>170</v>
      </c>
      <c r="H242" s="27" t="s">
        <v>171</v>
      </c>
      <c r="I242" s="27"/>
      <c r="J242" s="27"/>
      <c r="K242" s="27"/>
      <c r="L242" s="27"/>
      <c r="M242" s="27" t="s">
        <v>27</v>
      </c>
      <c r="N242" s="27" t="s">
        <v>156</v>
      </c>
      <c r="O242" s="27" t="s">
        <v>28</v>
      </c>
      <c r="P242" s="28" t="s">
        <v>50</v>
      </c>
      <c r="Q242" s="30">
        <v>305961750</v>
      </c>
      <c r="R242" s="30">
        <v>20000</v>
      </c>
      <c r="S242" s="30">
        <v>0</v>
      </c>
      <c r="T242" s="30">
        <v>305981750</v>
      </c>
      <c r="U242" s="30">
        <v>0</v>
      </c>
      <c r="V242" s="30">
        <v>223272750</v>
      </c>
      <c r="W242" s="30">
        <v>82709000</v>
      </c>
      <c r="X242" s="30">
        <v>223262842</v>
      </c>
      <c r="Y242" s="30">
        <v>45402517</v>
      </c>
      <c r="Z242" s="30">
        <v>45402517</v>
      </c>
      <c r="AA242" s="30">
        <v>45402517</v>
      </c>
    </row>
    <row r="243" spans="1:27" ht="56.25" hidden="1" x14ac:dyDescent="0.25">
      <c r="A243" s="27" t="s">
        <v>94</v>
      </c>
      <c r="B243" s="28" t="s">
        <v>95</v>
      </c>
      <c r="C243" s="29" t="s">
        <v>51</v>
      </c>
      <c r="D243" s="27" t="s">
        <v>48</v>
      </c>
      <c r="E243" s="27" t="s">
        <v>167</v>
      </c>
      <c r="F243" s="27" t="s">
        <v>168</v>
      </c>
      <c r="G243" s="27" t="s">
        <v>172</v>
      </c>
      <c r="H243" s="27" t="s">
        <v>52</v>
      </c>
      <c r="I243" s="27"/>
      <c r="J243" s="27"/>
      <c r="K243" s="27"/>
      <c r="L243" s="27"/>
      <c r="M243" s="27" t="s">
        <v>27</v>
      </c>
      <c r="N243" s="27" t="s">
        <v>156</v>
      </c>
      <c r="O243" s="27" t="s">
        <v>28</v>
      </c>
      <c r="P243" s="28" t="s">
        <v>53</v>
      </c>
      <c r="Q243" s="30">
        <v>5833590705</v>
      </c>
      <c r="R243" s="30">
        <v>20000</v>
      </c>
      <c r="S243" s="30">
        <v>0</v>
      </c>
      <c r="T243" s="30">
        <v>5833610705</v>
      </c>
      <c r="U243" s="30">
        <v>0</v>
      </c>
      <c r="V243" s="30">
        <v>200370000</v>
      </c>
      <c r="W243" s="30">
        <v>5633240705</v>
      </c>
      <c r="X243" s="30">
        <v>195067480</v>
      </c>
      <c r="Y243" s="30">
        <v>15257292</v>
      </c>
      <c r="Z243" s="30">
        <v>15257292</v>
      </c>
      <c r="AA243" s="30">
        <v>15257292</v>
      </c>
    </row>
    <row r="244" spans="1:27" ht="90" hidden="1" x14ac:dyDescent="0.25">
      <c r="A244" s="27" t="s">
        <v>94</v>
      </c>
      <c r="B244" s="28" t="s">
        <v>95</v>
      </c>
      <c r="C244" s="29" t="s">
        <v>55</v>
      </c>
      <c r="D244" s="27" t="s">
        <v>48</v>
      </c>
      <c r="E244" s="27" t="s">
        <v>167</v>
      </c>
      <c r="F244" s="27" t="s">
        <v>168</v>
      </c>
      <c r="G244" s="27" t="s">
        <v>173</v>
      </c>
      <c r="H244" s="27" t="s">
        <v>174</v>
      </c>
      <c r="I244" s="27"/>
      <c r="J244" s="27"/>
      <c r="K244" s="27"/>
      <c r="L244" s="27"/>
      <c r="M244" s="27" t="s">
        <v>54</v>
      </c>
      <c r="N244" s="27" t="s">
        <v>163</v>
      </c>
      <c r="O244" s="27" t="s">
        <v>28</v>
      </c>
      <c r="P244" s="28" t="s">
        <v>56</v>
      </c>
      <c r="Q244" s="30">
        <v>96772452387</v>
      </c>
      <c r="R244" s="30">
        <v>91059715</v>
      </c>
      <c r="S244" s="30">
        <v>84542288</v>
      </c>
      <c r="T244" s="30">
        <v>96778969814</v>
      </c>
      <c r="U244" s="30">
        <v>0</v>
      </c>
      <c r="V244" s="30">
        <v>94434982844</v>
      </c>
      <c r="W244" s="30">
        <v>2343986970</v>
      </c>
      <c r="X244" s="30">
        <v>94212338627</v>
      </c>
      <c r="Y244" s="30">
        <v>17812783360</v>
      </c>
      <c r="Z244" s="30">
        <v>17812783360</v>
      </c>
      <c r="AA244" s="30">
        <v>17812783360</v>
      </c>
    </row>
    <row r="245" spans="1:27" ht="90" hidden="1" x14ac:dyDescent="0.25">
      <c r="A245" s="27" t="s">
        <v>94</v>
      </c>
      <c r="B245" s="28" t="s">
        <v>95</v>
      </c>
      <c r="C245" s="29" t="s">
        <v>55</v>
      </c>
      <c r="D245" s="27" t="s">
        <v>48</v>
      </c>
      <c r="E245" s="27" t="s">
        <v>167</v>
      </c>
      <c r="F245" s="27" t="s">
        <v>168</v>
      </c>
      <c r="G245" s="27" t="s">
        <v>173</v>
      </c>
      <c r="H245" s="27" t="s">
        <v>174</v>
      </c>
      <c r="I245" s="27"/>
      <c r="J245" s="27"/>
      <c r="K245" s="27"/>
      <c r="L245" s="27"/>
      <c r="M245" s="27" t="s">
        <v>27</v>
      </c>
      <c r="N245" s="27" t="s">
        <v>175</v>
      </c>
      <c r="O245" s="27" t="s">
        <v>28</v>
      </c>
      <c r="P245" s="28" t="s">
        <v>56</v>
      </c>
      <c r="Q245" s="30">
        <v>1207966002</v>
      </c>
      <c r="R245" s="30">
        <v>0</v>
      </c>
      <c r="S245" s="30">
        <v>0</v>
      </c>
      <c r="T245" s="30">
        <v>1207966002</v>
      </c>
      <c r="U245" s="30">
        <v>0</v>
      </c>
      <c r="V245" s="30">
        <v>857388957</v>
      </c>
      <c r="W245" s="30">
        <v>350577045</v>
      </c>
      <c r="X245" s="30">
        <v>853408494</v>
      </c>
      <c r="Y245" s="30">
        <v>194517924</v>
      </c>
      <c r="Z245" s="30">
        <v>194517924</v>
      </c>
      <c r="AA245" s="30">
        <v>194517924</v>
      </c>
    </row>
    <row r="246" spans="1:27" ht="90" hidden="1" x14ac:dyDescent="0.25">
      <c r="A246" s="27" t="s">
        <v>94</v>
      </c>
      <c r="B246" s="28" t="s">
        <v>95</v>
      </c>
      <c r="C246" s="29" t="s">
        <v>55</v>
      </c>
      <c r="D246" s="27" t="s">
        <v>48</v>
      </c>
      <c r="E246" s="27" t="s">
        <v>167</v>
      </c>
      <c r="F246" s="27" t="s">
        <v>168</v>
      </c>
      <c r="G246" s="27" t="s">
        <v>173</v>
      </c>
      <c r="H246" s="27" t="s">
        <v>174</v>
      </c>
      <c r="I246" s="27"/>
      <c r="J246" s="27"/>
      <c r="K246" s="27"/>
      <c r="L246" s="27"/>
      <c r="M246" s="27" t="s">
        <v>27</v>
      </c>
      <c r="N246" s="27" t="s">
        <v>156</v>
      </c>
      <c r="O246" s="27" t="s">
        <v>28</v>
      </c>
      <c r="P246" s="28" t="s">
        <v>56</v>
      </c>
      <c r="Q246" s="30">
        <v>638094098</v>
      </c>
      <c r="R246" s="30">
        <v>0</v>
      </c>
      <c r="S246" s="30">
        <v>0</v>
      </c>
      <c r="T246" s="30">
        <v>638094098</v>
      </c>
      <c r="U246" s="30">
        <v>0</v>
      </c>
      <c r="V246" s="30">
        <v>487334138</v>
      </c>
      <c r="W246" s="30">
        <v>150759960</v>
      </c>
      <c r="X246" s="30">
        <v>311916550</v>
      </c>
      <c r="Y246" s="30">
        <v>73560774</v>
      </c>
      <c r="Z246" s="30">
        <v>73560774</v>
      </c>
      <c r="AA246" s="30">
        <v>73560774</v>
      </c>
    </row>
    <row r="247" spans="1:27" ht="67.5" hidden="1" x14ac:dyDescent="0.25">
      <c r="A247" s="27" t="s">
        <v>94</v>
      </c>
      <c r="B247" s="28" t="s">
        <v>95</v>
      </c>
      <c r="C247" s="29" t="s">
        <v>57</v>
      </c>
      <c r="D247" s="27" t="s">
        <v>48</v>
      </c>
      <c r="E247" s="27" t="s">
        <v>167</v>
      </c>
      <c r="F247" s="27" t="s">
        <v>168</v>
      </c>
      <c r="G247" s="27" t="s">
        <v>173</v>
      </c>
      <c r="H247" s="27" t="s">
        <v>177</v>
      </c>
      <c r="I247" s="27"/>
      <c r="J247" s="27"/>
      <c r="K247" s="27"/>
      <c r="L247" s="27"/>
      <c r="M247" s="27" t="s">
        <v>54</v>
      </c>
      <c r="N247" s="27" t="s">
        <v>163</v>
      </c>
      <c r="O247" s="27" t="s">
        <v>28</v>
      </c>
      <c r="P247" s="28" t="s">
        <v>58</v>
      </c>
      <c r="Q247" s="30">
        <v>2355838984</v>
      </c>
      <c r="R247" s="30">
        <v>1297035331</v>
      </c>
      <c r="S247" s="30">
        <v>159114240</v>
      </c>
      <c r="T247" s="30">
        <v>3493760075</v>
      </c>
      <c r="U247" s="30">
        <v>0</v>
      </c>
      <c r="V247" s="30">
        <v>892472131</v>
      </c>
      <c r="W247" s="30">
        <v>2601287944</v>
      </c>
      <c r="X247" s="30">
        <v>751155775</v>
      </c>
      <c r="Y247" s="30">
        <v>34564840</v>
      </c>
      <c r="Z247" s="30">
        <v>34564840</v>
      </c>
      <c r="AA247" s="30">
        <v>34564840</v>
      </c>
    </row>
    <row r="248" spans="1:27" ht="67.5" hidden="1" x14ac:dyDescent="0.25">
      <c r="A248" s="27" t="s">
        <v>94</v>
      </c>
      <c r="B248" s="28" t="s">
        <v>95</v>
      </c>
      <c r="C248" s="29" t="s">
        <v>57</v>
      </c>
      <c r="D248" s="27" t="s">
        <v>48</v>
      </c>
      <c r="E248" s="27" t="s">
        <v>167</v>
      </c>
      <c r="F248" s="27" t="s">
        <v>168</v>
      </c>
      <c r="G248" s="27" t="s">
        <v>173</v>
      </c>
      <c r="H248" s="27" t="s">
        <v>177</v>
      </c>
      <c r="I248" s="27"/>
      <c r="J248" s="27"/>
      <c r="K248" s="27"/>
      <c r="L248" s="27"/>
      <c r="M248" s="27" t="s">
        <v>27</v>
      </c>
      <c r="N248" s="27" t="s">
        <v>156</v>
      </c>
      <c r="O248" s="27" t="s">
        <v>28</v>
      </c>
      <c r="P248" s="28" t="s">
        <v>58</v>
      </c>
      <c r="Q248" s="30">
        <v>12389481936</v>
      </c>
      <c r="R248" s="30">
        <v>116669744</v>
      </c>
      <c r="S248" s="30">
        <v>119904570</v>
      </c>
      <c r="T248" s="30">
        <v>12386247110</v>
      </c>
      <c r="U248" s="30">
        <v>0</v>
      </c>
      <c r="V248" s="30">
        <v>10842223381</v>
      </c>
      <c r="W248" s="30">
        <v>1544023729</v>
      </c>
      <c r="X248" s="30">
        <v>9684374126</v>
      </c>
      <c r="Y248" s="30">
        <v>207050362</v>
      </c>
      <c r="Z248" s="30">
        <v>207050362</v>
      </c>
      <c r="AA248" s="30">
        <v>207050362</v>
      </c>
    </row>
    <row r="249" spans="1:27" ht="45" hidden="1" x14ac:dyDescent="0.25">
      <c r="A249" s="27" t="s">
        <v>94</v>
      </c>
      <c r="B249" s="28" t="s">
        <v>95</v>
      </c>
      <c r="C249" s="29" t="s">
        <v>59</v>
      </c>
      <c r="D249" s="27" t="s">
        <v>48</v>
      </c>
      <c r="E249" s="27" t="s">
        <v>167</v>
      </c>
      <c r="F249" s="27" t="s">
        <v>168</v>
      </c>
      <c r="G249" s="27" t="s">
        <v>163</v>
      </c>
      <c r="H249" s="27" t="s">
        <v>178</v>
      </c>
      <c r="I249" s="27"/>
      <c r="J249" s="27"/>
      <c r="K249" s="27"/>
      <c r="L249" s="27"/>
      <c r="M249" s="27" t="s">
        <v>54</v>
      </c>
      <c r="N249" s="27" t="s">
        <v>179</v>
      </c>
      <c r="O249" s="27" t="s">
        <v>28</v>
      </c>
      <c r="P249" s="28" t="s">
        <v>60</v>
      </c>
      <c r="Q249" s="30">
        <v>3398562462</v>
      </c>
      <c r="R249" s="30">
        <v>186716904</v>
      </c>
      <c r="S249" s="30">
        <v>940862650</v>
      </c>
      <c r="T249" s="30">
        <v>2644416716</v>
      </c>
      <c r="U249" s="30">
        <v>0</v>
      </c>
      <c r="V249" s="30">
        <v>2644230977</v>
      </c>
      <c r="W249" s="30">
        <v>185739</v>
      </c>
      <c r="X249" s="30">
        <v>2457514073</v>
      </c>
      <c r="Y249" s="30">
        <v>0</v>
      </c>
      <c r="Z249" s="30">
        <v>0</v>
      </c>
      <c r="AA249" s="30">
        <v>0</v>
      </c>
    </row>
    <row r="250" spans="1:27" ht="45" hidden="1" x14ac:dyDescent="0.25">
      <c r="A250" s="27" t="s">
        <v>94</v>
      </c>
      <c r="B250" s="28" t="s">
        <v>95</v>
      </c>
      <c r="C250" s="29" t="s">
        <v>59</v>
      </c>
      <c r="D250" s="27" t="s">
        <v>48</v>
      </c>
      <c r="E250" s="27" t="s">
        <v>167</v>
      </c>
      <c r="F250" s="27" t="s">
        <v>168</v>
      </c>
      <c r="G250" s="27" t="s">
        <v>163</v>
      </c>
      <c r="H250" s="27" t="s">
        <v>178</v>
      </c>
      <c r="I250" s="27"/>
      <c r="J250" s="27"/>
      <c r="K250" s="27"/>
      <c r="L250" s="27"/>
      <c r="M250" s="27" t="s">
        <v>27</v>
      </c>
      <c r="N250" s="27" t="s">
        <v>176</v>
      </c>
      <c r="O250" s="27" t="s">
        <v>28</v>
      </c>
      <c r="P250" s="28" t="s">
        <v>60</v>
      </c>
      <c r="Q250" s="30">
        <v>3385234654</v>
      </c>
      <c r="R250" s="30">
        <v>160523027</v>
      </c>
      <c r="S250" s="30">
        <v>0</v>
      </c>
      <c r="T250" s="30">
        <v>3545757681</v>
      </c>
      <c r="U250" s="30">
        <v>0</v>
      </c>
      <c r="V250" s="30">
        <v>3294471459</v>
      </c>
      <c r="W250" s="30">
        <v>251286222</v>
      </c>
      <c r="X250" s="30">
        <v>2699326091</v>
      </c>
      <c r="Y250" s="30">
        <v>618867912</v>
      </c>
      <c r="Z250" s="30">
        <v>618867912</v>
      </c>
      <c r="AA250" s="30">
        <v>618867912</v>
      </c>
    </row>
    <row r="251" spans="1:27" ht="45" hidden="1" x14ac:dyDescent="0.25">
      <c r="A251" s="27" t="s">
        <v>94</v>
      </c>
      <c r="B251" s="28" t="s">
        <v>95</v>
      </c>
      <c r="C251" s="29" t="s">
        <v>59</v>
      </c>
      <c r="D251" s="27" t="s">
        <v>48</v>
      </c>
      <c r="E251" s="27" t="s">
        <v>167</v>
      </c>
      <c r="F251" s="27" t="s">
        <v>168</v>
      </c>
      <c r="G251" s="27" t="s">
        <v>163</v>
      </c>
      <c r="H251" s="27" t="s">
        <v>178</v>
      </c>
      <c r="I251" s="27"/>
      <c r="J251" s="27"/>
      <c r="K251" s="27"/>
      <c r="L251" s="27"/>
      <c r="M251" s="27" t="s">
        <v>27</v>
      </c>
      <c r="N251" s="27" t="s">
        <v>156</v>
      </c>
      <c r="O251" s="27" t="s">
        <v>28</v>
      </c>
      <c r="P251" s="28" t="s">
        <v>60</v>
      </c>
      <c r="Q251" s="30">
        <v>30170290576</v>
      </c>
      <c r="R251" s="30">
        <v>143927438</v>
      </c>
      <c r="S251" s="30">
        <v>434244300</v>
      </c>
      <c r="T251" s="30">
        <v>29879973714</v>
      </c>
      <c r="U251" s="30">
        <v>0</v>
      </c>
      <c r="V251" s="30">
        <v>18894358128</v>
      </c>
      <c r="W251" s="30">
        <v>10985615586</v>
      </c>
      <c r="X251" s="30">
        <v>18559076884</v>
      </c>
      <c r="Y251" s="30">
        <v>8731456034</v>
      </c>
      <c r="Z251" s="30">
        <v>8731456034</v>
      </c>
      <c r="AA251" s="30">
        <v>8731456034</v>
      </c>
    </row>
    <row r="252" spans="1:27" ht="67.5" hidden="1" x14ac:dyDescent="0.25">
      <c r="A252" s="27" t="s">
        <v>94</v>
      </c>
      <c r="B252" s="28" t="s">
        <v>95</v>
      </c>
      <c r="C252" s="29" t="s">
        <v>61</v>
      </c>
      <c r="D252" s="27" t="s">
        <v>48</v>
      </c>
      <c r="E252" s="27" t="s">
        <v>180</v>
      </c>
      <c r="F252" s="27" t="s">
        <v>168</v>
      </c>
      <c r="G252" s="27" t="s">
        <v>169</v>
      </c>
      <c r="H252" s="27" t="s">
        <v>177</v>
      </c>
      <c r="I252" s="27"/>
      <c r="J252" s="27"/>
      <c r="K252" s="27"/>
      <c r="L252" s="27"/>
      <c r="M252" s="27" t="s">
        <v>27</v>
      </c>
      <c r="N252" s="27" t="s">
        <v>156</v>
      </c>
      <c r="O252" s="27" t="s">
        <v>28</v>
      </c>
      <c r="P252" s="28" t="s">
        <v>58</v>
      </c>
      <c r="Q252" s="30">
        <v>103447203</v>
      </c>
      <c r="R252" s="30">
        <v>20000</v>
      </c>
      <c r="S252" s="30">
        <v>0</v>
      </c>
      <c r="T252" s="30">
        <v>103467203</v>
      </c>
      <c r="U252" s="30">
        <v>0</v>
      </c>
      <c r="V252" s="30">
        <v>73831869</v>
      </c>
      <c r="W252" s="30">
        <v>29635334</v>
      </c>
      <c r="X252" s="30">
        <v>68563792</v>
      </c>
      <c r="Y252" s="30">
        <v>17520584</v>
      </c>
      <c r="Z252" s="30">
        <v>17520584</v>
      </c>
      <c r="AA252" s="30">
        <v>17520584</v>
      </c>
    </row>
    <row r="253" spans="1:27" ht="45" hidden="1" x14ac:dyDescent="0.25">
      <c r="A253" s="27" t="s">
        <v>94</v>
      </c>
      <c r="B253" s="28" t="s">
        <v>95</v>
      </c>
      <c r="C253" s="29" t="s">
        <v>183</v>
      </c>
      <c r="D253" s="27" t="s">
        <v>48</v>
      </c>
      <c r="E253" s="27" t="s">
        <v>180</v>
      </c>
      <c r="F253" s="27" t="s">
        <v>168</v>
      </c>
      <c r="G253" s="27" t="s">
        <v>170</v>
      </c>
      <c r="H253" s="27" t="s">
        <v>62</v>
      </c>
      <c r="I253" s="27"/>
      <c r="J253" s="27"/>
      <c r="K253" s="27"/>
      <c r="L253" s="27"/>
      <c r="M253" s="27" t="s">
        <v>27</v>
      </c>
      <c r="N253" s="27" t="s">
        <v>156</v>
      </c>
      <c r="O253" s="27" t="s">
        <v>28</v>
      </c>
      <c r="P253" s="28" t="s">
        <v>63</v>
      </c>
      <c r="Q253" s="30">
        <v>2119739307</v>
      </c>
      <c r="R253" s="30">
        <v>599030495</v>
      </c>
      <c r="S253" s="30">
        <v>84426488</v>
      </c>
      <c r="T253" s="30">
        <v>2634343314</v>
      </c>
      <c r="U253" s="30">
        <v>0</v>
      </c>
      <c r="V253" s="30">
        <v>2326975979</v>
      </c>
      <c r="W253" s="30">
        <v>307367335</v>
      </c>
      <c r="X253" s="30">
        <v>2188941389</v>
      </c>
      <c r="Y253" s="30">
        <v>504680432.27999997</v>
      </c>
      <c r="Z253" s="30">
        <v>504680432.27999997</v>
      </c>
      <c r="AA253" s="30">
        <v>504680432.27999997</v>
      </c>
    </row>
    <row r="254" spans="1:27" ht="22.5" hidden="1" x14ac:dyDescent="0.25">
      <c r="A254" s="27" t="s">
        <v>96</v>
      </c>
      <c r="B254" s="28" t="s">
        <v>97</v>
      </c>
      <c r="C254" s="29" t="s">
        <v>34</v>
      </c>
      <c r="D254" s="27" t="s">
        <v>26</v>
      </c>
      <c r="E254" s="27" t="s">
        <v>157</v>
      </c>
      <c r="F254" s="27"/>
      <c r="G254" s="27"/>
      <c r="H254" s="27"/>
      <c r="I254" s="27"/>
      <c r="J254" s="27"/>
      <c r="K254" s="27"/>
      <c r="L254" s="27"/>
      <c r="M254" s="27" t="s">
        <v>27</v>
      </c>
      <c r="N254" s="27" t="s">
        <v>156</v>
      </c>
      <c r="O254" s="27" t="s">
        <v>28</v>
      </c>
      <c r="P254" s="28" t="s">
        <v>35</v>
      </c>
      <c r="Q254" s="30">
        <v>83619174</v>
      </c>
      <c r="R254" s="30">
        <v>0</v>
      </c>
      <c r="S254" s="30">
        <v>0</v>
      </c>
      <c r="T254" s="30">
        <v>83619174</v>
      </c>
      <c r="U254" s="30">
        <v>0</v>
      </c>
      <c r="V254" s="30">
        <v>83619174</v>
      </c>
      <c r="W254" s="30">
        <v>0</v>
      </c>
      <c r="X254" s="30">
        <v>1293759</v>
      </c>
      <c r="Y254" s="30">
        <v>1293759</v>
      </c>
      <c r="Z254" s="30">
        <v>1293759</v>
      </c>
      <c r="AA254" s="30">
        <v>1293759</v>
      </c>
    </row>
    <row r="255" spans="1:27" ht="22.5" hidden="1" x14ac:dyDescent="0.25">
      <c r="A255" s="27" t="s">
        <v>96</v>
      </c>
      <c r="B255" s="28" t="s">
        <v>97</v>
      </c>
      <c r="C255" s="29" t="s">
        <v>44</v>
      </c>
      <c r="D255" s="27" t="s">
        <v>26</v>
      </c>
      <c r="E255" s="27" t="s">
        <v>166</v>
      </c>
      <c r="F255" s="27" t="s">
        <v>155</v>
      </c>
      <c r="G255" s="27"/>
      <c r="H255" s="27"/>
      <c r="I255" s="27"/>
      <c r="J255" s="27"/>
      <c r="K255" s="27"/>
      <c r="L255" s="27"/>
      <c r="M255" s="27" t="s">
        <v>27</v>
      </c>
      <c r="N255" s="27" t="s">
        <v>156</v>
      </c>
      <c r="O255" s="27" t="s">
        <v>28</v>
      </c>
      <c r="P255" s="28" t="s">
        <v>45</v>
      </c>
      <c r="Q255" s="30">
        <v>16495538</v>
      </c>
      <c r="R255" s="30">
        <v>0</v>
      </c>
      <c r="S255" s="30">
        <v>0</v>
      </c>
      <c r="T255" s="30">
        <v>16495538</v>
      </c>
      <c r="U255" s="30">
        <v>0</v>
      </c>
      <c r="V255" s="30">
        <v>16495538</v>
      </c>
      <c r="W255" s="30">
        <v>0</v>
      </c>
      <c r="X255" s="30">
        <v>2620717</v>
      </c>
      <c r="Y255" s="30">
        <v>2620717</v>
      </c>
      <c r="Z255" s="30">
        <v>2620717</v>
      </c>
      <c r="AA255" s="30">
        <v>2620717</v>
      </c>
    </row>
    <row r="256" spans="1:27" ht="67.5" hidden="1" x14ac:dyDescent="0.25">
      <c r="A256" s="27" t="s">
        <v>96</v>
      </c>
      <c r="B256" s="28" t="s">
        <v>97</v>
      </c>
      <c r="C256" s="29" t="s">
        <v>49</v>
      </c>
      <c r="D256" s="27" t="s">
        <v>48</v>
      </c>
      <c r="E256" s="27" t="s">
        <v>167</v>
      </c>
      <c r="F256" s="27" t="s">
        <v>168</v>
      </c>
      <c r="G256" s="27" t="s">
        <v>170</v>
      </c>
      <c r="H256" s="27" t="s">
        <v>171</v>
      </c>
      <c r="I256" s="27"/>
      <c r="J256" s="27"/>
      <c r="K256" s="27"/>
      <c r="L256" s="27"/>
      <c r="M256" s="27" t="s">
        <v>27</v>
      </c>
      <c r="N256" s="27" t="s">
        <v>156</v>
      </c>
      <c r="O256" s="27" t="s">
        <v>28</v>
      </c>
      <c r="P256" s="28" t="s">
        <v>50</v>
      </c>
      <c r="Q256" s="30">
        <v>814112250</v>
      </c>
      <c r="R256" s="30">
        <v>0</v>
      </c>
      <c r="S256" s="30">
        <v>167014500</v>
      </c>
      <c r="T256" s="30">
        <v>647097750</v>
      </c>
      <c r="U256" s="30">
        <v>0</v>
      </c>
      <c r="V256" s="30">
        <v>647097750</v>
      </c>
      <c r="W256" s="30">
        <v>0</v>
      </c>
      <c r="X256" s="30">
        <v>386430663</v>
      </c>
      <c r="Y256" s="30">
        <v>54921423</v>
      </c>
      <c r="Z256" s="30">
        <v>54921423</v>
      </c>
      <c r="AA256" s="30">
        <v>54921423</v>
      </c>
    </row>
    <row r="257" spans="1:27" ht="56.25" hidden="1" x14ac:dyDescent="0.25">
      <c r="A257" s="27" t="s">
        <v>96</v>
      </c>
      <c r="B257" s="28" t="s">
        <v>97</v>
      </c>
      <c r="C257" s="29" t="s">
        <v>51</v>
      </c>
      <c r="D257" s="27" t="s">
        <v>48</v>
      </c>
      <c r="E257" s="27" t="s">
        <v>167</v>
      </c>
      <c r="F257" s="27" t="s">
        <v>168</v>
      </c>
      <c r="G257" s="27" t="s">
        <v>172</v>
      </c>
      <c r="H257" s="27" t="s">
        <v>52</v>
      </c>
      <c r="I257" s="27"/>
      <c r="J257" s="27"/>
      <c r="K257" s="27"/>
      <c r="L257" s="27"/>
      <c r="M257" s="27" t="s">
        <v>27</v>
      </c>
      <c r="N257" s="27" t="s">
        <v>156</v>
      </c>
      <c r="O257" s="27" t="s">
        <v>28</v>
      </c>
      <c r="P257" s="28" t="s">
        <v>53</v>
      </c>
      <c r="Q257" s="30">
        <v>4828136870</v>
      </c>
      <c r="R257" s="30">
        <v>0</v>
      </c>
      <c r="S257" s="30">
        <v>0</v>
      </c>
      <c r="T257" s="30">
        <v>4828136870</v>
      </c>
      <c r="U257" s="30">
        <v>0</v>
      </c>
      <c r="V257" s="30">
        <v>633437085</v>
      </c>
      <c r="W257" s="30">
        <v>4194699785</v>
      </c>
      <c r="X257" s="30">
        <v>617364345</v>
      </c>
      <c r="Y257" s="30">
        <v>197479555</v>
      </c>
      <c r="Z257" s="30">
        <v>197479555</v>
      </c>
      <c r="AA257" s="30">
        <v>197479555</v>
      </c>
    </row>
    <row r="258" spans="1:27" ht="90" hidden="1" x14ac:dyDescent="0.25">
      <c r="A258" s="27" t="s">
        <v>96</v>
      </c>
      <c r="B258" s="28" t="s">
        <v>97</v>
      </c>
      <c r="C258" s="29" t="s">
        <v>55</v>
      </c>
      <c r="D258" s="27" t="s">
        <v>48</v>
      </c>
      <c r="E258" s="27" t="s">
        <v>167</v>
      </c>
      <c r="F258" s="27" t="s">
        <v>168</v>
      </c>
      <c r="G258" s="27" t="s">
        <v>173</v>
      </c>
      <c r="H258" s="27" t="s">
        <v>174</v>
      </c>
      <c r="I258" s="27"/>
      <c r="J258" s="27"/>
      <c r="K258" s="27"/>
      <c r="L258" s="27"/>
      <c r="M258" s="27" t="s">
        <v>54</v>
      </c>
      <c r="N258" s="27" t="s">
        <v>163</v>
      </c>
      <c r="O258" s="27" t="s">
        <v>28</v>
      </c>
      <c r="P258" s="28" t="s">
        <v>56</v>
      </c>
      <c r="Q258" s="30">
        <v>275667580790</v>
      </c>
      <c r="R258" s="30">
        <v>101607564</v>
      </c>
      <c r="S258" s="30">
        <v>7682703</v>
      </c>
      <c r="T258" s="30">
        <v>275761505651</v>
      </c>
      <c r="U258" s="30">
        <v>0</v>
      </c>
      <c r="V258" s="30">
        <v>270311006563</v>
      </c>
      <c r="W258" s="30">
        <v>5450499088</v>
      </c>
      <c r="X258" s="30">
        <v>252763240415</v>
      </c>
      <c r="Y258" s="30">
        <v>44246439576</v>
      </c>
      <c r="Z258" s="30">
        <v>44246439576</v>
      </c>
      <c r="AA258" s="30">
        <v>44246439576</v>
      </c>
    </row>
    <row r="259" spans="1:27" ht="90" hidden="1" x14ac:dyDescent="0.25">
      <c r="A259" s="27" t="s">
        <v>96</v>
      </c>
      <c r="B259" s="28" t="s">
        <v>97</v>
      </c>
      <c r="C259" s="29" t="s">
        <v>55</v>
      </c>
      <c r="D259" s="27" t="s">
        <v>48</v>
      </c>
      <c r="E259" s="27" t="s">
        <v>167</v>
      </c>
      <c r="F259" s="27" t="s">
        <v>168</v>
      </c>
      <c r="G259" s="27" t="s">
        <v>173</v>
      </c>
      <c r="H259" s="27" t="s">
        <v>174</v>
      </c>
      <c r="I259" s="27"/>
      <c r="J259" s="27"/>
      <c r="K259" s="27"/>
      <c r="L259" s="27"/>
      <c r="M259" s="27" t="s">
        <v>27</v>
      </c>
      <c r="N259" s="27" t="s">
        <v>175</v>
      </c>
      <c r="O259" s="27" t="s">
        <v>28</v>
      </c>
      <c r="P259" s="28" t="s">
        <v>56</v>
      </c>
      <c r="Q259" s="30">
        <v>2565303823</v>
      </c>
      <c r="R259" s="30">
        <v>0</v>
      </c>
      <c r="S259" s="30">
        <v>0</v>
      </c>
      <c r="T259" s="30">
        <v>2565303823</v>
      </c>
      <c r="U259" s="30">
        <v>0</v>
      </c>
      <c r="V259" s="30">
        <v>1797389584</v>
      </c>
      <c r="W259" s="30">
        <v>767914239</v>
      </c>
      <c r="X259" s="30">
        <v>1563847551</v>
      </c>
      <c r="Y259" s="30">
        <v>287253153</v>
      </c>
      <c r="Z259" s="30">
        <v>287253153</v>
      </c>
      <c r="AA259" s="30">
        <v>287253153</v>
      </c>
    </row>
    <row r="260" spans="1:27" ht="90" hidden="1" x14ac:dyDescent="0.25">
      <c r="A260" s="27" t="s">
        <v>96</v>
      </c>
      <c r="B260" s="28" t="s">
        <v>97</v>
      </c>
      <c r="C260" s="29" t="s">
        <v>55</v>
      </c>
      <c r="D260" s="27" t="s">
        <v>48</v>
      </c>
      <c r="E260" s="27" t="s">
        <v>167</v>
      </c>
      <c r="F260" s="27" t="s">
        <v>168</v>
      </c>
      <c r="G260" s="27" t="s">
        <v>173</v>
      </c>
      <c r="H260" s="27" t="s">
        <v>174</v>
      </c>
      <c r="I260" s="27"/>
      <c r="J260" s="27"/>
      <c r="K260" s="27"/>
      <c r="L260" s="27"/>
      <c r="M260" s="27" t="s">
        <v>27</v>
      </c>
      <c r="N260" s="27" t="s">
        <v>156</v>
      </c>
      <c r="O260" s="27" t="s">
        <v>28</v>
      </c>
      <c r="P260" s="28" t="s">
        <v>56</v>
      </c>
      <c r="Q260" s="30">
        <v>4732444509</v>
      </c>
      <c r="R260" s="30">
        <v>0</v>
      </c>
      <c r="S260" s="30">
        <v>0</v>
      </c>
      <c r="T260" s="30">
        <v>4732444509</v>
      </c>
      <c r="U260" s="30">
        <v>0</v>
      </c>
      <c r="V260" s="30">
        <v>4433103083</v>
      </c>
      <c r="W260" s="30">
        <v>299341426</v>
      </c>
      <c r="X260" s="30">
        <v>4224381574</v>
      </c>
      <c r="Y260" s="30">
        <v>115635290</v>
      </c>
      <c r="Z260" s="30">
        <v>115635290</v>
      </c>
      <c r="AA260" s="30">
        <v>115635290</v>
      </c>
    </row>
    <row r="261" spans="1:27" ht="67.5" hidden="1" x14ac:dyDescent="0.25">
      <c r="A261" s="27" t="s">
        <v>96</v>
      </c>
      <c r="B261" s="28" t="s">
        <v>97</v>
      </c>
      <c r="C261" s="29" t="s">
        <v>57</v>
      </c>
      <c r="D261" s="27" t="s">
        <v>48</v>
      </c>
      <c r="E261" s="27" t="s">
        <v>167</v>
      </c>
      <c r="F261" s="27" t="s">
        <v>168</v>
      </c>
      <c r="G261" s="27" t="s">
        <v>173</v>
      </c>
      <c r="H261" s="27" t="s">
        <v>177</v>
      </c>
      <c r="I261" s="27"/>
      <c r="J261" s="27"/>
      <c r="K261" s="27"/>
      <c r="L261" s="27"/>
      <c r="M261" s="27" t="s">
        <v>54</v>
      </c>
      <c r="N261" s="27" t="s">
        <v>163</v>
      </c>
      <c r="O261" s="27" t="s">
        <v>28</v>
      </c>
      <c r="P261" s="28" t="s">
        <v>58</v>
      </c>
      <c r="Q261" s="30">
        <v>1991480142</v>
      </c>
      <c r="R261" s="30">
        <v>93191413</v>
      </c>
      <c r="S261" s="30">
        <v>102679800</v>
      </c>
      <c r="T261" s="30">
        <v>1981991755</v>
      </c>
      <c r="U261" s="30">
        <v>0</v>
      </c>
      <c r="V261" s="30">
        <v>543096673</v>
      </c>
      <c r="W261" s="30">
        <v>1438895082</v>
      </c>
      <c r="X261" s="30">
        <v>348807813</v>
      </c>
      <c r="Y261" s="30">
        <v>35495878</v>
      </c>
      <c r="Z261" s="30">
        <v>35495878</v>
      </c>
      <c r="AA261" s="30">
        <v>35495878</v>
      </c>
    </row>
    <row r="262" spans="1:27" ht="67.5" hidden="1" x14ac:dyDescent="0.25">
      <c r="A262" s="27" t="s">
        <v>96</v>
      </c>
      <c r="B262" s="28" t="s">
        <v>97</v>
      </c>
      <c r="C262" s="29" t="s">
        <v>57</v>
      </c>
      <c r="D262" s="27" t="s">
        <v>48</v>
      </c>
      <c r="E262" s="27" t="s">
        <v>167</v>
      </c>
      <c r="F262" s="27" t="s">
        <v>168</v>
      </c>
      <c r="G262" s="27" t="s">
        <v>173</v>
      </c>
      <c r="H262" s="27" t="s">
        <v>177</v>
      </c>
      <c r="I262" s="27"/>
      <c r="J262" s="27"/>
      <c r="K262" s="27"/>
      <c r="L262" s="27"/>
      <c r="M262" s="27" t="s">
        <v>27</v>
      </c>
      <c r="N262" s="27" t="s">
        <v>156</v>
      </c>
      <c r="O262" s="27" t="s">
        <v>28</v>
      </c>
      <c r="P262" s="28" t="s">
        <v>58</v>
      </c>
      <c r="Q262" s="30">
        <v>12968018450</v>
      </c>
      <c r="R262" s="30">
        <v>1925566048</v>
      </c>
      <c r="S262" s="30">
        <v>143995090</v>
      </c>
      <c r="T262" s="30">
        <v>14749589408</v>
      </c>
      <c r="U262" s="30">
        <v>0</v>
      </c>
      <c r="V262" s="30">
        <v>4781012864</v>
      </c>
      <c r="W262" s="30">
        <v>9968576544</v>
      </c>
      <c r="X262" s="30">
        <v>3800785100</v>
      </c>
      <c r="Y262" s="30">
        <v>13288059</v>
      </c>
      <c r="Z262" s="30">
        <v>13288059</v>
      </c>
      <c r="AA262" s="30">
        <v>13288059</v>
      </c>
    </row>
    <row r="263" spans="1:27" ht="45" hidden="1" x14ac:dyDescent="0.25">
      <c r="A263" s="27" t="s">
        <v>96</v>
      </c>
      <c r="B263" s="28" t="s">
        <v>97</v>
      </c>
      <c r="C263" s="29" t="s">
        <v>59</v>
      </c>
      <c r="D263" s="27" t="s">
        <v>48</v>
      </c>
      <c r="E263" s="27" t="s">
        <v>167</v>
      </c>
      <c r="F263" s="27" t="s">
        <v>168</v>
      </c>
      <c r="G263" s="27" t="s">
        <v>163</v>
      </c>
      <c r="H263" s="27" t="s">
        <v>178</v>
      </c>
      <c r="I263" s="27"/>
      <c r="J263" s="27"/>
      <c r="K263" s="27"/>
      <c r="L263" s="27"/>
      <c r="M263" s="27" t="s">
        <v>54</v>
      </c>
      <c r="N263" s="27" t="s">
        <v>179</v>
      </c>
      <c r="O263" s="27" t="s">
        <v>28</v>
      </c>
      <c r="P263" s="28" t="s">
        <v>60</v>
      </c>
      <c r="Q263" s="30">
        <v>3761136907</v>
      </c>
      <c r="R263" s="30">
        <v>1103819234</v>
      </c>
      <c r="S263" s="30">
        <v>0</v>
      </c>
      <c r="T263" s="30">
        <v>4864956141</v>
      </c>
      <c r="U263" s="30">
        <v>0</v>
      </c>
      <c r="V263" s="30">
        <v>4672650722</v>
      </c>
      <c r="W263" s="30">
        <v>192305419</v>
      </c>
      <c r="X263" s="30">
        <v>634497700</v>
      </c>
      <c r="Y263" s="30">
        <v>563880038</v>
      </c>
      <c r="Z263" s="30">
        <v>563880038</v>
      </c>
      <c r="AA263" s="30">
        <v>563880038</v>
      </c>
    </row>
    <row r="264" spans="1:27" ht="45" hidden="1" x14ac:dyDescent="0.25">
      <c r="A264" s="27" t="s">
        <v>96</v>
      </c>
      <c r="B264" s="28" t="s">
        <v>97</v>
      </c>
      <c r="C264" s="29" t="s">
        <v>59</v>
      </c>
      <c r="D264" s="27" t="s">
        <v>48</v>
      </c>
      <c r="E264" s="27" t="s">
        <v>167</v>
      </c>
      <c r="F264" s="27" t="s">
        <v>168</v>
      </c>
      <c r="G264" s="27" t="s">
        <v>163</v>
      </c>
      <c r="H264" s="27" t="s">
        <v>178</v>
      </c>
      <c r="I264" s="27"/>
      <c r="J264" s="27"/>
      <c r="K264" s="27"/>
      <c r="L264" s="27"/>
      <c r="M264" s="27" t="s">
        <v>27</v>
      </c>
      <c r="N264" s="27" t="s">
        <v>176</v>
      </c>
      <c r="O264" s="27" t="s">
        <v>28</v>
      </c>
      <c r="P264" s="28" t="s">
        <v>60</v>
      </c>
      <c r="Q264" s="30">
        <v>4981792723</v>
      </c>
      <c r="R264" s="30">
        <v>804327506</v>
      </c>
      <c r="S264" s="30">
        <v>517431579</v>
      </c>
      <c r="T264" s="30">
        <v>5268688650</v>
      </c>
      <c r="U264" s="30">
        <v>0</v>
      </c>
      <c r="V264" s="30">
        <v>5078724588</v>
      </c>
      <c r="W264" s="30">
        <v>189964062</v>
      </c>
      <c r="X264" s="30">
        <v>3693155861</v>
      </c>
      <c r="Y264" s="30">
        <v>679885820</v>
      </c>
      <c r="Z264" s="30">
        <v>679885820</v>
      </c>
      <c r="AA264" s="30">
        <v>679885820</v>
      </c>
    </row>
    <row r="265" spans="1:27" ht="45" hidden="1" x14ac:dyDescent="0.25">
      <c r="A265" s="27" t="s">
        <v>96</v>
      </c>
      <c r="B265" s="28" t="s">
        <v>97</v>
      </c>
      <c r="C265" s="29" t="s">
        <v>59</v>
      </c>
      <c r="D265" s="27" t="s">
        <v>48</v>
      </c>
      <c r="E265" s="27" t="s">
        <v>167</v>
      </c>
      <c r="F265" s="27" t="s">
        <v>168</v>
      </c>
      <c r="G265" s="27" t="s">
        <v>163</v>
      </c>
      <c r="H265" s="27" t="s">
        <v>178</v>
      </c>
      <c r="I265" s="27"/>
      <c r="J265" s="27"/>
      <c r="K265" s="27"/>
      <c r="L265" s="27"/>
      <c r="M265" s="27" t="s">
        <v>27</v>
      </c>
      <c r="N265" s="27" t="s">
        <v>156</v>
      </c>
      <c r="O265" s="27" t="s">
        <v>28</v>
      </c>
      <c r="P265" s="28" t="s">
        <v>60</v>
      </c>
      <c r="Q265" s="30">
        <v>40595619206</v>
      </c>
      <c r="R265" s="30">
        <v>85571608</v>
      </c>
      <c r="S265" s="30">
        <v>0</v>
      </c>
      <c r="T265" s="30">
        <v>40681190814</v>
      </c>
      <c r="U265" s="30">
        <v>0</v>
      </c>
      <c r="V265" s="30">
        <v>27000878286</v>
      </c>
      <c r="W265" s="30">
        <v>13680312528</v>
      </c>
      <c r="X265" s="30">
        <v>26397307938</v>
      </c>
      <c r="Y265" s="30">
        <v>12648840207</v>
      </c>
      <c r="Z265" s="30">
        <v>12648840207</v>
      </c>
      <c r="AA265" s="30">
        <v>12648840207</v>
      </c>
    </row>
    <row r="266" spans="1:27" ht="67.5" hidden="1" x14ac:dyDescent="0.25">
      <c r="A266" s="27" t="s">
        <v>96</v>
      </c>
      <c r="B266" s="28" t="s">
        <v>97</v>
      </c>
      <c r="C266" s="29" t="s">
        <v>61</v>
      </c>
      <c r="D266" s="27" t="s">
        <v>48</v>
      </c>
      <c r="E266" s="27" t="s">
        <v>180</v>
      </c>
      <c r="F266" s="27" t="s">
        <v>168</v>
      </c>
      <c r="G266" s="27" t="s">
        <v>169</v>
      </c>
      <c r="H266" s="27" t="s">
        <v>177</v>
      </c>
      <c r="I266" s="27"/>
      <c r="J266" s="27"/>
      <c r="K266" s="27"/>
      <c r="L266" s="27"/>
      <c r="M266" s="27" t="s">
        <v>27</v>
      </c>
      <c r="N266" s="27" t="s">
        <v>156</v>
      </c>
      <c r="O266" s="27" t="s">
        <v>28</v>
      </c>
      <c r="P266" s="28" t="s">
        <v>58</v>
      </c>
      <c r="Q266" s="30">
        <v>131880782</v>
      </c>
      <c r="R266" s="30">
        <v>0</v>
      </c>
      <c r="S266" s="30">
        <v>0</v>
      </c>
      <c r="T266" s="30">
        <v>131880782</v>
      </c>
      <c r="U266" s="30">
        <v>0</v>
      </c>
      <c r="V266" s="30">
        <v>131880772</v>
      </c>
      <c r="W266" s="30">
        <v>10</v>
      </c>
      <c r="X266" s="30">
        <v>87122802</v>
      </c>
      <c r="Y266" s="30">
        <v>21572656</v>
      </c>
      <c r="Z266" s="30">
        <v>21572656</v>
      </c>
      <c r="AA266" s="30">
        <v>21572656</v>
      </c>
    </row>
    <row r="267" spans="1:27" ht="45" hidden="1" x14ac:dyDescent="0.25">
      <c r="A267" s="27" t="s">
        <v>96</v>
      </c>
      <c r="B267" s="28" t="s">
        <v>97</v>
      </c>
      <c r="C267" s="29" t="s">
        <v>183</v>
      </c>
      <c r="D267" s="27" t="s">
        <v>48</v>
      </c>
      <c r="E267" s="27" t="s">
        <v>180</v>
      </c>
      <c r="F267" s="27" t="s">
        <v>168</v>
      </c>
      <c r="G267" s="27" t="s">
        <v>170</v>
      </c>
      <c r="H267" s="27" t="s">
        <v>62</v>
      </c>
      <c r="I267" s="27"/>
      <c r="J267" s="27"/>
      <c r="K267" s="27"/>
      <c r="L267" s="27"/>
      <c r="M267" s="27" t="s">
        <v>27</v>
      </c>
      <c r="N267" s="27" t="s">
        <v>156</v>
      </c>
      <c r="O267" s="27" t="s">
        <v>28</v>
      </c>
      <c r="P267" s="28" t="s">
        <v>63</v>
      </c>
      <c r="Q267" s="30">
        <v>2451007173</v>
      </c>
      <c r="R267" s="30">
        <v>361340440</v>
      </c>
      <c r="S267" s="30">
        <v>213086969</v>
      </c>
      <c r="T267" s="30">
        <v>2599260644</v>
      </c>
      <c r="U267" s="30">
        <v>0</v>
      </c>
      <c r="V267" s="30">
        <v>2563000512</v>
      </c>
      <c r="W267" s="30">
        <v>36260132</v>
      </c>
      <c r="X267" s="30">
        <v>1893379911.4300001</v>
      </c>
      <c r="Y267" s="30">
        <v>364475327.43000001</v>
      </c>
      <c r="Z267" s="30">
        <v>364475327.43000001</v>
      </c>
      <c r="AA267" s="30">
        <v>364475327.43000001</v>
      </c>
    </row>
    <row r="268" spans="1:27" ht="22.5" hidden="1" x14ac:dyDescent="0.25">
      <c r="A268" s="27" t="s">
        <v>98</v>
      </c>
      <c r="B268" s="28" t="s">
        <v>99</v>
      </c>
      <c r="C268" s="29" t="s">
        <v>34</v>
      </c>
      <c r="D268" s="27" t="s">
        <v>26</v>
      </c>
      <c r="E268" s="27" t="s">
        <v>157</v>
      </c>
      <c r="F268" s="27"/>
      <c r="G268" s="27"/>
      <c r="H268" s="27"/>
      <c r="I268" s="27"/>
      <c r="J268" s="27"/>
      <c r="K268" s="27"/>
      <c r="L268" s="27"/>
      <c r="M268" s="27" t="s">
        <v>27</v>
      </c>
      <c r="N268" s="27" t="s">
        <v>156</v>
      </c>
      <c r="O268" s="27" t="s">
        <v>28</v>
      </c>
      <c r="P268" s="28" t="s">
        <v>35</v>
      </c>
      <c r="Q268" s="30">
        <v>58645036</v>
      </c>
      <c r="R268" s="30">
        <v>0</v>
      </c>
      <c r="S268" s="30">
        <v>0</v>
      </c>
      <c r="T268" s="30">
        <v>58645036</v>
      </c>
      <c r="U268" s="30">
        <v>0</v>
      </c>
      <c r="V268" s="30">
        <v>58645036</v>
      </c>
      <c r="W268" s="30">
        <v>0</v>
      </c>
      <c r="X268" s="30">
        <v>1434142</v>
      </c>
      <c r="Y268" s="30">
        <v>0</v>
      </c>
      <c r="Z268" s="30">
        <v>0</v>
      </c>
      <c r="AA268" s="30">
        <v>0</v>
      </c>
    </row>
    <row r="269" spans="1:27" ht="22.5" hidden="1" x14ac:dyDescent="0.25">
      <c r="A269" s="27" t="s">
        <v>98</v>
      </c>
      <c r="B269" s="28" t="s">
        <v>99</v>
      </c>
      <c r="C269" s="29" t="s">
        <v>44</v>
      </c>
      <c r="D269" s="27" t="s">
        <v>26</v>
      </c>
      <c r="E269" s="27" t="s">
        <v>166</v>
      </c>
      <c r="F269" s="27" t="s">
        <v>155</v>
      </c>
      <c r="G269" s="27"/>
      <c r="H269" s="27"/>
      <c r="I269" s="27"/>
      <c r="J269" s="27"/>
      <c r="K269" s="27"/>
      <c r="L269" s="27"/>
      <c r="M269" s="27" t="s">
        <v>27</v>
      </c>
      <c r="N269" s="27" t="s">
        <v>156</v>
      </c>
      <c r="O269" s="27" t="s">
        <v>28</v>
      </c>
      <c r="P269" s="28" t="s">
        <v>45</v>
      </c>
      <c r="Q269" s="30">
        <v>160898531</v>
      </c>
      <c r="R269" s="30">
        <v>2416453</v>
      </c>
      <c r="S269" s="30">
        <v>0</v>
      </c>
      <c r="T269" s="30">
        <v>163314984</v>
      </c>
      <c r="U269" s="30">
        <v>0</v>
      </c>
      <c r="V269" s="30">
        <v>163293592</v>
      </c>
      <c r="W269" s="30">
        <v>21392</v>
      </c>
      <c r="X269" s="30">
        <v>163293592</v>
      </c>
      <c r="Y269" s="30">
        <v>163293592</v>
      </c>
      <c r="Z269" s="30">
        <v>163293592</v>
      </c>
      <c r="AA269" s="30">
        <v>163293592</v>
      </c>
    </row>
    <row r="270" spans="1:27" ht="67.5" hidden="1" x14ac:dyDescent="0.25">
      <c r="A270" s="27" t="s">
        <v>98</v>
      </c>
      <c r="B270" s="28" t="s">
        <v>99</v>
      </c>
      <c r="C270" s="29" t="s">
        <v>49</v>
      </c>
      <c r="D270" s="27" t="s">
        <v>48</v>
      </c>
      <c r="E270" s="27" t="s">
        <v>167</v>
      </c>
      <c r="F270" s="27" t="s">
        <v>168</v>
      </c>
      <c r="G270" s="27" t="s">
        <v>170</v>
      </c>
      <c r="H270" s="27" t="s">
        <v>171</v>
      </c>
      <c r="I270" s="27"/>
      <c r="J270" s="27"/>
      <c r="K270" s="27"/>
      <c r="L270" s="27"/>
      <c r="M270" s="27" t="s">
        <v>27</v>
      </c>
      <c r="N270" s="27" t="s">
        <v>156</v>
      </c>
      <c r="O270" s="27" t="s">
        <v>28</v>
      </c>
      <c r="P270" s="28" t="s">
        <v>50</v>
      </c>
      <c r="Q270" s="30">
        <v>356157250</v>
      </c>
      <c r="R270" s="30">
        <v>10025000</v>
      </c>
      <c r="S270" s="30">
        <v>0</v>
      </c>
      <c r="T270" s="30">
        <v>366182250</v>
      </c>
      <c r="U270" s="30">
        <v>0</v>
      </c>
      <c r="V270" s="30">
        <v>366182250</v>
      </c>
      <c r="W270" s="30">
        <v>0</v>
      </c>
      <c r="X270" s="30">
        <v>325883864</v>
      </c>
      <c r="Y270" s="30">
        <v>60230039</v>
      </c>
      <c r="Z270" s="30">
        <v>60230039</v>
      </c>
      <c r="AA270" s="30">
        <v>60230039</v>
      </c>
    </row>
    <row r="271" spans="1:27" ht="56.25" hidden="1" x14ac:dyDescent="0.25">
      <c r="A271" s="27" t="s">
        <v>98</v>
      </c>
      <c r="B271" s="28" t="s">
        <v>99</v>
      </c>
      <c r="C271" s="29" t="s">
        <v>51</v>
      </c>
      <c r="D271" s="27" t="s">
        <v>48</v>
      </c>
      <c r="E271" s="27" t="s">
        <v>167</v>
      </c>
      <c r="F271" s="27" t="s">
        <v>168</v>
      </c>
      <c r="G271" s="27" t="s">
        <v>172</v>
      </c>
      <c r="H271" s="27" t="s">
        <v>52</v>
      </c>
      <c r="I271" s="27"/>
      <c r="J271" s="27"/>
      <c r="K271" s="27"/>
      <c r="L271" s="27"/>
      <c r="M271" s="27" t="s">
        <v>27</v>
      </c>
      <c r="N271" s="27" t="s">
        <v>156</v>
      </c>
      <c r="O271" s="27" t="s">
        <v>28</v>
      </c>
      <c r="P271" s="28" t="s">
        <v>53</v>
      </c>
      <c r="Q271" s="30">
        <v>4467229518</v>
      </c>
      <c r="R271" s="30">
        <v>0</v>
      </c>
      <c r="S271" s="30">
        <v>0</v>
      </c>
      <c r="T271" s="30">
        <v>4467229518</v>
      </c>
      <c r="U271" s="30">
        <v>0</v>
      </c>
      <c r="V271" s="30">
        <v>661255209</v>
      </c>
      <c r="W271" s="30">
        <v>3805974309</v>
      </c>
      <c r="X271" s="30">
        <v>616986929</v>
      </c>
      <c r="Y271" s="30">
        <v>220933072</v>
      </c>
      <c r="Z271" s="30">
        <v>220933072</v>
      </c>
      <c r="AA271" s="30">
        <v>220933072</v>
      </c>
    </row>
    <row r="272" spans="1:27" ht="90" hidden="1" x14ac:dyDescent="0.25">
      <c r="A272" s="27" t="s">
        <v>98</v>
      </c>
      <c r="B272" s="28" t="s">
        <v>99</v>
      </c>
      <c r="C272" s="29" t="s">
        <v>55</v>
      </c>
      <c r="D272" s="27" t="s">
        <v>48</v>
      </c>
      <c r="E272" s="27" t="s">
        <v>167</v>
      </c>
      <c r="F272" s="27" t="s">
        <v>168</v>
      </c>
      <c r="G272" s="27" t="s">
        <v>173</v>
      </c>
      <c r="H272" s="27" t="s">
        <v>174</v>
      </c>
      <c r="I272" s="27"/>
      <c r="J272" s="27"/>
      <c r="K272" s="27"/>
      <c r="L272" s="27"/>
      <c r="M272" s="27" t="s">
        <v>54</v>
      </c>
      <c r="N272" s="27" t="s">
        <v>163</v>
      </c>
      <c r="O272" s="27" t="s">
        <v>28</v>
      </c>
      <c r="P272" s="28" t="s">
        <v>56</v>
      </c>
      <c r="Q272" s="30">
        <v>193029541882</v>
      </c>
      <c r="R272" s="30">
        <v>88750058</v>
      </c>
      <c r="S272" s="30">
        <v>20957067</v>
      </c>
      <c r="T272" s="30">
        <v>193097334873</v>
      </c>
      <c r="U272" s="30">
        <v>0</v>
      </c>
      <c r="V272" s="30">
        <v>185285873567</v>
      </c>
      <c r="W272" s="30">
        <v>7811461306</v>
      </c>
      <c r="X272" s="30">
        <v>184959586700</v>
      </c>
      <c r="Y272" s="30">
        <v>23054731167</v>
      </c>
      <c r="Z272" s="30">
        <v>23054731167</v>
      </c>
      <c r="AA272" s="30">
        <v>23054731167</v>
      </c>
    </row>
    <row r="273" spans="1:27" ht="90" hidden="1" x14ac:dyDescent="0.25">
      <c r="A273" s="27" t="s">
        <v>98</v>
      </c>
      <c r="B273" s="28" t="s">
        <v>99</v>
      </c>
      <c r="C273" s="29" t="s">
        <v>55</v>
      </c>
      <c r="D273" s="27" t="s">
        <v>48</v>
      </c>
      <c r="E273" s="27" t="s">
        <v>167</v>
      </c>
      <c r="F273" s="27" t="s">
        <v>168</v>
      </c>
      <c r="G273" s="27" t="s">
        <v>173</v>
      </c>
      <c r="H273" s="27" t="s">
        <v>174</v>
      </c>
      <c r="I273" s="27"/>
      <c r="J273" s="27"/>
      <c r="K273" s="27"/>
      <c r="L273" s="27"/>
      <c r="M273" s="27" t="s">
        <v>27</v>
      </c>
      <c r="N273" s="27" t="s">
        <v>175</v>
      </c>
      <c r="O273" s="27" t="s">
        <v>28</v>
      </c>
      <c r="P273" s="28" t="s">
        <v>56</v>
      </c>
      <c r="Q273" s="30">
        <v>1777172185</v>
      </c>
      <c r="R273" s="30">
        <v>0</v>
      </c>
      <c r="S273" s="30">
        <v>0</v>
      </c>
      <c r="T273" s="30">
        <v>1777172185</v>
      </c>
      <c r="U273" s="30">
        <v>0</v>
      </c>
      <c r="V273" s="30">
        <v>1522422617</v>
      </c>
      <c r="W273" s="30">
        <v>254749568</v>
      </c>
      <c r="X273" s="30">
        <v>1173618184</v>
      </c>
      <c r="Y273" s="30">
        <v>239907808</v>
      </c>
      <c r="Z273" s="30">
        <v>239907808</v>
      </c>
      <c r="AA273" s="30">
        <v>239907808</v>
      </c>
    </row>
    <row r="274" spans="1:27" ht="90" hidden="1" x14ac:dyDescent="0.25">
      <c r="A274" s="27" t="s">
        <v>98</v>
      </c>
      <c r="B274" s="28" t="s">
        <v>99</v>
      </c>
      <c r="C274" s="29" t="s">
        <v>55</v>
      </c>
      <c r="D274" s="27" t="s">
        <v>48</v>
      </c>
      <c r="E274" s="27" t="s">
        <v>167</v>
      </c>
      <c r="F274" s="27" t="s">
        <v>168</v>
      </c>
      <c r="G274" s="27" t="s">
        <v>173</v>
      </c>
      <c r="H274" s="27" t="s">
        <v>174</v>
      </c>
      <c r="I274" s="27"/>
      <c r="J274" s="27"/>
      <c r="K274" s="27"/>
      <c r="L274" s="27"/>
      <c r="M274" s="27" t="s">
        <v>27</v>
      </c>
      <c r="N274" s="27" t="s">
        <v>156</v>
      </c>
      <c r="O274" s="27" t="s">
        <v>28</v>
      </c>
      <c r="P274" s="28" t="s">
        <v>56</v>
      </c>
      <c r="Q274" s="30">
        <v>1063218312</v>
      </c>
      <c r="R274" s="30">
        <v>0</v>
      </c>
      <c r="S274" s="30">
        <v>0</v>
      </c>
      <c r="T274" s="30">
        <v>1063218312</v>
      </c>
      <c r="U274" s="30">
        <v>0</v>
      </c>
      <c r="V274" s="30">
        <v>1063218312</v>
      </c>
      <c r="W274" s="30">
        <v>0</v>
      </c>
      <c r="X274" s="30">
        <v>581928588</v>
      </c>
      <c r="Y274" s="30">
        <v>143847139</v>
      </c>
      <c r="Z274" s="30">
        <v>143847139</v>
      </c>
      <c r="AA274" s="30">
        <v>143847139</v>
      </c>
    </row>
    <row r="275" spans="1:27" ht="67.5" hidden="1" x14ac:dyDescent="0.25">
      <c r="A275" s="27" t="s">
        <v>98</v>
      </c>
      <c r="B275" s="28" t="s">
        <v>99</v>
      </c>
      <c r="C275" s="29" t="s">
        <v>57</v>
      </c>
      <c r="D275" s="27" t="s">
        <v>48</v>
      </c>
      <c r="E275" s="27" t="s">
        <v>167</v>
      </c>
      <c r="F275" s="27" t="s">
        <v>168</v>
      </c>
      <c r="G275" s="27" t="s">
        <v>173</v>
      </c>
      <c r="H275" s="27" t="s">
        <v>177</v>
      </c>
      <c r="I275" s="27"/>
      <c r="J275" s="27"/>
      <c r="K275" s="27"/>
      <c r="L275" s="27"/>
      <c r="M275" s="27" t="s">
        <v>54</v>
      </c>
      <c r="N275" s="27" t="s">
        <v>163</v>
      </c>
      <c r="O275" s="27" t="s">
        <v>28</v>
      </c>
      <c r="P275" s="28" t="s">
        <v>58</v>
      </c>
      <c r="Q275" s="30">
        <v>1309759169</v>
      </c>
      <c r="R275" s="30">
        <v>129011326</v>
      </c>
      <c r="S275" s="30">
        <v>85556371</v>
      </c>
      <c r="T275" s="30">
        <v>1353214124</v>
      </c>
      <c r="U275" s="30">
        <v>0</v>
      </c>
      <c r="V275" s="30">
        <v>681618871</v>
      </c>
      <c r="W275" s="30">
        <v>671595253</v>
      </c>
      <c r="X275" s="30">
        <v>399887254</v>
      </c>
      <c r="Y275" s="30">
        <v>22368864</v>
      </c>
      <c r="Z275" s="30">
        <v>22368864</v>
      </c>
      <c r="AA275" s="30">
        <v>22368864</v>
      </c>
    </row>
    <row r="276" spans="1:27" ht="67.5" hidden="1" x14ac:dyDescent="0.25">
      <c r="A276" s="27" t="s">
        <v>98</v>
      </c>
      <c r="B276" s="28" t="s">
        <v>99</v>
      </c>
      <c r="C276" s="29" t="s">
        <v>57</v>
      </c>
      <c r="D276" s="27" t="s">
        <v>48</v>
      </c>
      <c r="E276" s="27" t="s">
        <v>167</v>
      </c>
      <c r="F276" s="27" t="s">
        <v>168</v>
      </c>
      <c r="G276" s="27" t="s">
        <v>173</v>
      </c>
      <c r="H276" s="27" t="s">
        <v>177</v>
      </c>
      <c r="I276" s="27"/>
      <c r="J276" s="27"/>
      <c r="K276" s="27"/>
      <c r="L276" s="27"/>
      <c r="M276" s="27" t="s">
        <v>27</v>
      </c>
      <c r="N276" s="27" t="s">
        <v>156</v>
      </c>
      <c r="O276" s="27" t="s">
        <v>28</v>
      </c>
      <c r="P276" s="28" t="s">
        <v>58</v>
      </c>
      <c r="Q276" s="30">
        <v>19188365980</v>
      </c>
      <c r="R276" s="30">
        <v>0</v>
      </c>
      <c r="S276" s="30">
        <v>2773656000</v>
      </c>
      <c r="T276" s="30">
        <v>16414709980</v>
      </c>
      <c r="U276" s="30">
        <v>0</v>
      </c>
      <c r="V276" s="30">
        <v>16246063241</v>
      </c>
      <c r="W276" s="30">
        <v>168646739</v>
      </c>
      <c r="X276" s="30">
        <v>16072800985</v>
      </c>
      <c r="Y276" s="30">
        <v>3932604553</v>
      </c>
      <c r="Z276" s="30">
        <v>3728398115</v>
      </c>
      <c r="AA276" s="30">
        <v>3728398115</v>
      </c>
    </row>
    <row r="277" spans="1:27" ht="45" hidden="1" x14ac:dyDescent="0.25">
      <c r="A277" s="27" t="s">
        <v>98</v>
      </c>
      <c r="B277" s="28" t="s">
        <v>99</v>
      </c>
      <c r="C277" s="29" t="s">
        <v>59</v>
      </c>
      <c r="D277" s="27" t="s">
        <v>48</v>
      </c>
      <c r="E277" s="27" t="s">
        <v>167</v>
      </c>
      <c r="F277" s="27" t="s">
        <v>168</v>
      </c>
      <c r="G277" s="27" t="s">
        <v>163</v>
      </c>
      <c r="H277" s="27" t="s">
        <v>178</v>
      </c>
      <c r="I277" s="27"/>
      <c r="J277" s="27"/>
      <c r="K277" s="27"/>
      <c r="L277" s="27"/>
      <c r="M277" s="27" t="s">
        <v>54</v>
      </c>
      <c r="N277" s="27" t="s">
        <v>179</v>
      </c>
      <c r="O277" s="27" t="s">
        <v>28</v>
      </c>
      <c r="P277" s="28" t="s">
        <v>60</v>
      </c>
      <c r="Q277" s="30">
        <v>4695483663</v>
      </c>
      <c r="R277" s="30">
        <v>105228252</v>
      </c>
      <c r="S277" s="30">
        <v>0</v>
      </c>
      <c r="T277" s="30">
        <v>4800711915</v>
      </c>
      <c r="U277" s="30">
        <v>0</v>
      </c>
      <c r="V277" s="30">
        <v>4800711915</v>
      </c>
      <c r="W277" s="30">
        <v>0</v>
      </c>
      <c r="X277" s="30">
        <v>4800711915</v>
      </c>
      <c r="Y277" s="30">
        <v>0</v>
      </c>
      <c r="Z277" s="30">
        <v>0</v>
      </c>
      <c r="AA277" s="30">
        <v>0</v>
      </c>
    </row>
    <row r="278" spans="1:27" ht="45" hidden="1" x14ac:dyDescent="0.25">
      <c r="A278" s="27" t="s">
        <v>98</v>
      </c>
      <c r="B278" s="28" t="s">
        <v>99</v>
      </c>
      <c r="C278" s="29" t="s">
        <v>59</v>
      </c>
      <c r="D278" s="27" t="s">
        <v>48</v>
      </c>
      <c r="E278" s="27" t="s">
        <v>167</v>
      </c>
      <c r="F278" s="27" t="s">
        <v>168</v>
      </c>
      <c r="G278" s="27" t="s">
        <v>163</v>
      </c>
      <c r="H278" s="27" t="s">
        <v>178</v>
      </c>
      <c r="I278" s="27"/>
      <c r="J278" s="27"/>
      <c r="K278" s="27"/>
      <c r="L278" s="27"/>
      <c r="M278" s="27" t="s">
        <v>27</v>
      </c>
      <c r="N278" s="27" t="s">
        <v>176</v>
      </c>
      <c r="O278" s="27" t="s">
        <v>28</v>
      </c>
      <c r="P278" s="28" t="s">
        <v>60</v>
      </c>
      <c r="Q278" s="30">
        <v>3283019187</v>
      </c>
      <c r="R278" s="30">
        <v>76203620</v>
      </c>
      <c r="S278" s="30">
        <v>0</v>
      </c>
      <c r="T278" s="30">
        <v>3359222807</v>
      </c>
      <c r="U278" s="30">
        <v>0</v>
      </c>
      <c r="V278" s="30">
        <v>3283019187</v>
      </c>
      <c r="W278" s="30">
        <v>76203620</v>
      </c>
      <c r="X278" s="30">
        <v>2061116784</v>
      </c>
      <c r="Y278" s="30">
        <v>868665482</v>
      </c>
      <c r="Z278" s="30">
        <v>868665482</v>
      </c>
      <c r="AA278" s="30">
        <v>868665482</v>
      </c>
    </row>
    <row r="279" spans="1:27" ht="45" hidden="1" x14ac:dyDescent="0.25">
      <c r="A279" s="27" t="s">
        <v>98</v>
      </c>
      <c r="B279" s="28" t="s">
        <v>99</v>
      </c>
      <c r="C279" s="29" t="s">
        <v>59</v>
      </c>
      <c r="D279" s="27" t="s">
        <v>48</v>
      </c>
      <c r="E279" s="27" t="s">
        <v>167</v>
      </c>
      <c r="F279" s="27" t="s">
        <v>168</v>
      </c>
      <c r="G279" s="27" t="s">
        <v>163</v>
      </c>
      <c r="H279" s="27" t="s">
        <v>178</v>
      </c>
      <c r="I279" s="27"/>
      <c r="J279" s="27"/>
      <c r="K279" s="27"/>
      <c r="L279" s="27"/>
      <c r="M279" s="27" t="s">
        <v>27</v>
      </c>
      <c r="N279" s="27" t="s">
        <v>156</v>
      </c>
      <c r="O279" s="27" t="s">
        <v>28</v>
      </c>
      <c r="P279" s="28" t="s">
        <v>60</v>
      </c>
      <c r="Q279" s="30">
        <v>17514201717</v>
      </c>
      <c r="R279" s="30">
        <v>96918057</v>
      </c>
      <c r="S279" s="30">
        <v>167143095</v>
      </c>
      <c r="T279" s="30">
        <v>17443976679</v>
      </c>
      <c r="U279" s="30">
        <v>0</v>
      </c>
      <c r="V279" s="30">
        <v>12285010768</v>
      </c>
      <c r="W279" s="30">
        <v>5158965911</v>
      </c>
      <c r="X279" s="30">
        <v>11836156273</v>
      </c>
      <c r="Y279" s="30">
        <v>6559056595</v>
      </c>
      <c r="Z279" s="30">
        <v>6559056595</v>
      </c>
      <c r="AA279" s="30">
        <v>6559056595</v>
      </c>
    </row>
    <row r="280" spans="1:27" ht="67.5" hidden="1" x14ac:dyDescent="0.25">
      <c r="A280" s="27" t="s">
        <v>98</v>
      </c>
      <c r="B280" s="28" t="s">
        <v>99</v>
      </c>
      <c r="C280" s="29" t="s">
        <v>61</v>
      </c>
      <c r="D280" s="27" t="s">
        <v>48</v>
      </c>
      <c r="E280" s="27" t="s">
        <v>180</v>
      </c>
      <c r="F280" s="27" t="s">
        <v>168</v>
      </c>
      <c r="G280" s="27" t="s">
        <v>169</v>
      </c>
      <c r="H280" s="27" t="s">
        <v>177</v>
      </c>
      <c r="I280" s="27"/>
      <c r="J280" s="27"/>
      <c r="K280" s="27"/>
      <c r="L280" s="27"/>
      <c r="M280" s="27" t="s">
        <v>27</v>
      </c>
      <c r="N280" s="27" t="s">
        <v>156</v>
      </c>
      <c r="O280" s="27" t="s">
        <v>28</v>
      </c>
      <c r="P280" s="28" t="s">
        <v>58</v>
      </c>
      <c r="Q280" s="30">
        <v>125713587</v>
      </c>
      <c r="R280" s="30">
        <v>5082640</v>
      </c>
      <c r="S280" s="30">
        <v>0</v>
      </c>
      <c r="T280" s="30">
        <v>130796227</v>
      </c>
      <c r="U280" s="30">
        <v>0</v>
      </c>
      <c r="V280" s="30">
        <v>89716383</v>
      </c>
      <c r="W280" s="30">
        <v>41079844</v>
      </c>
      <c r="X280" s="30">
        <v>84971853</v>
      </c>
      <c r="Y280" s="30">
        <v>21883962</v>
      </c>
      <c r="Z280" s="30">
        <v>21883962</v>
      </c>
      <c r="AA280" s="30">
        <v>21883962</v>
      </c>
    </row>
    <row r="281" spans="1:27" ht="45" hidden="1" x14ac:dyDescent="0.25">
      <c r="A281" s="27" t="s">
        <v>98</v>
      </c>
      <c r="B281" s="28" t="s">
        <v>99</v>
      </c>
      <c r="C281" s="29" t="s">
        <v>183</v>
      </c>
      <c r="D281" s="27" t="s">
        <v>48</v>
      </c>
      <c r="E281" s="27" t="s">
        <v>180</v>
      </c>
      <c r="F281" s="27" t="s">
        <v>168</v>
      </c>
      <c r="G281" s="27" t="s">
        <v>170</v>
      </c>
      <c r="H281" s="27" t="s">
        <v>62</v>
      </c>
      <c r="I281" s="27"/>
      <c r="J281" s="27"/>
      <c r="K281" s="27"/>
      <c r="L281" s="27"/>
      <c r="M281" s="27" t="s">
        <v>27</v>
      </c>
      <c r="N281" s="27" t="s">
        <v>156</v>
      </c>
      <c r="O281" s="27" t="s">
        <v>28</v>
      </c>
      <c r="P281" s="28" t="s">
        <v>63</v>
      </c>
      <c r="Q281" s="30">
        <v>828667347</v>
      </c>
      <c r="R281" s="30">
        <v>1050643936</v>
      </c>
      <c r="S281" s="30">
        <v>12720000</v>
      </c>
      <c r="T281" s="30">
        <v>1866591283</v>
      </c>
      <c r="U281" s="30">
        <v>0</v>
      </c>
      <c r="V281" s="30">
        <v>1746284681</v>
      </c>
      <c r="W281" s="30">
        <v>120306602</v>
      </c>
      <c r="X281" s="30">
        <v>977168902</v>
      </c>
      <c r="Y281" s="30">
        <v>264305993</v>
      </c>
      <c r="Z281" s="30">
        <v>264305993</v>
      </c>
      <c r="AA281" s="30">
        <v>264305993</v>
      </c>
    </row>
    <row r="282" spans="1:27" ht="22.5" hidden="1" x14ac:dyDescent="0.25">
      <c r="A282" s="27" t="s">
        <v>100</v>
      </c>
      <c r="B282" s="28" t="s">
        <v>101</v>
      </c>
      <c r="C282" s="29" t="s">
        <v>34</v>
      </c>
      <c r="D282" s="27" t="s">
        <v>26</v>
      </c>
      <c r="E282" s="27" t="s">
        <v>157</v>
      </c>
      <c r="F282" s="27"/>
      <c r="G282" s="27"/>
      <c r="H282" s="27"/>
      <c r="I282" s="27"/>
      <c r="J282" s="27"/>
      <c r="K282" s="27"/>
      <c r="L282" s="27"/>
      <c r="M282" s="27" t="s">
        <v>27</v>
      </c>
      <c r="N282" s="27" t="s">
        <v>156</v>
      </c>
      <c r="O282" s="27" t="s">
        <v>28</v>
      </c>
      <c r="P282" s="28" t="s">
        <v>35</v>
      </c>
      <c r="Q282" s="30">
        <v>30925350</v>
      </c>
      <c r="R282" s="30">
        <v>0</v>
      </c>
      <c r="S282" s="30">
        <v>0</v>
      </c>
      <c r="T282" s="30">
        <v>30925350</v>
      </c>
      <c r="U282" s="30">
        <v>0</v>
      </c>
      <c r="V282" s="30">
        <v>30925350</v>
      </c>
      <c r="W282" s="30">
        <v>0</v>
      </c>
      <c r="X282" s="30">
        <v>549486</v>
      </c>
      <c r="Y282" s="30">
        <v>549486</v>
      </c>
      <c r="Z282" s="30">
        <v>549486</v>
      </c>
      <c r="AA282" s="30">
        <v>549486</v>
      </c>
    </row>
    <row r="283" spans="1:27" ht="22.5" hidden="1" x14ac:dyDescent="0.25">
      <c r="A283" s="27" t="s">
        <v>100</v>
      </c>
      <c r="B283" s="28" t="s">
        <v>101</v>
      </c>
      <c r="C283" s="29" t="s">
        <v>44</v>
      </c>
      <c r="D283" s="27" t="s">
        <v>26</v>
      </c>
      <c r="E283" s="27" t="s">
        <v>166</v>
      </c>
      <c r="F283" s="27" t="s">
        <v>155</v>
      </c>
      <c r="G283" s="27"/>
      <c r="H283" s="27"/>
      <c r="I283" s="27"/>
      <c r="J283" s="27"/>
      <c r="K283" s="27"/>
      <c r="L283" s="27"/>
      <c r="M283" s="27" t="s">
        <v>27</v>
      </c>
      <c r="N283" s="27" t="s">
        <v>156</v>
      </c>
      <c r="O283" s="27" t="s">
        <v>28</v>
      </c>
      <c r="P283" s="28" t="s">
        <v>45</v>
      </c>
      <c r="Q283" s="30">
        <v>58449257</v>
      </c>
      <c r="R283" s="30">
        <v>0</v>
      </c>
      <c r="S283" s="30">
        <v>0</v>
      </c>
      <c r="T283" s="30">
        <v>58449257</v>
      </c>
      <c r="U283" s="30">
        <v>0</v>
      </c>
      <c r="V283" s="30">
        <v>58449257</v>
      </c>
      <c r="W283" s="30">
        <v>0</v>
      </c>
      <c r="X283" s="30">
        <v>55671800</v>
      </c>
      <c r="Y283" s="30">
        <v>55671800</v>
      </c>
      <c r="Z283" s="30">
        <v>55671800</v>
      </c>
      <c r="AA283" s="30">
        <v>55671800</v>
      </c>
    </row>
    <row r="284" spans="1:27" ht="67.5" hidden="1" x14ac:dyDescent="0.25">
      <c r="A284" s="27" t="s">
        <v>100</v>
      </c>
      <c r="B284" s="28" t="s">
        <v>101</v>
      </c>
      <c r="C284" s="29" t="s">
        <v>49</v>
      </c>
      <c r="D284" s="27" t="s">
        <v>48</v>
      </c>
      <c r="E284" s="27" t="s">
        <v>167</v>
      </c>
      <c r="F284" s="27" t="s">
        <v>168</v>
      </c>
      <c r="G284" s="27" t="s">
        <v>170</v>
      </c>
      <c r="H284" s="27" t="s">
        <v>171</v>
      </c>
      <c r="I284" s="27"/>
      <c r="J284" s="27"/>
      <c r="K284" s="27"/>
      <c r="L284" s="27"/>
      <c r="M284" s="27" t="s">
        <v>27</v>
      </c>
      <c r="N284" s="27" t="s">
        <v>156</v>
      </c>
      <c r="O284" s="27" t="s">
        <v>28</v>
      </c>
      <c r="P284" s="28" t="s">
        <v>50</v>
      </c>
      <c r="Q284" s="30">
        <v>209570750</v>
      </c>
      <c r="R284" s="30">
        <v>0</v>
      </c>
      <c r="S284" s="30">
        <v>0</v>
      </c>
      <c r="T284" s="30">
        <v>209570750</v>
      </c>
      <c r="U284" s="30">
        <v>0</v>
      </c>
      <c r="V284" s="30">
        <v>124776000</v>
      </c>
      <c r="W284" s="30">
        <v>84794750</v>
      </c>
      <c r="X284" s="30">
        <v>123545241</v>
      </c>
      <c r="Y284" s="30">
        <v>21420741</v>
      </c>
      <c r="Z284" s="30">
        <v>21420741</v>
      </c>
      <c r="AA284" s="30">
        <v>21420741</v>
      </c>
    </row>
    <row r="285" spans="1:27" ht="56.25" hidden="1" x14ac:dyDescent="0.25">
      <c r="A285" s="27" t="s">
        <v>100</v>
      </c>
      <c r="B285" s="28" t="s">
        <v>101</v>
      </c>
      <c r="C285" s="29" t="s">
        <v>51</v>
      </c>
      <c r="D285" s="27" t="s">
        <v>48</v>
      </c>
      <c r="E285" s="27" t="s">
        <v>167</v>
      </c>
      <c r="F285" s="27" t="s">
        <v>168</v>
      </c>
      <c r="G285" s="27" t="s">
        <v>172</v>
      </c>
      <c r="H285" s="27" t="s">
        <v>52</v>
      </c>
      <c r="I285" s="27"/>
      <c r="J285" s="27"/>
      <c r="K285" s="27"/>
      <c r="L285" s="27"/>
      <c r="M285" s="27" t="s">
        <v>27</v>
      </c>
      <c r="N285" s="27" t="s">
        <v>156</v>
      </c>
      <c r="O285" s="27" t="s">
        <v>28</v>
      </c>
      <c r="P285" s="28" t="s">
        <v>53</v>
      </c>
      <c r="Q285" s="30">
        <v>136229000</v>
      </c>
      <c r="R285" s="30">
        <v>0</v>
      </c>
      <c r="S285" s="30">
        <v>0</v>
      </c>
      <c r="T285" s="30">
        <v>136229000</v>
      </c>
      <c r="U285" s="30">
        <v>0</v>
      </c>
      <c r="V285" s="30">
        <v>95040000</v>
      </c>
      <c r="W285" s="30">
        <v>41189000</v>
      </c>
      <c r="X285" s="30">
        <v>94120000</v>
      </c>
      <c r="Y285" s="30">
        <v>10850000</v>
      </c>
      <c r="Z285" s="30">
        <v>10850000</v>
      </c>
      <c r="AA285" s="30">
        <v>10850000</v>
      </c>
    </row>
    <row r="286" spans="1:27" ht="90" hidden="1" x14ac:dyDescent="0.25">
      <c r="A286" s="27" t="s">
        <v>100</v>
      </c>
      <c r="B286" s="28" t="s">
        <v>101</v>
      </c>
      <c r="C286" s="29" t="s">
        <v>55</v>
      </c>
      <c r="D286" s="27" t="s">
        <v>48</v>
      </c>
      <c r="E286" s="27" t="s">
        <v>167</v>
      </c>
      <c r="F286" s="27" t="s">
        <v>168</v>
      </c>
      <c r="G286" s="27" t="s">
        <v>173</v>
      </c>
      <c r="H286" s="27" t="s">
        <v>174</v>
      </c>
      <c r="I286" s="27"/>
      <c r="J286" s="27"/>
      <c r="K286" s="27"/>
      <c r="L286" s="27"/>
      <c r="M286" s="27" t="s">
        <v>54</v>
      </c>
      <c r="N286" s="27" t="s">
        <v>163</v>
      </c>
      <c r="O286" s="27" t="s">
        <v>28</v>
      </c>
      <c r="P286" s="28" t="s">
        <v>56</v>
      </c>
      <c r="Q286" s="30">
        <v>28503162681</v>
      </c>
      <c r="R286" s="30">
        <v>15899236</v>
      </c>
      <c r="S286" s="30">
        <v>24955124</v>
      </c>
      <c r="T286" s="30">
        <v>28494106793</v>
      </c>
      <c r="U286" s="30">
        <v>0</v>
      </c>
      <c r="V286" s="30">
        <v>28038384921</v>
      </c>
      <c r="W286" s="30">
        <v>455721872</v>
      </c>
      <c r="X286" s="30">
        <v>27351877072</v>
      </c>
      <c r="Y286" s="30">
        <v>6667445408</v>
      </c>
      <c r="Z286" s="30">
        <v>6667445408</v>
      </c>
      <c r="AA286" s="30">
        <v>6667445408</v>
      </c>
    </row>
    <row r="287" spans="1:27" ht="90" hidden="1" x14ac:dyDescent="0.25">
      <c r="A287" s="27" t="s">
        <v>100</v>
      </c>
      <c r="B287" s="28" t="s">
        <v>101</v>
      </c>
      <c r="C287" s="29" t="s">
        <v>55</v>
      </c>
      <c r="D287" s="27" t="s">
        <v>48</v>
      </c>
      <c r="E287" s="27" t="s">
        <v>167</v>
      </c>
      <c r="F287" s="27" t="s">
        <v>168</v>
      </c>
      <c r="G287" s="27" t="s">
        <v>173</v>
      </c>
      <c r="H287" s="27" t="s">
        <v>174</v>
      </c>
      <c r="I287" s="27"/>
      <c r="J287" s="27"/>
      <c r="K287" s="27"/>
      <c r="L287" s="27"/>
      <c r="M287" s="27" t="s">
        <v>27</v>
      </c>
      <c r="N287" s="27" t="s">
        <v>175</v>
      </c>
      <c r="O287" s="27" t="s">
        <v>28</v>
      </c>
      <c r="P287" s="28" t="s">
        <v>56</v>
      </c>
      <c r="Q287" s="30">
        <v>683830956</v>
      </c>
      <c r="R287" s="30">
        <v>0</v>
      </c>
      <c r="S287" s="30">
        <v>0</v>
      </c>
      <c r="T287" s="30">
        <v>683830956</v>
      </c>
      <c r="U287" s="30">
        <v>0</v>
      </c>
      <c r="V287" s="30">
        <v>477655560</v>
      </c>
      <c r="W287" s="30">
        <v>206175396</v>
      </c>
      <c r="X287" s="30">
        <v>477655560</v>
      </c>
      <c r="Y287" s="30">
        <v>80604377</v>
      </c>
      <c r="Z287" s="30">
        <v>80604377</v>
      </c>
      <c r="AA287" s="30">
        <v>80604377</v>
      </c>
    </row>
    <row r="288" spans="1:27" ht="90" hidden="1" x14ac:dyDescent="0.25">
      <c r="A288" s="27" t="s">
        <v>100</v>
      </c>
      <c r="B288" s="28" t="s">
        <v>101</v>
      </c>
      <c r="C288" s="29" t="s">
        <v>55</v>
      </c>
      <c r="D288" s="27" t="s">
        <v>48</v>
      </c>
      <c r="E288" s="27" t="s">
        <v>167</v>
      </c>
      <c r="F288" s="27" t="s">
        <v>168</v>
      </c>
      <c r="G288" s="27" t="s">
        <v>173</v>
      </c>
      <c r="H288" s="27" t="s">
        <v>174</v>
      </c>
      <c r="I288" s="27"/>
      <c r="J288" s="27"/>
      <c r="K288" s="27"/>
      <c r="L288" s="27"/>
      <c r="M288" s="27" t="s">
        <v>27</v>
      </c>
      <c r="N288" s="27" t="s">
        <v>156</v>
      </c>
      <c r="O288" s="27" t="s">
        <v>28</v>
      </c>
      <c r="P288" s="28" t="s">
        <v>56</v>
      </c>
      <c r="Q288" s="30">
        <v>450474802</v>
      </c>
      <c r="R288" s="30">
        <v>0</v>
      </c>
      <c r="S288" s="30">
        <v>180218182</v>
      </c>
      <c r="T288" s="30">
        <v>270256620</v>
      </c>
      <c r="U288" s="30">
        <v>0</v>
      </c>
      <c r="V288" s="30">
        <v>241713816</v>
      </c>
      <c r="W288" s="30">
        <v>28542804</v>
      </c>
      <c r="X288" s="30">
        <v>240113816</v>
      </c>
      <c r="Y288" s="30">
        <v>37086937</v>
      </c>
      <c r="Z288" s="30">
        <v>37086937</v>
      </c>
      <c r="AA288" s="30">
        <v>37086937</v>
      </c>
    </row>
    <row r="289" spans="1:27" ht="67.5" hidden="1" x14ac:dyDescent="0.25">
      <c r="A289" s="27" t="s">
        <v>100</v>
      </c>
      <c r="B289" s="28" t="s">
        <v>101</v>
      </c>
      <c r="C289" s="29" t="s">
        <v>57</v>
      </c>
      <c r="D289" s="27" t="s">
        <v>48</v>
      </c>
      <c r="E289" s="27" t="s">
        <v>167</v>
      </c>
      <c r="F289" s="27" t="s">
        <v>168</v>
      </c>
      <c r="G289" s="27" t="s">
        <v>173</v>
      </c>
      <c r="H289" s="27" t="s">
        <v>177</v>
      </c>
      <c r="I289" s="27"/>
      <c r="J289" s="27"/>
      <c r="K289" s="27"/>
      <c r="L289" s="27"/>
      <c r="M289" s="27" t="s">
        <v>54</v>
      </c>
      <c r="N289" s="27" t="s">
        <v>163</v>
      </c>
      <c r="O289" s="27" t="s">
        <v>28</v>
      </c>
      <c r="P289" s="28" t="s">
        <v>58</v>
      </c>
      <c r="Q289" s="30">
        <v>2839332542</v>
      </c>
      <c r="R289" s="30">
        <v>467832116</v>
      </c>
      <c r="S289" s="30">
        <v>318228480</v>
      </c>
      <c r="T289" s="30">
        <v>2988936178</v>
      </c>
      <c r="U289" s="30">
        <v>0</v>
      </c>
      <c r="V289" s="30">
        <v>607748334</v>
      </c>
      <c r="W289" s="30">
        <v>2381187844</v>
      </c>
      <c r="X289" s="30">
        <v>587312724</v>
      </c>
      <c r="Y289" s="30">
        <v>29825152</v>
      </c>
      <c r="Z289" s="30">
        <v>29825152</v>
      </c>
      <c r="AA289" s="30">
        <v>29825152</v>
      </c>
    </row>
    <row r="290" spans="1:27" ht="67.5" hidden="1" x14ac:dyDescent="0.25">
      <c r="A290" s="27" t="s">
        <v>100</v>
      </c>
      <c r="B290" s="28" t="s">
        <v>101</v>
      </c>
      <c r="C290" s="29" t="s">
        <v>57</v>
      </c>
      <c r="D290" s="27" t="s">
        <v>48</v>
      </c>
      <c r="E290" s="27" t="s">
        <v>167</v>
      </c>
      <c r="F290" s="27" t="s">
        <v>168</v>
      </c>
      <c r="G290" s="27" t="s">
        <v>173</v>
      </c>
      <c r="H290" s="27" t="s">
        <v>177</v>
      </c>
      <c r="I290" s="27"/>
      <c r="J290" s="27"/>
      <c r="K290" s="27"/>
      <c r="L290" s="27"/>
      <c r="M290" s="27" t="s">
        <v>27</v>
      </c>
      <c r="N290" s="27" t="s">
        <v>156</v>
      </c>
      <c r="O290" s="27" t="s">
        <v>28</v>
      </c>
      <c r="P290" s="28" t="s">
        <v>58</v>
      </c>
      <c r="Q290" s="30">
        <v>13151054641</v>
      </c>
      <c r="R290" s="30">
        <v>0</v>
      </c>
      <c r="S290" s="30">
        <v>732448837</v>
      </c>
      <c r="T290" s="30">
        <v>12418605804</v>
      </c>
      <c r="U290" s="30">
        <v>0</v>
      </c>
      <c r="V290" s="30">
        <v>11793319074</v>
      </c>
      <c r="W290" s="30">
        <v>625286730</v>
      </c>
      <c r="X290" s="30">
        <v>11096543810</v>
      </c>
      <c r="Y290" s="30">
        <v>2636806555</v>
      </c>
      <c r="Z290" s="30">
        <v>2636806555</v>
      </c>
      <c r="AA290" s="30">
        <v>2636806555</v>
      </c>
    </row>
    <row r="291" spans="1:27" ht="45" hidden="1" x14ac:dyDescent="0.25">
      <c r="A291" s="27" t="s">
        <v>100</v>
      </c>
      <c r="B291" s="28" t="s">
        <v>101</v>
      </c>
      <c r="C291" s="29" t="s">
        <v>59</v>
      </c>
      <c r="D291" s="27" t="s">
        <v>48</v>
      </c>
      <c r="E291" s="27" t="s">
        <v>167</v>
      </c>
      <c r="F291" s="27" t="s">
        <v>168</v>
      </c>
      <c r="G291" s="27" t="s">
        <v>163</v>
      </c>
      <c r="H291" s="27" t="s">
        <v>178</v>
      </c>
      <c r="I291" s="27"/>
      <c r="J291" s="27"/>
      <c r="K291" s="27"/>
      <c r="L291" s="27"/>
      <c r="M291" s="27" t="s">
        <v>54</v>
      </c>
      <c r="N291" s="27" t="s">
        <v>179</v>
      </c>
      <c r="O291" s="27" t="s">
        <v>28</v>
      </c>
      <c r="P291" s="28" t="s">
        <v>60</v>
      </c>
      <c r="Q291" s="30">
        <v>4006638728</v>
      </c>
      <c r="R291" s="30">
        <v>233901515</v>
      </c>
      <c r="S291" s="30">
        <v>0</v>
      </c>
      <c r="T291" s="30">
        <v>4240540243</v>
      </c>
      <c r="U291" s="30">
        <v>0</v>
      </c>
      <c r="V291" s="30">
        <v>4143622812</v>
      </c>
      <c r="W291" s="30">
        <v>96917431</v>
      </c>
      <c r="X291" s="30">
        <v>4143622812</v>
      </c>
      <c r="Y291" s="30">
        <v>0</v>
      </c>
      <c r="Z291" s="30">
        <v>0</v>
      </c>
      <c r="AA291" s="30">
        <v>0</v>
      </c>
    </row>
    <row r="292" spans="1:27" ht="45" hidden="1" x14ac:dyDescent="0.25">
      <c r="A292" s="27" t="s">
        <v>100</v>
      </c>
      <c r="B292" s="28" t="s">
        <v>101</v>
      </c>
      <c r="C292" s="29" t="s">
        <v>59</v>
      </c>
      <c r="D292" s="27" t="s">
        <v>48</v>
      </c>
      <c r="E292" s="27" t="s">
        <v>167</v>
      </c>
      <c r="F292" s="27" t="s">
        <v>168</v>
      </c>
      <c r="G292" s="27" t="s">
        <v>163</v>
      </c>
      <c r="H292" s="27" t="s">
        <v>178</v>
      </c>
      <c r="I292" s="27"/>
      <c r="J292" s="27"/>
      <c r="K292" s="27"/>
      <c r="L292" s="27"/>
      <c r="M292" s="27" t="s">
        <v>27</v>
      </c>
      <c r="N292" s="27" t="s">
        <v>176</v>
      </c>
      <c r="O292" s="27" t="s">
        <v>28</v>
      </c>
      <c r="P292" s="28" t="s">
        <v>60</v>
      </c>
      <c r="Q292" s="30">
        <v>1274930401</v>
      </c>
      <c r="R292" s="30">
        <v>161141232</v>
      </c>
      <c r="S292" s="30">
        <v>0</v>
      </c>
      <c r="T292" s="30">
        <v>1436071633</v>
      </c>
      <c r="U292" s="30">
        <v>0</v>
      </c>
      <c r="V292" s="30">
        <v>1274930401</v>
      </c>
      <c r="W292" s="30">
        <v>161141232</v>
      </c>
      <c r="X292" s="30">
        <v>0</v>
      </c>
      <c r="Y292" s="30">
        <v>0</v>
      </c>
      <c r="Z292" s="30">
        <v>0</v>
      </c>
      <c r="AA292" s="30">
        <v>0</v>
      </c>
    </row>
    <row r="293" spans="1:27" ht="45" hidden="1" x14ac:dyDescent="0.25">
      <c r="A293" s="27" t="s">
        <v>100</v>
      </c>
      <c r="B293" s="28" t="s">
        <v>101</v>
      </c>
      <c r="C293" s="29" t="s">
        <v>59</v>
      </c>
      <c r="D293" s="27" t="s">
        <v>48</v>
      </c>
      <c r="E293" s="27" t="s">
        <v>167</v>
      </c>
      <c r="F293" s="27" t="s">
        <v>168</v>
      </c>
      <c r="G293" s="27" t="s">
        <v>163</v>
      </c>
      <c r="H293" s="27" t="s">
        <v>178</v>
      </c>
      <c r="I293" s="27"/>
      <c r="J293" s="27"/>
      <c r="K293" s="27"/>
      <c r="L293" s="27"/>
      <c r="M293" s="27" t="s">
        <v>27</v>
      </c>
      <c r="N293" s="27" t="s">
        <v>156</v>
      </c>
      <c r="O293" s="27" t="s">
        <v>28</v>
      </c>
      <c r="P293" s="28" t="s">
        <v>60</v>
      </c>
      <c r="Q293" s="30">
        <v>22736694213</v>
      </c>
      <c r="R293" s="30">
        <v>266438762</v>
      </c>
      <c r="S293" s="30">
        <v>320627748</v>
      </c>
      <c r="T293" s="30">
        <v>22682505227</v>
      </c>
      <c r="U293" s="30">
        <v>0</v>
      </c>
      <c r="V293" s="30">
        <v>15986455582</v>
      </c>
      <c r="W293" s="30">
        <v>6696049645</v>
      </c>
      <c r="X293" s="30">
        <v>15944145844</v>
      </c>
      <c r="Y293" s="30">
        <v>7524275688</v>
      </c>
      <c r="Z293" s="30">
        <v>7524275688</v>
      </c>
      <c r="AA293" s="30">
        <v>7524275688</v>
      </c>
    </row>
    <row r="294" spans="1:27" ht="67.5" hidden="1" x14ac:dyDescent="0.25">
      <c r="A294" s="27" t="s">
        <v>100</v>
      </c>
      <c r="B294" s="28" t="s">
        <v>101</v>
      </c>
      <c r="C294" s="29" t="s">
        <v>61</v>
      </c>
      <c r="D294" s="27" t="s">
        <v>48</v>
      </c>
      <c r="E294" s="27" t="s">
        <v>180</v>
      </c>
      <c r="F294" s="27" t="s">
        <v>168</v>
      </c>
      <c r="G294" s="27" t="s">
        <v>169</v>
      </c>
      <c r="H294" s="27" t="s">
        <v>177</v>
      </c>
      <c r="I294" s="27"/>
      <c r="J294" s="27"/>
      <c r="K294" s="27"/>
      <c r="L294" s="27"/>
      <c r="M294" s="27" t="s">
        <v>27</v>
      </c>
      <c r="N294" s="27" t="s">
        <v>156</v>
      </c>
      <c r="O294" s="27" t="s">
        <v>28</v>
      </c>
      <c r="P294" s="28" t="s">
        <v>58</v>
      </c>
      <c r="Q294" s="30">
        <v>131162378</v>
      </c>
      <c r="R294" s="30">
        <v>0</v>
      </c>
      <c r="S294" s="30">
        <v>0</v>
      </c>
      <c r="T294" s="30">
        <v>131162378</v>
      </c>
      <c r="U294" s="30">
        <v>0</v>
      </c>
      <c r="V294" s="30">
        <v>93410220</v>
      </c>
      <c r="W294" s="30">
        <v>37752158</v>
      </c>
      <c r="X294" s="30">
        <v>86290624</v>
      </c>
      <c r="Y294" s="30">
        <v>18876074</v>
      </c>
      <c r="Z294" s="30">
        <v>18876074</v>
      </c>
      <c r="AA294" s="30">
        <v>18876074</v>
      </c>
    </row>
    <row r="295" spans="1:27" ht="45" hidden="1" x14ac:dyDescent="0.25">
      <c r="A295" s="27" t="s">
        <v>100</v>
      </c>
      <c r="B295" s="28" t="s">
        <v>101</v>
      </c>
      <c r="C295" s="29" t="s">
        <v>183</v>
      </c>
      <c r="D295" s="27" t="s">
        <v>48</v>
      </c>
      <c r="E295" s="27" t="s">
        <v>180</v>
      </c>
      <c r="F295" s="27" t="s">
        <v>168</v>
      </c>
      <c r="G295" s="27" t="s">
        <v>170</v>
      </c>
      <c r="H295" s="27" t="s">
        <v>62</v>
      </c>
      <c r="I295" s="27"/>
      <c r="J295" s="27"/>
      <c r="K295" s="27"/>
      <c r="L295" s="27"/>
      <c r="M295" s="27" t="s">
        <v>27</v>
      </c>
      <c r="N295" s="27" t="s">
        <v>156</v>
      </c>
      <c r="O295" s="27" t="s">
        <v>28</v>
      </c>
      <c r="P295" s="28" t="s">
        <v>63</v>
      </c>
      <c r="Q295" s="30">
        <v>1177680901</v>
      </c>
      <c r="R295" s="30">
        <v>186762315</v>
      </c>
      <c r="S295" s="30">
        <v>40950000</v>
      </c>
      <c r="T295" s="30">
        <v>1323493216</v>
      </c>
      <c r="U295" s="30">
        <v>0</v>
      </c>
      <c r="V295" s="30">
        <v>1109362635</v>
      </c>
      <c r="W295" s="30">
        <v>214130581</v>
      </c>
      <c r="X295" s="30">
        <v>830956308</v>
      </c>
      <c r="Y295" s="30">
        <v>212445790</v>
      </c>
      <c r="Z295" s="30">
        <v>212445790</v>
      </c>
      <c r="AA295" s="30">
        <v>212445790</v>
      </c>
    </row>
    <row r="296" spans="1:27" ht="22.5" hidden="1" x14ac:dyDescent="0.25">
      <c r="A296" s="27" t="s">
        <v>102</v>
      </c>
      <c r="B296" s="28" t="s">
        <v>103</v>
      </c>
      <c r="C296" s="29" t="s">
        <v>34</v>
      </c>
      <c r="D296" s="27" t="s">
        <v>26</v>
      </c>
      <c r="E296" s="27" t="s">
        <v>157</v>
      </c>
      <c r="F296" s="27"/>
      <c r="G296" s="27"/>
      <c r="H296" s="27"/>
      <c r="I296" s="27"/>
      <c r="J296" s="27"/>
      <c r="K296" s="27"/>
      <c r="L296" s="27"/>
      <c r="M296" s="27" t="s">
        <v>27</v>
      </c>
      <c r="N296" s="27" t="s">
        <v>156</v>
      </c>
      <c r="O296" s="27" t="s">
        <v>28</v>
      </c>
      <c r="P296" s="28" t="s">
        <v>35</v>
      </c>
      <c r="Q296" s="30">
        <v>57764173</v>
      </c>
      <c r="R296" s="30">
        <v>2374868</v>
      </c>
      <c r="S296" s="30">
        <v>0</v>
      </c>
      <c r="T296" s="30">
        <v>60139041</v>
      </c>
      <c r="U296" s="30">
        <v>0</v>
      </c>
      <c r="V296" s="30">
        <v>60139041</v>
      </c>
      <c r="W296" s="30">
        <v>0</v>
      </c>
      <c r="X296" s="30">
        <v>8989344</v>
      </c>
      <c r="Y296" s="30">
        <v>8989344</v>
      </c>
      <c r="Z296" s="30">
        <v>8989344</v>
      </c>
      <c r="AA296" s="30">
        <v>8989344</v>
      </c>
    </row>
    <row r="297" spans="1:27" ht="22.5" hidden="1" x14ac:dyDescent="0.25">
      <c r="A297" s="27" t="s">
        <v>102</v>
      </c>
      <c r="B297" s="28" t="s">
        <v>103</v>
      </c>
      <c r="C297" s="29" t="s">
        <v>146</v>
      </c>
      <c r="D297" s="27" t="s">
        <v>26</v>
      </c>
      <c r="E297" s="27" t="s">
        <v>158</v>
      </c>
      <c r="F297" s="27" t="s">
        <v>158</v>
      </c>
      <c r="G297" s="27" t="s">
        <v>155</v>
      </c>
      <c r="H297" s="27" t="s">
        <v>159</v>
      </c>
      <c r="I297" s="27"/>
      <c r="J297" s="27"/>
      <c r="K297" s="27"/>
      <c r="L297" s="27"/>
      <c r="M297" s="27" t="s">
        <v>27</v>
      </c>
      <c r="N297" s="27" t="s">
        <v>156</v>
      </c>
      <c r="O297" s="27" t="s">
        <v>28</v>
      </c>
      <c r="P297" s="28" t="s">
        <v>147</v>
      </c>
      <c r="Q297" s="30">
        <v>0</v>
      </c>
      <c r="R297" s="30">
        <v>5000000</v>
      </c>
      <c r="S297" s="30">
        <v>0</v>
      </c>
      <c r="T297" s="30">
        <v>5000000</v>
      </c>
      <c r="U297" s="30">
        <v>0</v>
      </c>
      <c r="V297" s="30">
        <v>5000000</v>
      </c>
      <c r="W297" s="30">
        <v>0</v>
      </c>
      <c r="X297" s="30">
        <v>5000000</v>
      </c>
      <c r="Y297" s="30">
        <v>5000000</v>
      </c>
      <c r="Z297" s="30">
        <v>5000000</v>
      </c>
      <c r="AA297" s="30">
        <v>5000000</v>
      </c>
    </row>
    <row r="298" spans="1:27" ht="22.5" hidden="1" x14ac:dyDescent="0.25">
      <c r="A298" s="27" t="s">
        <v>102</v>
      </c>
      <c r="B298" s="28" t="s">
        <v>103</v>
      </c>
      <c r="C298" s="29" t="s">
        <v>44</v>
      </c>
      <c r="D298" s="27" t="s">
        <v>26</v>
      </c>
      <c r="E298" s="27" t="s">
        <v>166</v>
      </c>
      <c r="F298" s="27" t="s">
        <v>155</v>
      </c>
      <c r="G298" s="27"/>
      <c r="H298" s="27"/>
      <c r="I298" s="27"/>
      <c r="J298" s="27"/>
      <c r="K298" s="27"/>
      <c r="L298" s="27"/>
      <c r="M298" s="27" t="s">
        <v>27</v>
      </c>
      <c r="N298" s="27" t="s">
        <v>156</v>
      </c>
      <c r="O298" s="27" t="s">
        <v>28</v>
      </c>
      <c r="P298" s="28" t="s">
        <v>45</v>
      </c>
      <c r="Q298" s="30">
        <v>89769433</v>
      </c>
      <c r="R298" s="30">
        <v>10100000</v>
      </c>
      <c r="S298" s="30">
        <v>0</v>
      </c>
      <c r="T298" s="30">
        <v>99869433</v>
      </c>
      <c r="U298" s="30">
        <v>0</v>
      </c>
      <c r="V298" s="30">
        <v>99869433</v>
      </c>
      <c r="W298" s="30">
        <v>0</v>
      </c>
      <c r="X298" s="30">
        <v>97779193</v>
      </c>
      <c r="Y298" s="30">
        <v>97779193</v>
      </c>
      <c r="Z298" s="30">
        <v>97779193</v>
      </c>
      <c r="AA298" s="30">
        <v>97779193</v>
      </c>
    </row>
    <row r="299" spans="1:27" ht="67.5" hidden="1" x14ac:dyDescent="0.25">
      <c r="A299" s="27" t="s">
        <v>102</v>
      </c>
      <c r="B299" s="28" t="s">
        <v>103</v>
      </c>
      <c r="C299" s="29" t="s">
        <v>49</v>
      </c>
      <c r="D299" s="27" t="s">
        <v>48</v>
      </c>
      <c r="E299" s="27" t="s">
        <v>167</v>
      </c>
      <c r="F299" s="27" t="s">
        <v>168</v>
      </c>
      <c r="G299" s="27" t="s">
        <v>170</v>
      </c>
      <c r="H299" s="27" t="s">
        <v>171</v>
      </c>
      <c r="I299" s="27"/>
      <c r="J299" s="27"/>
      <c r="K299" s="27"/>
      <c r="L299" s="27"/>
      <c r="M299" s="27" t="s">
        <v>27</v>
      </c>
      <c r="N299" s="27" t="s">
        <v>156</v>
      </c>
      <c r="O299" s="27" t="s">
        <v>28</v>
      </c>
      <c r="P299" s="28" t="s">
        <v>50</v>
      </c>
      <c r="Q299" s="30">
        <v>210570750</v>
      </c>
      <c r="R299" s="30">
        <v>0</v>
      </c>
      <c r="S299" s="30">
        <v>0</v>
      </c>
      <c r="T299" s="30">
        <v>210570750</v>
      </c>
      <c r="U299" s="30">
        <v>0</v>
      </c>
      <c r="V299" s="30">
        <v>163680000</v>
      </c>
      <c r="W299" s="30">
        <v>46890750</v>
      </c>
      <c r="X299" s="30">
        <v>162342634</v>
      </c>
      <c r="Y299" s="30">
        <v>32732974</v>
      </c>
      <c r="Z299" s="30">
        <v>32732974</v>
      </c>
      <c r="AA299" s="30">
        <v>32732974</v>
      </c>
    </row>
    <row r="300" spans="1:27" ht="56.25" hidden="1" x14ac:dyDescent="0.25">
      <c r="A300" s="27" t="s">
        <v>102</v>
      </c>
      <c r="B300" s="28" t="s">
        <v>103</v>
      </c>
      <c r="C300" s="29" t="s">
        <v>51</v>
      </c>
      <c r="D300" s="27" t="s">
        <v>48</v>
      </c>
      <c r="E300" s="27" t="s">
        <v>167</v>
      </c>
      <c r="F300" s="27" t="s">
        <v>168</v>
      </c>
      <c r="G300" s="27" t="s">
        <v>172</v>
      </c>
      <c r="H300" s="27" t="s">
        <v>52</v>
      </c>
      <c r="I300" s="27"/>
      <c r="J300" s="27"/>
      <c r="K300" s="27"/>
      <c r="L300" s="27"/>
      <c r="M300" s="27" t="s">
        <v>27</v>
      </c>
      <c r="N300" s="27" t="s">
        <v>156</v>
      </c>
      <c r="O300" s="27" t="s">
        <v>28</v>
      </c>
      <c r="P300" s="28" t="s">
        <v>53</v>
      </c>
      <c r="Q300" s="30">
        <v>2290710267</v>
      </c>
      <c r="R300" s="30">
        <v>0</v>
      </c>
      <c r="S300" s="30">
        <v>0</v>
      </c>
      <c r="T300" s="30">
        <v>2290710267</v>
      </c>
      <c r="U300" s="30">
        <v>0</v>
      </c>
      <c r="V300" s="30">
        <v>326764372</v>
      </c>
      <c r="W300" s="30">
        <v>1963945895</v>
      </c>
      <c r="X300" s="30">
        <v>325663956</v>
      </c>
      <c r="Y300" s="30">
        <v>22779407</v>
      </c>
      <c r="Z300" s="30">
        <v>22779407</v>
      </c>
      <c r="AA300" s="30">
        <v>22779407</v>
      </c>
    </row>
    <row r="301" spans="1:27" ht="90" hidden="1" x14ac:dyDescent="0.25">
      <c r="A301" s="27" t="s">
        <v>102</v>
      </c>
      <c r="B301" s="28" t="s">
        <v>103</v>
      </c>
      <c r="C301" s="29" t="s">
        <v>55</v>
      </c>
      <c r="D301" s="27" t="s">
        <v>48</v>
      </c>
      <c r="E301" s="27" t="s">
        <v>167</v>
      </c>
      <c r="F301" s="27" t="s">
        <v>168</v>
      </c>
      <c r="G301" s="27" t="s">
        <v>173</v>
      </c>
      <c r="H301" s="27" t="s">
        <v>174</v>
      </c>
      <c r="I301" s="27"/>
      <c r="J301" s="27"/>
      <c r="K301" s="27"/>
      <c r="L301" s="27"/>
      <c r="M301" s="27" t="s">
        <v>54</v>
      </c>
      <c r="N301" s="27" t="s">
        <v>163</v>
      </c>
      <c r="O301" s="27" t="s">
        <v>28</v>
      </c>
      <c r="P301" s="28" t="s">
        <v>56</v>
      </c>
      <c r="Q301" s="30">
        <v>78801297734</v>
      </c>
      <c r="R301" s="30">
        <v>736239705</v>
      </c>
      <c r="S301" s="30">
        <v>17479558</v>
      </c>
      <c r="T301" s="30">
        <v>79520057881</v>
      </c>
      <c r="U301" s="30">
        <v>0</v>
      </c>
      <c r="V301" s="30">
        <v>79026335490</v>
      </c>
      <c r="W301" s="30">
        <v>493722391</v>
      </c>
      <c r="X301" s="30">
        <v>78466080515</v>
      </c>
      <c r="Y301" s="30">
        <v>14530360433</v>
      </c>
      <c r="Z301" s="30">
        <v>14530360433</v>
      </c>
      <c r="AA301" s="30">
        <v>14530360433</v>
      </c>
    </row>
    <row r="302" spans="1:27" ht="90" hidden="1" x14ac:dyDescent="0.25">
      <c r="A302" s="27" t="s">
        <v>102</v>
      </c>
      <c r="B302" s="28" t="s">
        <v>103</v>
      </c>
      <c r="C302" s="29" t="s">
        <v>55</v>
      </c>
      <c r="D302" s="27" t="s">
        <v>48</v>
      </c>
      <c r="E302" s="27" t="s">
        <v>167</v>
      </c>
      <c r="F302" s="27" t="s">
        <v>168</v>
      </c>
      <c r="G302" s="27" t="s">
        <v>173</v>
      </c>
      <c r="H302" s="27" t="s">
        <v>174</v>
      </c>
      <c r="I302" s="27"/>
      <c r="J302" s="27"/>
      <c r="K302" s="27"/>
      <c r="L302" s="27"/>
      <c r="M302" s="27" t="s">
        <v>27</v>
      </c>
      <c r="N302" s="27" t="s">
        <v>175</v>
      </c>
      <c r="O302" s="27" t="s">
        <v>28</v>
      </c>
      <c r="P302" s="28" t="s">
        <v>56</v>
      </c>
      <c r="Q302" s="30">
        <v>1076610729</v>
      </c>
      <c r="R302" s="30">
        <v>0</v>
      </c>
      <c r="S302" s="30">
        <v>0</v>
      </c>
      <c r="T302" s="30">
        <v>1076610729</v>
      </c>
      <c r="U302" s="30">
        <v>0</v>
      </c>
      <c r="V302" s="30">
        <v>751145944</v>
      </c>
      <c r="W302" s="30">
        <v>325464785</v>
      </c>
      <c r="X302" s="30">
        <v>719302240</v>
      </c>
      <c r="Y302" s="30">
        <v>150494122</v>
      </c>
      <c r="Z302" s="30">
        <v>150494122</v>
      </c>
      <c r="AA302" s="30">
        <v>150494122</v>
      </c>
    </row>
    <row r="303" spans="1:27" ht="90" hidden="1" x14ac:dyDescent="0.25">
      <c r="A303" s="27" t="s">
        <v>102</v>
      </c>
      <c r="B303" s="28" t="s">
        <v>103</v>
      </c>
      <c r="C303" s="29" t="s">
        <v>55</v>
      </c>
      <c r="D303" s="27" t="s">
        <v>48</v>
      </c>
      <c r="E303" s="27" t="s">
        <v>167</v>
      </c>
      <c r="F303" s="27" t="s">
        <v>168</v>
      </c>
      <c r="G303" s="27" t="s">
        <v>173</v>
      </c>
      <c r="H303" s="27" t="s">
        <v>174</v>
      </c>
      <c r="I303" s="27"/>
      <c r="J303" s="27"/>
      <c r="K303" s="27"/>
      <c r="L303" s="27"/>
      <c r="M303" s="27" t="s">
        <v>27</v>
      </c>
      <c r="N303" s="27" t="s">
        <v>156</v>
      </c>
      <c r="O303" s="27" t="s">
        <v>28</v>
      </c>
      <c r="P303" s="28" t="s">
        <v>56</v>
      </c>
      <c r="Q303" s="30">
        <v>757776692</v>
      </c>
      <c r="R303" s="30">
        <v>0</v>
      </c>
      <c r="S303" s="30">
        <v>0</v>
      </c>
      <c r="T303" s="30">
        <v>757776692</v>
      </c>
      <c r="U303" s="30">
        <v>0</v>
      </c>
      <c r="V303" s="30">
        <v>688251718</v>
      </c>
      <c r="W303" s="30">
        <v>69524974</v>
      </c>
      <c r="X303" s="30">
        <v>486982438</v>
      </c>
      <c r="Y303" s="30">
        <v>84230907</v>
      </c>
      <c r="Z303" s="30">
        <v>84230907</v>
      </c>
      <c r="AA303" s="30">
        <v>84230907</v>
      </c>
    </row>
    <row r="304" spans="1:27" ht="67.5" hidden="1" x14ac:dyDescent="0.25">
      <c r="A304" s="27" t="s">
        <v>102</v>
      </c>
      <c r="B304" s="28" t="s">
        <v>103</v>
      </c>
      <c r="C304" s="29" t="s">
        <v>57</v>
      </c>
      <c r="D304" s="27" t="s">
        <v>48</v>
      </c>
      <c r="E304" s="27" t="s">
        <v>167</v>
      </c>
      <c r="F304" s="27" t="s">
        <v>168</v>
      </c>
      <c r="G304" s="27" t="s">
        <v>173</v>
      </c>
      <c r="H304" s="27" t="s">
        <v>177</v>
      </c>
      <c r="I304" s="27"/>
      <c r="J304" s="27"/>
      <c r="K304" s="27"/>
      <c r="L304" s="27"/>
      <c r="M304" s="27" t="s">
        <v>54</v>
      </c>
      <c r="N304" s="27" t="s">
        <v>163</v>
      </c>
      <c r="O304" s="27" t="s">
        <v>28</v>
      </c>
      <c r="P304" s="28" t="s">
        <v>58</v>
      </c>
      <c r="Q304" s="30">
        <v>1003986761</v>
      </c>
      <c r="R304" s="30">
        <v>89034955</v>
      </c>
      <c r="S304" s="30">
        <v>61325280</v>
      </c>
      <c r="T304" s="30">
        <v>1031696436</v>
      </c>
      <c r="U304" s="30">
        <v>0</v>
      </c>
      <c r="V304" s="30">
        <v>946533293</v>
      </c>
      <c r="W304" s="30">
        <v>85163143</v>
      </c>
      <c r="X304" s="30">
        <v>208335563</v>
      </c>
      <c r="Y304" s="30">
        <v>23279806</v>
      </c>
      <c r="Z304" s="30">
        <v>23279806</v>
      </c>
      <c r="AA304" s="30">
        <v>23279806</v>
      </c>
    </row>
    <row r="305" spans="1:27" ht="67.5" hidden="1" x14ac:dyDescent="0.25">
      <c r="A305" s="27" t="s">
        <v>102</v>
      </c>
      <c r="B305" s="28" t="s">
        <v>103</v>
      </c>
      <c r="C305" s="29" t="s">
        <v>57</v>
      </c>
      <c r="D305" s="27" t="s">
        <v>48</v>
      </c>
      <c r="E305" s="27" t="s">
        <v>167</v>
      </c>
      <c r="F305" s="27" t="s">
        <v>168</v>
      </c>
      <c r="G305" s="27" t="s">
        <v>173</v>
      </c>
      <c r="H305" s="27" t="s">
        <v>177</v>
      </c>
      <c r="I305" s="27"/>
      <c r="J305" s="27"/>
      <c r="K305" s="27"/>
      <c r="L305" s="27"/>
      <c r="M305" s="27" t="s">
        <v>27</v>
      </c>
      <c r="N305" s="27" t="s">
        <v>156</v>
      </c>
      <c r="O305" s="27" t="s">
        <v>28</v>
      </c>
      <c r="P305" s="28" t="s">
        <v>58</v>
      </c>
      <c r="Q305" s="30">
        <v>11690232530</v>
      </c>
      <c r="R305" s="30">
        <v>3606613068</v>
      </c>
      <c r="S305" s="30">
        <v>107569508</v>
      </c>
      <c r="T305" s="30">
        <v>15189276090</v>
      </c>
      <c r="U305" s="30">
        <v>0</v>
      </c>
      <c r="V305" s="30">
        <v>9714258536</v>
      </c>
      <c r="W305" s="30">
        <v>5475017554</v>
      </c>
      <c r="X305" s="30">
        <v>8905532976</v>
      </c>
      <c r="Y305" s="30">
        <v>2096078746</v>
      </c>
      <c r="Z305" s="30">
        <v>2096078746</v>
      </c>
      <c r="AA305" s="30">
        <v>2096078746</v>
      </c>
    </row>
    <row r="306" spans="1:27" ht="45" hidden="1" x14ac:dyDescent="0.25">
      <c r="A306" s="27" t="s">
        <v>102</v>
      </c>
      <c r="B306" s="28" t="s">
        <v>103</v>
      </c>
      <c r="C306" s="29" t="s">
        <v>59</v>
      </c>
      <c r="D306" s="27" t="s">
        <v>48</v>
      </c>
      <c r="E306" s="27" t="s">
        <v>167</v>
      </c>
      <c r="F306" s="27" t="s">
        <v>168</v>
      </c>
      <c r="G306" s="27" t="s">
        <v>163</v>
      </c>
      <c r="H306" s="27" t="s">
        <v>178</v>
      </c>
      <c r="I306" s="27"/>
      <c r="J306" s="27"/>
      <c r="K306" s="27"/>
      <c r="L306" s="27"/>
      <c r="M306" s="27" t="s">
        <v>54</v>
      </c>
      <c r="N306" s="27" t="s">
        <v>179</v>
      </c>
      <c r="O306" s="27" t="s">
        <v>28</v>
      </c>
      <c r="P306" s="28" t="s">
        <v>60</v>
      </c>
      <c r="Q306" s="30">
        <v>3903056586</v>
      </c>
      <c r="R306" s="30">
        <v>506171405</v>
      </c>
      <c r="S306" s="30">
        <v>0</v>
      </c>
      <c r="T306" s="30">
        <v>4409227991</v>
      </c>
      <c r="U306" s="30">
        <v>0</v>
      </c>
      <c r="V306" s="30">
        <v>4392856811</v>
      </c>
      <c r="W306" s="30">
        <v>16371180</v>
      </c>
      <c r="X306" s="30">
        <v>4390267111</v>
      </c>
      <c r="Y306" s="30">
        <v>63411789</v>
      </c>
      <c r="Z306" s="30">
        <v>63411789</v>
      </c>
      <c r="AA306" s="30">
        <v>63411789</v>
      </c>
    </row>
    <row r="307" spans="1:27" ht="45" hidden="1" x14ac:dyDescent="0.25">
      <c r="A307" s="27" t="s">
        <v>102</v>
      </c>
      <c r="B307" s="28" t="s">
        <v>103</v>
      </c>
      <c r="C307" s="29" t="s">
        <v>59</v>
      </c>
      <c r="D307" s="27" t="s">
        <v>48</v>
      </c>
      <c r="E307" s="27" t="s">
        <v>167</v>
      </c>
      <c r="F307" s="27" t="s">
        <v>168</v>
      </c>
      <c r="G307" s="27" t="s">
        <v>163</v>
      </c>
      <c r="H307" s="27" t="s">
        <v>178</v>
      </c>
      <c r="I307" s="27"/>
      <c r="J307" s="27"/>
      <c r="K307" s="27"/>
      <c r="L307" s="27"/>
      <c r="M307" s="27" t="s">
        <v>27</v>
      </c>
      <c r="N307" s="27" t="s">
        <v>176</v>
      </c>
      <c r="O307" s="27" t="s">
        <v>28</v>
      </c>
      <c r="P307" s="28" t="s">
        <v>60</v>
      </c>
      <c r="Q307" s="30">
        <v>1849481368</v>
      </c>
      <c r="R307" s="30">
        <v>192332383</v>
      </c>
      <c r="S307" s="30">
        <v>0</v>
      </c>
      <c r="T307" s="30">
        <v>2041813751</v>
      </c>
      <c r="U307" s="30">
        <v>0</v>
      </c>
      <c r="V307" s="30">
        <v>1742655709</v>
      </c>
      <c r="W307" s="30">
        <v>299158042</v>
      </c>
      <c r="X307" s="30">
        <v>775173821</v>
      </c>
      <c r="Y307" s="30">
        <v>173211463</v>
      </c>
      <c r="Z307" s="30">
        <v>173211463</v>
      </c>
      <c r="AA307" s="30">
        <v>173211463</v>
      </c>
    </row>
    <row r="308" spans="1:27" ht="45" hidden="1" x14ac:dyDescent="0.25">
      <c r="A308" s="27" t="s">
        <v>102</v>
      </c>
      <c r="B308" s="28" t="s">
        <v>103</v>
      </c>
      <c r="C308" s="29" t="s">
        <v>59</v>
      </c>
      <c r="D308" s="27" t="s">
        <v>48</v>
      </c>
      <c r="E308" s="27" t="s">
        <v>167</v>
      </c>
      <c r="F308" s="27" t="s">
        <v>168</v>
      </c>
      <c r="G308" s="27" t="s">
        <v>163</v>
      </c>
      <c r="H308" s="27" t="s">
        <v>178</v>
      </c>
      <c r="I308" s="27"/>
      <c r="J308" s="27"/>
      <c r="K308" s="27"/>
      <c r="L308" s="27"/>
      <c r="M308" s="27" t="s">
        <v>27</v>
      </c>
      <c r="N308" s="27" t="s">
        <v>156</v>
      </c>
      <c r="O308" s="27" t="s">
        <v>28</v>
      </c>
      <c r="P308" s="28" t="s">
        <v>60</v>
      </c>
      <c r="Q308" s="30">
        <v>25755913780</v>
      </c>
      <c r="R308" s="30">
        <v>261522516</v>
      </c>
      <c r="S308" s="30">
        <v>0</v>
      </c>
      <c r="T308" s="30">
        <v>26017436296</v>
      </c>
      <c r="U308" s="30">
        <v>0</v>
      </c>
      <c r="V308" s="30">
        <v>17905185377</v>
      </c>
      <c r="W308" s="30">
        <v>8112250919</v>
      </c>
      <c r="X308" s="30">
        <v>17763791306</v>
      </c>
      <c r="Y308" s="30">
        <v>8012086913</v>
      </c>
      <c r="Z308" s="30">
        <v>8012086913</v>
      </c>
      <c r="AA308" s="30">
        <v>8012086913</v>
      </c>
    </row>
    <row r="309" spans="1:27" ht="67.5" hidden="1" x14ac:dyDescent="0.25">
      <c r="A309" s="27" t="s">
        <v>102</v>
      </c>
      <c r="B309" s="28" t="s">
        <v>103</v>
      </c>
      <c r="C309" s="29" t="s">
        <v>61</v>
      </c>
      <c r="D309" s="27" t="s">
        <v>48</v>
      </c>
      <c r="E309" s="27" t="s">
        <v>180</v>
      </c>
      <c r="F309" s="27" t="s">
        <v>168</v>
      </c>
      <c r="G309" s="27" t="s">
        <v>169</v>
      </c>
      <c r="H309" s="27" t="s">
        <v>177</v>
      </c>
      <c r="I309" s="27"/>
      <c r="J309" s="27"/>
      <c r="K309" s="27"/>
      <c r="L309" s="27"/>
      <c r="M309" s="27" t="s">
        <v>27</v>
      </c>
      <c r="N309" s="27" t="s">
        <v>156</v>
      </c>
      <c r="O309" s="27" t="s">
        <v>28</v>
      </c>
      <c r="P309" s="28" t="s">
        <v>58</v>
      </c>
      <c r="Q309" s="30">
        <v>131543824</v>
      </c>
      <c r="R309" s="30">
        <v>0</v>
      </c>
      <c r="S309" s="30">
        <v>0</v>
      </c>
      <c r="T309" s="30">
        <v>131543824</v>
      </c>
      <c r="U309" s="30">
        <v>0</v>
      </c>
      <c r="V309" s="30">
        <v>93791666</v>
      </c>
      <c r="W309" s="30">
        <v>37752158</v>
      </c>
      <c r="X309" s="30">
        <v>86699495</v>
      </c>
      <c r="Y309" s="30">
        <v>21632656</v>
      </c>
      <c r="Z309" s="30">
        <v>21632656</v>
      </c>
      <c r="AA309" s="30">
        <v>21632656</v>
      </c>
    </row>
    <row r="310" spans="1:27" ht="45" hidden="1" x14ac:dyDescent="0.25">
      <c r="A310" s="27" t="s">
        <v>102</v>
      </c>
      <c r="B310" s="28" t="s">
        <v>103</v>
      </c>
      <c r="C310" s="29" t="s">
        <v>183</v>
      </c>
      <c r="D310" s="27" t="s">
        <v>48</v>
      </c>
      <c r="E310" s="27" t="s">
        <v>180</v>
      </c>
      <c r="F310" s="27" t="s">
        <v>168</v>
      </c>
      <c r="G310" s="27" t="s">
        <v>170</v>
      </c>
      <c r="H310" s="27" t="s">
        <v>62</v>
      </c>
      <c r="I310" s="27"/>
      <c r="J310" s="27"/>
      <c r="K310" s="27"/>
      <c r="L310" s="27"/>
      <c r="M310" s="27" t="s">
        <v>27</v>
      </c>
      <c r="N310" s="27" t="s">
        <v>156</v>
      </c>
      <c r="O310" s="27" t="s">
        <v>28</v>
      </c>
      <c r="P310" s="28" t="s">
        <v>63</v>
      </c>
      <c r="Q310" s="30">
        <v>1638351657</v>
      </c>
      <c r="R310" s="30">
        <v>306440554</v>
      </c>
      <c r="S310" s="30">
        <v>5592624</v>
      </c>
      <c r="T310" s="30">
        <v>1939199587</v>
      </c>
      <c r="U310" s="30">
        <v>0</v>
      </c>
      <c r="V310" s="30">
        <v>1812747120</v>
      </c>
      <c r="W310" s="30">
        <v>126452467</v>
      </c>
      <c r="X310" s="30">
        <v>1507991393</v>
      </c>
      <c r="Y310" s="30">
        <v>425355785</v>
      </c>
      <c r="Z310" s="30">
        <v>425355785</v>
      </c>
      <c r="AA310" s="30">
        <v>425355785</v>
      </c>
    </row>
    <row r="311" spans="1:27" ht="22.5" hidden="1" x14ac:dyDescent="0.25">
      <c r="A311" s="27" t="s">
        <v>104</v>
      </c>
      <c r="B311" s="28" t="s">
        <v>105</v>
      </c>
      <c r="C311" s="29" t="s">
        <v>34</v>
      </c>
      <c r="D311" s="27" t="s">
        <v>26</v>
      </c>
      <c r="E311" s="27" t="s">
        <v>157</v>
      </c>
      <c r="F311" s="27"/>
      <c r="G311" s="27"/>
      <c r="H311" s="27"/>
      <c r="I311" s="27"/>
      <c r="J311" s="27"/>
      <c r="K311" s="27"/>
      <c r="L311" s="27"/>
      <c r="M311" s="27" t="s">
        <v>27</v>
      </c>
      <c r="N311" s="27" t="s">
        <v>156</v>
      </c>
      <c r="O311" s="27" t="s">
        <v>28</v>
      </c>
      <c r="P311" s="28" t="s">
        <v>35</v>
      </c>
      <c r="Q311" s="30">
        <v>319590747</v>
      </c>
      <c r="R311" s="30">
        <v>6322446</v>
      </c>
      <c r="S311" s="30">
        <v>0</v>
      </c>
      <c r="T311" s="30">
        <v>325913193</v>
      </c>
      <c r="U311" s="30">
        <v>0</v>
      </c>
      <c r="V311" s="30">
        <v>324413193</v>
      </c>
      <c r="W311" s="30">
        <v>1500000</v>
      </c>
      <c r="X311" s="30">
        <v>0</v>
      </c>
      <c r="Y311" s="30">
        <v>0</v>
      </c>
      <c r="Z311" s="30">
        <v>0</v>
      </c>
      <c r="AA311" s="30">
        <v>0</v>
      </c>
    </row>
    <row r="312" spans="1:27" ht="22.5" hidden="1" x14ac:dyDescent="0.25">
      <c r="A312" s="27" t="s">
        <v>104</v>
      </c>
      <c r="B312" s="28" t="s">
        <v>105</v>
      </c>
      <c r="C312" s="29" t="s">
        <v>44</v>
      </c>
      <c r="D312" s="27" t="s">
        <v>26</v>
      </c>
      <c r="E312" s="27" t="s">
        <v>166</v>
      </c>
      <c r="F312" s="27" t="s">
        <v>155</v>
      </c>
      <c r="G312" s="27"/>
      <c r="H312" s="27"/>
      <c r="I312" s="27"/>
      <c r="J312" s="27"/>
      <c r="K312" s="27"/>
      <c r="L312" s="27"/>
      <c r="M312" s="27" t="s">
        <v>27</v>
      </c>
      <c r="N312" s="27" t="s">
        <v>156</v>
      </c>
      <c r="O312" s="27" t="s">
        <v>28</v>
      </c>
      <c r="P312" s="28" t="s">
        <v>45</v>
      </c>
      <c r="Q312" s="30">
        <v>148878784</v>
      </c>
      <c r="R312" s="30">
        <v>0</v>
      </c>
      <c r="S312" s="30">
        <v>0</v>
      </c>
      <c r="T312" s="30">
        <v>148878784</v>
      </c>
      <c r="U312" s="30">
        <v>0</v>
      </c>
      <c r="V312" s="30">
        <v>148878784</v>
      </c>
      <c r="W312" s="30">
        <v>0</v>
      </c>
      <c r="X312" s="30">
        <v>108558100</v>
      </c>
      <c r="Y312" s="30">
        <v>106643600</v>
      </c>
      <c r="Z312" s="30">
        <v>106643600</v>
      </c>
      <c r="AA312" s="30">
        <v>106643600</v>
      </c>
    </row>
    <row r="313" spans="1:27" ht="67.5" hidden="1" x14ac:dyDescent="0.25">
      <c r="A313" s="27" t="s">
        <v>104</v>
      </c>
      <c r="B313" s="28" t="s">
        <v>105</v>
      </c>
      <c r="C313" s="29" t="s">
        <v>49</v>
      </c>
      <c r="D313" s="27" t="s">
        <v>48</v>
      </c>
      <c r="E313" s="27" t="s">
        <v>167</v>
      </c>
      <c r="F313" s="27" t="s">
        <v>168</v>
      </c>
      <c r="G313" s="27" t="s">
        <v>170</v>
      </c>
      <c r="H313" s="27" t="s">
        <v>171</v>
      </c>
      <c r="I313" s="27"/>
      <c r="J313" s="27"/>
      <c r="K313" s="27"/>
      <c r="L313" s="27"/>
      <c r="M313" s="27" t="s">
        <v>27</v>
      </c>
      <c r="N313" s="27" t="s">
        <v>156</v>
      </c>
      <c r="O313" s="27" t="s">
        <v>28</v>
      </c>
      <c r="P313" s="28" t="s">
        <v>50</v>
      </c>
      <c r="Q313" s="30">
        <v>559728000</v>
      </c>
      <c r="R313" s="30">
        <v>0</v>
      </c>
      <c r="S313" s="30">
        <v>6489000</v>
      </c>
      <c r="T313" s="30">
        <v>553239000</v>
      </c>
      <c r="U313" s="30">
        <v>0</v>
      </c>
      <c r="V313" s="30">
        <v>341883000</v>
      </c>
      <c r="W313" s="30">
        <v>211356000</v>
      </c>
      <c r="X313" s="30">
        <v>205861220</v>
      </c>
      <c r="Y313" s="30">
        <v>33310604</v>
      </c>
      <c r="Z313" s="30">
        <v>33310604</v>
      </c>
      <c r="AA313" s="30">
        <v>33310604</v>
      </c>
    </row>
    <row r="314" spans="1:27" ht="56.25" hidden="1" x14ac:dyDescent="0.25">
      <c r="A314" s="27" t="s">
        <v>104</v>
      </c>
      <c r="B314" s="28" t="s">
        <v>105</v>
      </c>
      <c r="C314" s="29" t="s">
        <v>51</v>
      </c>
      <c r="D314" s="27" t="s">
        <v>48</v>
      </c>
      <c r="E314" s="27" t="s">
        <v>167</v>
      </c>
      <c r="F314" s="27" t="s">
        <v>168</v>
      </c>
      <c r="G314" s="27" t="s">
        <v>172</v>
      </c>
      <c r="H314" s="27" t="s">
        <v>52</v>
      </c>
      <c r="I314" s="27"/>
      <c r="J314" s="27"/>
      <c r="K314" s="27"/>
      <c r="L314" s="27"/>
      <c r="M314" s="27" t="s">
        <v>27</v>
      </c>
      <c r="N314" s="27" t="s">
        <v>156</v>
      </c>
      <c r="O314" s="27" t="s">
        <v>28</v>
      </c>
      <c r="P314" s="28" t="s">
        <v>53</v>
      </c>
      <c r="Q314" s="30">
        <v>4825171779</v>
      </c>
      <c r="R314" s="30">
        <v>0</v>
      </c>
      <c r="S314" s="30">
        <v>0</v>
      </c>
      <c r="T314" s="30">
        <v>4825171779</v>
      </c>
      <c r="U314" s="30">
        <v>0</v>
      </c>
      <c r="V314" s="30">
        <v>134315920</v>
      </c>
      <c r="W314" s="30">
        <v>4690855859</v>
      </c>
      <c r="X314" s="30">
        <v>94471600</v>
      </c>
      <c r="Y314" s="30">
        <v>6931385</v>
      </c>
      <c r="Z314" s="30">
        <v>6931385</v>
      </c>
      <c r="AA314" s="30">
        <v>6931385</v>
      </c>
    </row>
    <row r="315" spans="1:27" ht="90" hidden="1" x14ac:dyDescent="0.25">
      <c r="A315" s="27" t="s">
        <v>104</v>
      </c>
      <c r="B315" s="28" t="s">
        <v>105</v>
      </c>
      <c r="C315" s="29" t="s">
        <v>55</v>
      </c>
      <c r="D315" s="27" t="s">
        <v>48</v>
      </c>
      <c r="E315" s="27" t="s">
        <v>167</v>
      </c>
      <c r="F315" s="27" t="s">
        <v>168</v>
      </c>
      <c r="G315" s="27" t="s">
        <v>173</v>
      </c>
      <c r="H315" s="27" t="s">
        <v>174</v>
      </c>
      <c r="I315" s="27"/>
      <c r="J315" s="27"/>
      <c r="K315" s="27"/>
      <c r="L315" s="27"/>
      <c r="M315" s="27" t="s">
        <v>54</v>
      </c>
      <c r="N315" s="27" t="s">
        <v>163</v>
      </c>
      <c r="O315" s="27" t="s">
        <v>28</v>
      </c>
      <c r="P315" s="28" t="s">
        <v>56</v>
      </c>
      <c r="Q315" s="30">
        <v>192548258239</v>
      </c>
      <c r="R315" s="30">
        <v>220683666</v>
      </c>
      <c r="S315" s="30">
        <v>21194541</v>
      </c>
      <c r="T315" s="30">
        <v>192747747364</v>
      </c>
      <c r="U315" s="30">
        <v>0</v>
      </c>
      <c r="V315" s="30">
        <v>187681256302</v>
      </c>
      <c r="W315" s="30">
        <v>5066491062</v>
      </c>
      <c r="X315" s="30">
        <v>184195548074</v>
      </c>
      <c r="Y315" s="30">
        <v>25605062145</v>
      </c>
      <c r="Z315" s="30">
        <v>25605062145</v>
      </c>
      <c r="AA315" s="30">
        <v>25605062145</v>
      </c>
    </row>
    <row r="316" spans="1:27" ht="90" hidden="1" x14ac:dyDescent="0.25">
      <c r="A316" s="27" t="s">
        <v>104</v>
      </c>
      <c r="B316" s="28" t="s">
        <v>105</v>
      </c>
      <c r="C316" s="29" t="s">
        <v>55</v>
      </c>
      <c r="D316" s="27" t="s">
        <v>48</v>
      </c>
      <c r="E316" s="27" t="s">
        <v>167</v>
      </c>
      <c r="F316" s="27" t="s">
        <v>168</v>
      </c>
      <c r="G316" s="27" t="s">
        <v>173</v>
      </c>
      <c r="H316" s="27" t="s">
        <v>174</v>
      </c>
      <c r="I316" s="27"/>
      <c r="J316" s="27"/>
      <c r="K316" s="27"/>
      <c r="L316" s="27"/>
      <c r="M316" s="27" t="s">
        <v>27</v>
      </c>
      <c r="N316" s="27" t="s">
        <v>175</v>
      </c>
      <c r="O316" s="27" t="s">
        <v>28</v>
      </c>
      <c r="P316" s="28" t="s">
        <v>56</v>
      </c>
      <c r="Q316" s="30">
        <v>2180252232</v>
      </c>
      <c r="R316" s="30">
        <v>0</v>
      </c>
      <c r="S316" s="30">
        <v>0</v>
      </c>
      <c r="T316" s="30">
        <v>2180252232</v>
      </c>
      <c r="U316" s="30">
        <v>0</v>
      </c>
      <c r="V316" s="30">
        <v>1231561956</v>
      </c>
      <c r="W316" s="30">
        <v>948690276</v>
      </c>
      <c r="X316" s="30">
        <v>726661282</v>
      </c>
      <c r="Y316" s="30">
        <v>65820511</v>
      </c>
      <c r="Z316" s="30">
        <v>65820511</v>
      </c>
      <c r="AA316" s="30">
        <v>65820511</v>
      </c>
    </row>
    <row r="317" spans="1:27" ht="90" hidden="1" x14ac:dyDescent="0.25">
      <c r="A317" s="27" t="s">
        <v>104</v>
      </c>
      <c r="B317" s="28" t="s">
        <v>105</v>
      </c>
      <c r="C317" s="29" t="s">
        <v>55</v>
      </c>
      <c r="D317" s="27" t="s">
        <v>48</v>
      </c>
      <c r="E317" s="27" t="s">
        <v>167</v>
      </c>
      <c r="F317" s="27" t="s">
        <v>168</v>
      </c>
      <c r="G317" s="27" t="s">
        <v>173</v>
      </c>
      <c r="H317" s="27" t="s">
        <v>174</v>
      </c>
      <c r="I317" s="27"/>
      <c r="J317" s="27"/>
      <c r="K317" s="27"/>
      <c r="L317" s="27"/>
      <c r="M317" s="27" t="s">
        <v>27</v>
      </c>
      <c r="N317" s="27" t="s">
        <v>156</v>
      </c>
      <c r="O317" s="27" t="s">
        <v>28</v>
      </c>
      <c r="P317" s="28" t="s">
        <v>56</v>
      </c>
      <c r="Q317" s="30">
        <v>1136788312</v>
      </c>
      <c r="R317" s="30">
        <v>0</v>
      </c>
      <c r="S317" s="30">
        <v>0</v>
      </c>
      <c r="T317" s="30">
        <v>1136788312</v>
      </c>
      <c r="U317" s="30">
        <v>0</v>
      </c>
      <c r="V317" s="30">
        <v>1126832264</v>
      </c>
      <c r="W317" s="30">
        <v>9956048</v>
      </c>
      <c r="X317" s="30">
        <v>789115845</v>
      </c>
      <c r="Y317" s="30">
        <v>145947778</v>
      </c>
      <c r="Z317" s="30">
        <v>145947778</v>
      </c>
      <c r="AA317" s="30">
        <v>145947778</v>
      </c>
    </row>
    <row r="318" spans="1:27" ht="67.5" hidden="1" x14ac:dyDescent="0.25">
      <c r="A318" s="27" t="s">
        <v>104</v>
      </c>
      <c r="B318" s="28" t="s">
        <v>105</v>
      </c>
      <c r="C318" s="29" t="s">
        <v>57</v>
      </c>
      <c r="D318" s="27" t="s">
        <v>48</v>
      </c>
      <c r="E318" s="27" t="s">
        <v>167</v>
      </c>
      <c r="F318" s="27" t="s">
        <v>168</v>
      </c>
      <c r="G318" s="27" t="s">
        <v>173</v>
      </c>
      <c r="H318" s="27" t="s">
        <v>177</v>
      </c>
      <c r="I318" s="27"/>
      <c r="J318" s="27"/>
      <c r="K318" s="27"/>
      <c r="L318" s="27"/>
      <c r="M318" s="27" t="s">
        <v>54</v>
      </c>
      <c r="N318" s="27" t="s">
        <v>163</v>
      </c>
      <c r="O318" s="27" t="s">
        <v>28</v>
      </c>
      <c r="P318" s="28" t="s">
        <v>58</v>
      </c>
      <c r="Q318" s="30">
        <v>1032393243</v>
      </c>
      <c r="R318" s="30">
        <v>106606178</v>
      </c>
      <c r="S318" s="30">
        <v>80026695</v>
      </c>
      <c r="T318" s="30">
        <v>1058972726</v>
      </c>
      <c r="U318" s="30">
        <v>0</v>
      </c>
      <c r="V318" s="30">
        <v>201777072</v>
      </c>
      <c r="W318" s="30">
        <v>857195654</v>
      </c>
      <c r="X318" s="30">
        <v>114279154</v>
      </c>
      <c r="Y318" s="30">
        <v>2189612</v>
      </c>
      <c r="Z318" s="30">
        <v>2189612</v>
      </c>
      <c r="AA318" s="30">
        <v>2189612</v>
      </c>
    </row>
    <row r="319" spans="1:27" ht="67.5" hidden="1" x14ac:dyDescent="0.25">
      <c r="A319" s="27" t="s">
        <v>104</v>
      </c>
      <c r="B319" s="28" t="s">
        <v>105</v>
      </c>
      <c r="C319" s="29" t="s">
        <v>57</v>
      </c>
      <c r="D319" s="27" t="s">
        <v>48</v>
      </c>
      <c r="E319" s="27" t="s">
        <v>167</v>
      </c>
      <c r="F319" s="27" t="s">
        <v>168</v>
      </c>
      <c r="G319" s="27" t="s">
        <v>173</v>
      </c>
      <c r="H319" s="27" t="s">
        <v>177</v>
      </c>
      <c r="I319" s="27"/>
      <c r="J319" s="27"/>
      <c r="K319" s="27"/>
      <c r="L319" s="27"/>
      <c r="M319" s="27" t="s">
        <v>27</v>
      </c>
      <c r="N319" s="27" t="s">
        <v>156</v>
      </c>
      <c r="O319" s="27" t="s">
        <v>28</v>
      </c>
      <c r="P319" s="28" t="s">
        <v>58</v>
      </c>
      <c r="Q319" s="30">
        <v>15460613282</v>
      </c>
      <c r="R319" s="30">
        <v>507900584</v>
      </c>
      <c r="S319" s="30">
        <v>907685261</v>
      </c>
      <c r="T319" s="30">
        <v>15060828605</v>
      </c>
      <c r="U319" s="30">
        <v>0</v>
      </c>
      <c r="V319" s="30">
        <v>13028886644</v>
      </c>
      <c r="W319" s="30">
        <v>2031941961</v>
      </c>
      <c r="X319" s="30">
        <v>12511257160</v>
      </c>
      <c r="Y319" s="30">
        <v>1858056215</v>
      </c>
      <c r="Z319" s="30">
        <v>1858056215</v>
      </c>
      <c r="AA319" s="30">
        <v>1858056215</v>
      </c>
    </row>
    <row r="320" spans="1:27" ht="45" hidden="1" x14ac:dyDescent="0.25">
      <c r="A320" s="27" t="s">
        <v>104</v>
      </c>
      <c r="B320" s="28" t="s">
        <v>105</v>
      </c>
      <c r="C320" s="29" t="s">
        <v>59</v>
      </c>
      <c r="D320" s="27" t="s">
        <v>48</v>
      </c>
      <c r="E320" s="27" t="s">
        <v>167</v>
      </c>
      <c r="F320" s="27" t="s">
        <v>168</v>
      </c>
      <c r="G320" s="27" t="s">
        <v>163</v>
      </c>
      <c r="H320" s="27" t="s">
        <v>178</v>
      </c>
      <c r="I320" s="27"/>
      <c r="J320" s="27"/>
      <c r="K320" s="27"/>
      <c r="L320" s="27"/>
      <c r="M320" s="27" t="s">
        <v>54</v>
      </c>
      <c r="N320" s="27" t="s">
        <v>179</v>
      </c>
      <c r="O320" s="27" t="s">
        <v>28</v>
      </c>
      <c r="P320" s="28" t="s">
        <v>60</v>
      </c>
      <c r="Q320" s="30">
        <v>5299269332</v>
      </c>
      <c r="R320" s="30">
        <v>363582629</v>
      </c>
      <c r="S320" s="30">
        <v>0</v>
      </c>
      <c r="T320" s="30">
        <v>5662851961</v>
      </c>
      <c r="U320" s="30">
        <v>0</v>
      </c>
      <c r="V320" s="30">
        <v>5430120382</v>
      </c>
      <c r="W320" s="30">
        <v>232731579</v>
      </c>
      <c r="X320" s="30">
        <v>669366053</v>
      </c>
      <c r="Y320" s="30">
        <v>0</v>
      </c>
      <c r="Z320" s="30">
        <v>0</v>
      </c>
      <c r="AA320" s="30">
        <v>0</v>
      </c>
    </row>
    <row r="321" spans="1:27" ht="45" hidden="1" x14ac:dyDescent="0.25">
      <c r="A321" s="27" t="s">
        <v>104</v>
      </c>
      <c r="B321" s="28" t="s">
        <v>105</v>
      </c>
      <c r="C321" s="29" t="s">
        <v>59</v>
      </c>
      <c r="D321" s="27" t="s">
        <v>48</v>
      </c>
      <c r="E321" s="27" t="s">
        <v>167</v>
      </c>
      <c r="F321" s="27" t="s">
        <v>168</v>
      </c>
      <c r="G321" s="27" t="s">
        <v>163</v>
      </c>
      <c r="H321" s="27" t="s">
        <v>178</v>
      </c>
      <c r="I321" s="27"/>
      <c r="J321" s="27"/>
      <c r="K321" s="27"/>
      <c r="L321" s="27"/>
      <c r="M321" s="27" t="s">
        <v>27</v>
      </c>
      <c r="N321" s="27" t="s">
        <v>176</v>
      </c>
      <c r="O321" s="27" t="s">
        <v>28</v>
      </c>
      <c r="P321" s="28" t="s">
        <v>60</v>
      </c>
      <c r="Q321" s="30">
        <v>1564509152</v>
      </c>
      <c r="R321" s="30">
        <v>269190443</v>
      </c>
      <c r="S321" s="30">
        <v>0</v>
      </c>
      <c r="T321" s="30">
        <v>1833699595</v>
      </c>
      <c r="U321" s="30">
        <v>0</v>
      </c>
      <c r="V321" s="30">
        <v>1564509152</v>
      </c>
      <c r="W321" s="30">
        <v>269190443</v>
      </c>
      <c r="X321" s="30">
        <v>545556362</v>
      </c>
      <c r="Y321" s="30">
        <v>35569553</v>
      </c>
      <c r="Z321" s="30">
        <v>35569553</v>
      </c>
      <c r="AA321" s="30">
        <v>35569553</v>
      </c>
    </row>
    <row r="322" spans="1:27" ht="45" hidden="1" x14ac:dyDescent="0.25">
      <c r="A322" s="27" t="s">
        <v>104</v>
      </c>
      <c r="B322" s="28" t="s">
        <v>105</v>
      </c>
      <c r="C322" s="29" t="s">
        <v>59</v>
      </c>
      <c r="D322" s="27" t="s">
        <v>48</v>
      </c>
      <c r="E322" s="27" t="s">
        <v>167</v>
      </c>
      <c r="F322" s="27" t="s">
        <v>168</v>
      </c>
      <c r="G322" s="27" t="s">
        <v>163</v>
      </c>
      <c r="H322" s="27" t="s">
        <v>178</v>
      </c>
      <c r="I322" s="27"/>
      <c r="J322" s="27"/>
      <c r="K322" s="27"/>
      <c r="L322" s="27"/>
      <c r="M322" s="27" t="s">
        <v>27</v>
      </c>
      <c r="N322" s="27" t="s">
        <v>156</v>
      </c>
      <c r="O322" s="27" t="s">
        <v>28</v>
      </c>
      <c r="P322" s="28" t="s">
        <v>60</v>
      </c>
      <c r="Q322" s="30">
        <v>38063867776</v>
      </c>
      <c r="R322" s="30">
        <v>188331108</v>
      </c>
      <c r="S322" s="30">
        <v>0</v>
      </c>
      <c r="T322" s="30">
        <v>38252198884</v>
      </c>
      <c r="U322" s="30">
        <v>0</v>
      </c>
      <c r="V322" s="30">
        <v>27657390001</v>
      </c>
      <c r="W322" s="30">
        <v>10594808883</v>
      </c>
      <c r="X322" s="30">
        <v>24875838795</v>
      </c>
      <c r="Y322" s="30">
        <v>12074898767</v>
      </c>
      <c r="Z322" s="30">
        <v>12074898767</v>
      </c>
      <c r="AA322" s="30">
        <v>12074898767</v>
      </c>
    </row>
    <row r="323" spans="1:27" ht="67.5" hidden="1" x14ac:dyDescent="0.25">
      <c r="A323" s="27" t="s">
        <v>104</v>
      </c>
      <c r="B323" s="28" t="s">
        <v>105</v>
      </c>
      <c r="C323" s="29" t="s">
        <v>61</v>
      </c>
      <c r="D323" s="27" t="s">
        <v>48</v>
      </c>
      <c r="E323" s="27" t="s">
        <v>180</v>
      </c>
      <c r="F323" s="27" t="s">
        <v>168</v>
      </c>
      <c r="G323" s="27" t="s">
        <v>169</v>
      </c>
      <c r="H323" s="27" t="s">
        <v>177</v>
      </c>
      <c r="I323" s="27"/>
      <c r="J323" s="27"/>
      <c r="K323" s="27"/>
      <c r="L323" s="27"/>
      <c r="M323" s="27" t="s">
        <v>27</v>
      </c>
      <c r="N323" s="27" t="s">
        <v>156</v>
      </c>
      <c r="O323" s="27" t="s">
        <v>28</v>
      </c>
      <c r="P323" s="28" t="s">
        <v>58</v>
      </c>
      <c r="Q323" s="30">
        <v>125597177</v>
      </c>
      <c r="R323" s="30">
        <v>66268426</v>
      </c>
      <c r="S323" s="30">
        <v>0</v>
      </c>
      <c r="T323" s="30">
        <v>191865603</v>
      </c>
      <c r="U323" s="30">
        <v>0</v>
      </c>
      <c r="V323" s="30">
        <v>155920739</v>
      </c>
      <c r="W323" s="30">
        <v>35944864</v>
      </c>
      <c r="X323" s="30">
        <v>148428122</v>
      </c>
      <c r="Y323" s="30">
        <v>19320725</v>
      </c>
      <c r="Z323" s="30">
        <v>19320725</v>
      </c>
      <c r="AA323" s="30">
        <v>19320725</v>
      </c>
    </row>
    <row r="324" spans="1:27" ht="45" hidden="1" x14ac:dyDescent="0.25">
      <c r="A324" s="27" t="s">
        <v>104</v>
      </c>
      <c r="B324" s="28" t="s">
        <v>105</v>
      </c>
      <c r="C324" s="29" t="s">
        <v>183</v>
      </c>
      <c r="D324" s="27" t="s">
        <v>48</v>
      </c>
      <c r="E324" s="27" t="s">
        <v>180</v>
      </c>
      <c r="F324" s="27" t="s">
        <v>168</v>
      </c>
      <c r="G324" s="27" t="s">
        <v>170</v>
      </c>
      <c r="H324" s="27" t="s">
        <v>62</v>
      </c>
      <c r="I324" s="27"/>
      <c r="J324" s="27"/>
      <c r="K324" s="27"/>
      <c r="L324" s="27"/>
      <c r="M324" s="27" t="s">
        <v>27</v>
      </c>
      <c r="N324" s="27" t="s">
        <v>156</v>
      </c>
      <c r="O324" s="27" t="s">
        <v>28</v>
      </c>
      <c r="P324" s="28" t="s">
        <v>63</v>
      </c>
      <c r="Q324" s="30">
        <v>2420557424</v>
      </c>
      <c r="R324" s="30">
        <v>876731918</v>
      </c>
      <c r="S324" s="30">
        <v>480787809</v>
      </c>
      <c r="T324" s="30">
        <v>2816501533</v>
      </c>
      <c r="U324" s="30">
        <v>0</v>
      </c>
      <c r="V324" s="30">
        <v>2374737400</v>
      </c>
      <c r="W324" s="30">
        <v>441764133</v>
      </c>
      <c r="X324" s="30">
        <v>2146764675</v>
      </c>
      <c r="Y324" s="30">
        <v>387215557.77999997</v>
      </c>
      <c r="Z324" s="30">
        <v>387215557.77999997</v>
      </c>
      <c r="AA324" s="30">
        <v>387215557.77999997</v>
      </c>
    </row>
    <row r="325" spans="1:27" ht="22.5" hidden="1" x14ac:dyDescent="0.25">
      <c r="A325" s="27" t="s">
        <v>106</v>
      </c>
      <c r="B325" s="28" t="s">
        <v>107</v>
      </c>
      <c r="C325" s="29" t="s">
        <v>34</v>
      </c>
      <c r="D325" s="27" t="s">
        <v>26</v>
      </c>
      <c r="E325" s="27" t="s">
        <v>157</v>
      </c>
      <c r="F325" s="27"/>
      <c r="G325" s="27"/>
      <c r="H325" s="27"/>
      <c r="I325" s="27"/>
      <c r="J325" s="27"/>
      <c r="K325" s="27"/>
      <c r="L325" s="27"/>
      <c r="M325" s="27" t="s">
        <v>27</v>
      </c>
      <c r="N325" s="27" t="s">
        <v>156</v>
      </c>
      <c r="O325" s="27" t="s">
        <v>28</v>
      </c>
      <c r="P325" s="28" t="s">
        <v>35</v>
      </c>
      <c r="Q325" s="30">
        <v>42738599</v>
      </c>
      <c r="R325" s="30">
        <v>8906723</v>
      </c>
      <c r="S325" s="30">
        <v>0</v>
      </c>
      <c r="T325" s="30">
        <v>51645322</v>
      </c>
      <c r="U325" s="30">
        <v>0</v>
      </c>
      <c r="V325" s="30">
        <v>51645322</v>
      </c>
      <c r="W325" s="30">
        <v>0</v>
      </c>
      <c r="X325" s="30">
        <v>94445</v>
      </c>
      <c r="Y325" s="30">
        <v>94445</v>
      </c>
      <c r="Z325" s="30">
        <v>94445</v>
      </c>
      <c r="AA325" s="30">
        <v>94445</v>
      </c>
    </row>
    <row r="326" spans="1:27" ht="22.5" hidden="1" x14ac:dyDescent="0.25">
      <c r="A326" s="27" t="s">
        <v>106</v>
      </c>
      <c r="B326" s="28" t="s">
        <v>107</v>
      </c>
      <c r="C326" s="29" t="s">
        <v>44</v>
      </c>
      <c r="D326" s="27" t="s">
        <v>26</v>
      </c>
      <c r="E326" s="27" t="s">
        <v>166</v>
      </c>
      <c r="F326" s="27" t="s">
        <v>155</v>
      </c>
      <c r="G326" s="27"/>
      <c r="H326" s="27"/>
      <c r="I326" s="27"/>
      <c r="J326" s="27"/>
      <c r="K326" s="27"/>
      <c r="L326" s="27"/>
      <c r="M326" s="27" t="s">
        <v>27</v>
      </c>
      <c r="N326" s="27" t="s">
        <v>156</v>
      </c>
      <c r="O326" s="27" t="s">
        <v>28</v>
      </c>
      <c r="P326" s="28" t="s">
        <v>45</v>
      </c>
      <c r="Q326" s="30">
        <v>55534630</v>
      </c>
      <c r="R326" s="30">
        <v>0</v>
      </c>
      <c r="S326" s="30">
        <v>0</v>
      </c>
      <c r="T326" s="30">
        <v>55534630</v>
      </c>
      <c r="U326" s="30">
        <v>0</v>
      </c>
      <c r="V326" s="30">
        <v>51807725</v>
      </c>
      <c r="W326" s="30">
        <v>3726905</v>
      </c>
      <c r="X326" s="30">
        <v>51807725</v>
      </c>
      <c r="Y326" s="30">
        <v>51807725</v>
      </c>
      <c r="Z326" s="30">
        <v>51807725</v>
      </c>
      <c r="AA326" s="30">
        <v>51807725</v>
      </c>
    </row>
    <row r="327" spans="1:27" ht="67.5" hidden="1" x14ac:dyDescent="0.25">
      <c r="A327" s="27" t="s">
        <v>106</v>
      </c>
      <c r="B327" s="28" t="s">
        <v>107</v>
      </c>
      <c r="C327" s="29" t="s">
        <v>49</v>
      </c>
      <c r="D327" s="27" t="s">
        <v>48</v>
      </c>
      <c r="E327" s="27" t="s">
        <v>167</v>
      </c>
      <c r="F327" s="27" t="s">
        <v>168</v>
      </c>
      <c r="G327" s="27" t="s">
        <v>170</v>
      </c>
      <c r="H327" s="27" t="s">
        <v>171</v>
      </c>
      <c r="I327" s="27"/>
      <c r="J327" s="27"/>
      <c r="K327" s="27"/>
      <c r="L327" s="27"/>
      <c r="M327" s="27" t="s">
        <v>27</v>
      </c>
      <c r="N327" s="27" t="s">
        <v>156</v>
      </c>
      <c r="O327" s="27" t="s">
        <v>28</v>
      </c>
      <c r="P327" s="28" t="s">
        <v>50</v>
      </c>
      <c r="Q327" s="30">
        <v>189782000</v>
      </c>
      <c r="R327" s="30">
        <v>0</v>
      </c>
      <c r="S327" s="30">
        <v>3079700</v>
      </c>
      <c r="T327" s="30">
        <v>186702300</v>
      </c>
      <c r="U327" s="30">
        <v>0</v>
      </c>
      <c r="V327" s="30">
        <v>65962267</v>
      </c>
      <c r="W327" s="30">
        <v>120740033</v>
      </c>
      <c r="X327" s="30">
        <v>48995110</v>
      </c>
      <c r="Y327" s="30">
        <v>9659160</v>
      </c>
      <c r="Z327" s="30">
        <v>9659160</v>
      </c>
      <c r="AA327" s="30">
        <v>9659160</v>
      </c>
    </row>
    <row r="328" spans="1:27" ht="56.25" hidden="1" x14ac:dyDescent="0.25">
      <c r="A328" s="27" t="s">
        <v>106</v>
      </c>
      <c r="B328" s="28" t="s">
        <v>107</v>
      </c>
      <c r="C328" s="29" t="s">
        <v>51</v>
      </c>
      <c r="D328" s="27" t="s">
        <v>48</v>
      </c>
      <c r="E328" s="27" t="s">
        <v>167</v>
      </c>
      <c r="F328" s="27" t="s">
        <v>168</v>
      </c>
      <c r="G328" s="27" t="s">
        <v>172</v>
      </c>
      <c r="H328" s="27" t="s">
        <v>52</v>
      </c>
      <c r="I328" s="27"/>
      <c r="J328" s="27"/>
      <c r="K328" s="27"/>
      <c r="L328" s="27"/>
      <c r="M328" s="27" t="s">
        <v>27</v>
      </c>
      <c r="N328" s="27" t="s">
        <v>156</v>
      </c>
      <c r="O328" s="27" t="s">
        <v>28</v>
      </c>
      <c r="P328" s="28" t="s">
        <v>53</v>
      </c>
      <c r="Q328" s="30">
        <v>1495715040</v>
      </c>
      <c r="R328" s="30">
        <v>0</v>
      </c>
      <c r="S328" s="30">
        <v>0</v>
      </c>
      <c r="T328" s="30">
        <v>1495715040</v>
      </c>
      <c r="U328" s="30">
        <v>0</v>
      </c>
      <c r="V328" s="30">
        <v>69585663</v>
      </c>
      <c r="W328" s="30">
        <v>1426129377</v>
      </c>
      <c r="X328" s="30">
        <v>64278719</v>
      </c>
      <c r="Y328" s="30">
        <v>8823495</v>
      </c>
      <c r="Z328" s="30">
        <v>8823495</v>
      </c>
      <c r="AA328" s="30">
        <v>8823495</v>
      </c>
    </row>
    <row r="329" spans="1:27" ht="90" hidden="1" x14ac:dyDescent="0.25">
      <c r="A329" s="27" t="s">
        <v>106</v>
      </c>
      <c r="B329" s="28" t="s">
        <v>107</v>
      </c>
      <c r="C329" s="29" t="s">
        <v>55</v>
      </c>
      <c r="D329" s="27" t="s">
        <v>48</v>
      </c>
      <c r="E329" s="27" t="s">
        <v>167</v>
      </c>
      <c r="F329" s="27" t="s">
        <v>168</v>
      </c>
      <c r="G329" s="27" t="s">
        <v>173</v>
      </c>
      <c r="H329" s="27" t="s">
        <v>174</v>
      </c>
      <c r="I329" s="27"/>
      <c r="J329" s="27"/>
      <c r="K329" s="27"/>
      <c r="L329" s="27"/>
      <c r="M329" s="27" t="s">
        <v>54</v>
      </c>
      <c r="N329" s="27" t="s">
        <v>163</v>
      </c>
      <c r="O329" s="27" t="s">
        <v>28</v>
      </c>
      <c r="P329" s="28" t="s">
        <v>56</v>
      </c>
      <c r="Q329" s="30">
        <v>191093296312</v>
      </c>
      <c r="R329" s="30">
        <v>76061592</v>
      </c>
      <c r="S329" s="30">
        <v>87397800</v>
      </c>
      <c r="T329" s="30">
        <v>191081960104</v>
      </c>
      <c r="U329" s="30">
        <v>0</v>
      </c>
      <c r="V329" s="30">
        <v>187588946041</v>
      </c>
      <c r="W329" s="30">
        <v>3493014063</v>
      </c>
      <c r="X329" s="30">
        <v>186628168730</v>
      </c>
      <c r="Y329" s="30">
        <v>40759844320</v>
      </c>
      <c r="Z329" s="30">
        <v>40759844320</v>
      </c>
      <c r="AA329" s="30">
        <v>40759844320</v>
      </c>
    </row>
    <row r="330" spans="1:27" ht="90" hidden="1" x14ac:dyDescent="0.25">
      <c r="A330" s="27" t="s">
        <v>106</v>
      </c>
      <c r="B330" s="28" t="s">
        <v>107</v>
      </c>
      <c r="C330" s="29" t="s">
        <v>55</v>
      </c>
      <c r="D330" s="27" t="s">
        <v>48</v>
      </c>
      <c r="E330" s="27" t="s">
        <v>167</v>
      </c>
      <c r="F330" s="27" t="s">
        <v>168</v>
      </c>
      <c r="G330" s="27" t="s">
        <v>173</v>
      </c>
      <c r="H330" s="27" t="s">
        <v>174</v>
      </c>
      <c r="I330" s="27"/>
      <c r="J330" s="27"/>
      <c r="K330" s="27"/>
      <c r="L330" s="27"/>
      <c r="M330" s="27" t="s">
        <v>27</v>
      </c>
      <c r="N330" s="27" t="s">
        <v>175</v>
      </c>
      <c r="O330" s="27" t="s">
        <v>28</v>
      </c>
      <c r="P330" s="28" t="s">
        <v>56</v>
      </c>
      <c r="Q330" s="30">
        <v>1423021412</v>
      </c>
      <c r="R330" s="30">
        <v>0</v>
      </c>
      <c r="S330" s="30">
        <v>0</v>
      </c>
      <c r="T330" s="30">
        <v>1423021412</v>
      </c>
      <c r="U330" s="30">
        <v>0</v>
      </c>
      <c r="V330" s="30">
        <v>770565220</v>
      </c>
      <c r="W330" s="30">
        <v>652456192</v>
      </c>
      <c r="X330" s="30">
        <v>738721516</v>
      </c>
      <c r="Y330" s="30">
        <v>80508570</v>
      </c>
      <c r="Z330" s="30">
        <v>80508570</v>
      </c>
      <c r="AA330" s="30">
        <v>80508570</v>
      </c>
    </row>
    <row r="331" spans="1:27" ht="90" hidden="1" x14ac:dyDescent="0.25">
      <c r="A331" s="27" t="s">
        <v>106</v>
      </c>
      <c r="B331" s="28" t="s">
        <v>107</v>
      </c>
      <c r="C331" s="29" t="s">
        <v>55</v>
      </c>
      <c r="D331" s="27" t="s">
        <v>48</v>
      </c>
      <c r="E331" s="27" t="s">
        <v>167</v>
      </c>
      <c r="F331" s="27" t="s">
        <v>168</v>
      </c>
      <c r="G331" s="27" t="s">
        <v>173</v>
      </c>
      <c r="H331" s="27" t="s">
        <v>174</v>
      </c>
      <c r="I331" s="27"/>
      <c r="J331" s="27"/>
      <c r="K331" s="27"/>
      <c r="L331" s="27"/>
      <c r="M331" s="27" t="s">
        <v>27</v>
      </c>
      <c r="N331" s="27" t="s">
        <v>156</v>
      </c>
      <c r="O331" s="27" t="s">
        <v>28</v>
      </c>
      <c r="P331" s="28" t="s">
        <v>56</v>
      </c>
      <c r="Q331" s="30">
        <v>601335342</v>
      </c>
      <c r="R331" s="30">
        <v>0</v>
      </c>
      <c r="S331" s="30">
        <v>0</v>
      </c>
      <c r="T331" s="30">
        <v>601335342</v>
      </c>
      <c r="U331" s="30">
        <v>0</v>
      </c>
      <c r="V331" s="30">
        <v>601335342</v>
      </c>
      <c r="W331" s="30">
        <v>0</v>
      </c>
      <c r="X331" s="30">
        <v>420932160</v>
      </c>
      <c r="Y331" s="30">
        <v>95189701</v>
      </c>
      <c r="Z331" s="30">
        <v>95189701</v>
      </c>
      <c r="AA331" s="30">
        <v>95189701</v>
      </c>
    </row>
    <row r="332" spans="1:27" ht="67.5" hidden="1" x14ac:dyDescent="0.25">
      <c r="A332" s="27" t="s">
        <v>106</v>
      </c>
      <c r="B332" s="28" t="s">
        <v>107</v>
      </c>
      <c r="C332" s="29" t="s">
        <v>57</v>
      </c>
      <c r="D332" s="27" t="s">
        <v>48</v>
      </c>
      <c r="E332" s="27" t="s">
        <v>167</v>
      </c>
      <c r="F332" s="27" t="s">
        <v>168</v>
      </c>
      <c r="G332" s="27" t="s">
        <v>173</v>
      </c>
      <c r="H332" s="27" t="s">
        <v>177</v>
      </c>
      <c r="I332" s="27"/>
      <c r="J332" s="27"/>
      <c r="K332" s="27"/>
      <c r="L332" s="27"/>
      <c r="M332" s="27" t="s">
        <v>54</v>
      </c>
      <c r="N332" s="27" t="s">
        <v>163</v>
      </c>
      <c r="O332" s="27" t="s">
        <v>28</v>
      </c>
      <c r="P332" s="28" t="s">
        <v>58</v>
      </c>
      <c r="Q332" s="30">
        <v>3782867111</v>
      </c>
      <c r="R332" s="30">
        <v>475887171</v>
      </c>
      <c r="S332" s="30">
        <v>306626400</v>
      </c>
      <c r="T332" s="30">
        <v>3952127882</v>
      </c>
      <c r="U332" s="30">
        <v>0</v>
      </c>
      <c r="V332" s="30">
        <v>852887732</v>
      </c>
      <c r="W332" s="30">
        <v>3099240150</v>
      </c>
      <c r="X332" s="30">
        <v>790337488</v>
      </c>
      <c r="Y332" s="30">
        <v>29339277</v>
      </c>
      <c r="Z332" s="30">
        <v>29339277</v>
      </c>
      <c r="AA332" s="30">
        <v>29339277</v>
      </c>
    </row>
    <row r="333" spans="1:27" ht="67.5" hidden="1" x14ac:dyDescent="0.25">
      <c r="A333" s="27" t="s">
        <v>106</v>
      </c>
      <c r="B333" s="28" t="s">
        <v>107</v>
      </c>
      <c r="C333" s="29" t="s">
        <v>57</v>
      </c>
      <c r="D333" s="27" t="s">
        <v>48</v>
      </c>
      <c r="E333" s="27" t="s">
        <v>167</v>
      </c>
      <c r="F333" s="27" t="s">
        <v>168</v>
      </c>
      <c r="G333" s="27" t="s">
        <v>173</v>
      </c>
      <c r="H333" s="27" t="s">
        <v>177</v>
      </c>
      <c r="I333" s="27"/>
      <c r="J333" s="27"/>
      <c r="K333" s="27"/>
      <c r="L333" s="27"/>
      <c r="M333" s="27" t="s">
        <v>27</v>
      </c>
      <c r="N333" s="27" t="s">
        <v>156</v>
      </c>
      <c r="O333" s="27" t="s">
        <v>28</v>
      </c>
      <c r="P333" s="28" t="s">
        <v>58</v>
      </c>
      <c r="Q333" s="30">
        <v>8950907794</v>
      </c>
      <c r="R333" s="30">
        <v>0</v>
      </c>
      <c r="S333" s="30">
        <v>651803054</v>
      </c>
      <c r="T333" s="30">
        <v>8299104740</v>
      </c>
      <c r="U333" s="30">
        <v>0</v>
      </c>
      <c r="V333" s="30">
        <v>5444969404</v>
      </c>
      <c r="W333" s="30">
        <v>2854135336</v>
      </c>
      <c r="X333" s="30">
        <v>5425566404</v>
      </c>
      <c r="Y333" s="30">
        <v>1340874203</v>
      </c>
      <c r="Z333" s="30">
        <v>1340874203</v>
      </c>
      <c r="AA333" s="30">
        <v>1340874203</v>
      </c>
    </row>
    <row r="334" spans="1:27" ht="45" hidden="1" x14ac:dyDescent="0.25">
      <c r="A334" s="27" t="s">
        <v>106</v>
      </c>
      <c r="B334" s="28" t="s">
        <v>107</v>
      </c>
      <c r="C334" s="29" t="s">
        <v>59</v>
      </c>
      <c r="D334" s="27" t="s">
        <v>48</v>
      </c>
      <c r="E334" s="27" t="s">
        <v>167</v>
      </c>
      <c r="F334" s="27" t="s">
        <v>168</v>
      </c>
      <c r="G334" s="27" t="s">
        <v>163</v>
      </c>
      <c r="H334" s="27" t="s">
        <v>178</v>
      </c>
      <c r="I334" s="27"/>
      <c r="J334" s="27"/>
      <c r="K334" s="27"/>
      <c r="L334" s="27"/>
      <c r="M334" s="27" t="s">
        <v>54</v>
      </c>
      <c r="N334" s="27" t="s">
        <v>179</v>
      </c>
      <c r="O334" s="27" t="s">
        <v>28</v>
      </c>
      <c r="P334" s="28" t="s">
        <v>60</v>
      </c>
      <c r="Q334" s="30">
        <v>379574747</v>
      </c>
      <c r="R334" s="30">
        <v>39259044</v>
      </c>
      <c r="S334" s="30">
        <v>0</v>
      </c>
      <c r="T334" s="30">
        <v>418833791</v>
      </c>
      <c r="U334" s="30">
        <v>0</v>
      </c>
      <c r="V334" s="30">
        <v>401794211</v>
      </c>
      <c r="W334" s="30">
        <v>17039580</v>
      </c>
      <c r="X334" s="30">
        <v>401794211</v>
      </c>
      <c r="Y334" s="30">
        <v>0</v>
      </c>
      <c r="Z334" s="30">
        <v>0</v>
      </c>
      <c r="AA334" s="30">
        <v>0</v>
      </c>
    </row>
    <row r="335" spans="1:27" ht="45" hidden="1" x14ac:dyDescent="0.25">
      <c r="A335" s="27" t="s">
        <v>106</v>
      </c>
      <c r="B335" s="28" t="s">
        <v>107</v>
      </c>
      <c r="C335" s="29" t="s">
        <v>59</v>
      </c>
      <c r="D335" s="27" t="s">
        <v>48</v>
      </c>
      <c r="E335" s="27" t="s">
        <v>167</v>
      </c>
      <c r="F335" s="27" t="s">
        <v>168</v>
      </c>
      <c r="G335" s="27" t="s">
        <v>163</v>
      </c>
      <c r="H335" s="27" t="s">
        <v>178</v>
      </c>
      <c r="I335" s="27"/>
      <c r="J335" s="27"/>
      <c r="K335" s="27"/>
      <c r="L335" s="27"/>
      <c r="M335" s="27" t="s">
        <v>27</v>
      </c>
      <c r="N335" s="27" t="s">
        <v>176</v>
      </c>
      <c r="O335" s="27" t="s">
        <v>28</v>
      </c>
      <c r="P335" s="28" t="s">
        <v>60</v>
      </c>
      <c r="Q335" s="30">
        <v>103970731</v>
      </c>
      <c r="R335" s="30">
        <v>715623621</v>
      </c>
      <c r="S335" s="30">
        <v>72307073</v>
      </c>
      <c r="T335" s="30">
        <v>747287279</v>
      </c>
      <c r="U335" s="30">
        <v>0</v>
      </c>
      <c r="V335" s="30">
        <v>690384438</v>
      </c>
      <c r="W335" s="30">
        <v>56902841</v>
      </c>
      <c r="X335" s="30">
        <v>480329016</v>
      </c>
      <c r="Y335" s="30">
        <v>58390898</v>
      </c>
      <c r="Z335" s="30">
        <v>58390898</v>
      </c>
      <c r="AA335" s="30">
        <v>58390898</v>
      </c>
    </row>
    <row r="336" spans="1:27" ht="45" hidden="1" x14ac:dyDescent="0.25">
      <c r="A336" s="27" t="s">
        <v>106</v>
      </c>
      <c r="B336" s="28" t="s">
        <v>107</v>
      </c>
      <c r="C336" s="29" t="s">
        <v>59</v>
      </c>
      <c r="D336" s="27" t="s">
        <v>48</v>
      </c>
      <c r="E336" s="27" t="s">
        <v>167</v>
      </c>
      <c r="F336" s="27" t="s">
        <v>168</v>
      </c>
      <c r="G336" s="27" t="s">
        <v>163</v>
      </c>
      <c r="H336" s="27" t="s">
        <v>178</v>
      </c>
      <c r="I336" s="27"/>
      <c r="J336" s="27"/>
      <c r="K336" s="27"/>
      <c r="L336" s="27"/>
      <c r="M336" s="27" t="s">
        <v>27</v>
      </c>
      <c r="N336" s="27" t="s">
        <v>156</v>
      </c>
      <c r="O336" s="27" t="s">
        <v>28</v>
      </c>
      <c r="P336" s="28" t="s">
        <v>60</v>
      </c>
      <c r="Q336" s="30">
        <v>4226197223</v>
      </c>
      <c r="R336" s="30">
        <v>24238771</v>
      </c>
      <c r="S336" s="30">
        <v>0</v>
      </c>
      <c r="T336" s="30">
        <v>4250435994</v>
      </c>
      <c r="U336" s="30">
        <v>0</v>
      </c>
      <c r="V336" s="30">
        <v>2684759242</v>
      </c>
      <c r="W336" s="30">
        <v>1565676752</v>
      </c>
      <c r="X336" s="30">
        <v>2546026236</v>
      </c>
      <c r="Y336" s="30">
        <v>950868768</v>
      </c>
      <c r="Z336" s="30">
        <v>950868768</v>
      </c>
      <c r="AA336" s="30">
        <v>950868768</v>
      </c>
    </row>
    <row r="337" spans="1:27" ht="67.5" hidden="1" x14ac:dyDescent="0.25">
      <c r="A337" s="27" t="s">
        <v>106</v>
      </c>
      <c r="B337" s="28" t="s">
        <v>107</v>
      </c>
      <c r="C337" s="29" t="s">
        <v>61</v>
      </c>
      <c r="D337" s="27" t="s">
        <v>48</v>
      </c>
      <c r="E337" s="27" t="s">
        <v>180</v>
      </c>
      <c r="F337" s="27" t="s">
        <v>168</v>
      </c>
      <c r="G337" s="27" t="s">
        <v>169</v>
      </c>
      <c r="H337" s="27" t="s">
        <v>177</v>
      </c>
      <c r="I337" s="27"/>
      <c r="J337" s="27"/>
      <c r="K337" s="27"/>
      <c r="L337" s="27"/>
      <c r="M337" s="27" t="s">
        <v>27</v>
      </c>
      <c r="N337" s="27" t="s">
        <v>156</v>
      </c>
      <c r="O337" s="27" t="s">
        <v>28</v>
      </c>
      <c r="P337" s="28" t="s">
        <v>58</v>
      </c>
      <c r="Q337" s="30">
        <v>183369439</v>
      </c>
      <c r="R337" s="30">
        <v>0</v>
      </c>
      <c r="S337" s="30">
        <v>0</v>
      </c>
      <c r="T337" s="30">
        <v>183369439</v>
      </c>
      <c r="U337" s="30">
        <v>0</v>
      </c>
      <c r="V337" s="30">
        <v>115436665</v>
      </c>
      <c r="W337" s="30">
        <v>67932774</v>
      </c>
      <c r="X337" s="30">
        <v>115436665</v>
      </c>
      <c r="Y337" s="30">
        <v>25244599</v>
      </c>
      <c r="Z337" s="30">
        <v>25244599</v>
      </c>
      <c r="AA337" s="30">
        <v>25244599</v>
      </c>
    </row>
    <row r="338" spans="1:27" ht="45" hidden="1" x14ac:dyDescent="0.25">
      <c r="A338" s="27" t="s">
        <v>106</v>
      </c>
      <c r="B338" s="28" t="s">
        <v>107</v>
      </c>
      <c r="C338" s="29" t="s">
        <v>183</v>
      </c>
      <c r="D338" s="27" t="s">
        <v>48</v>
      </c>
      <c r="E338" s="27" t="s">
        <v>180</v>
      </c>
      <c r="F338" s="27" t="s">
        <v>168</v>
      </c>
      <c r="G338" s="27" t="s">
        <v>170</v>
      </c>
      <c r="H338" s="27" t="s">
        <v>62</v>
      </c>
      <c r="I338" s="27"/>
      <c r="J338" s="27"/>
      <c r="K338" s="27"/>
      <c r="L338" s="27"/>
      <c r="M338" s="27" t="s">
        <v>27</v>
      </c>
      <c r="N338" s="27" t="s">
        <v>156</v>
      </c>
      <c r="O338" s="27" t="s">
        <v>28</v>
      </c>
      <c r="P338" s="28" t="s">
        <v>63</v>
      </c>
      <c r="Q338" s="30">
        <v>1227881651</v>
      </c>
      <c r="R338" s="30">
        <v>663707821</v>
      </c>
      <c r="S338" s="30">
        <v>0</v>
      </c>
      <c r="T338" s="30">
        <v>1891589472</v>
      </c>
      <c r="U338" s="30">
        <v>0</v>
      </c>
      <c r="V338" s="30">
        <v>1702825933</v>
      </c>
      <c r="W338" s="30">
        <v>188763539</v>
      </c>
      <c r="X338" s="30">
        <v>1151661415</v>
      </c>
      <c r="Y338" s="30">
        <v>293566828.75</v>
      </c>
      <c r="Z338" s="30">
        <v>293566828.75</v>
      </c>
      <c r="AA338" s="30">
        <v>293566828.75</v>
      </c>
    </row>
    <row r="339" spans="1:27" ht="22.5" hidden="1" x14ac:dyDescent="0.25">
      <c r="A339" s="27" t="s">
        <v>108</v>
      </c>
      <c r="B339" s="28" t="s">
        <v>109</v>
      </c>
      <c r="C339" s="29" t="s">
        <v>34</v>
      </c>
      <c r="D339" s="27" t="s">
        <v>26</v>
      </c>
      <c r="E339" s="27" t="s">
        <v>157</v>
      </c>
      <c r="F339" s="27"/>
      <c r="G339" s="27"/>
      <c r="H339" s="27"/>
      <c r="I339" s="27"/>
      <c r="J339" s="27"/>
      <c r="K339" s="27"/>
      <c r="L339" s="27"/>
      <c r="M339" s="27" t="s">
        <v>27</v>
      </c>
      <c r="N339" s="27" t="s">
        <v>156</v>
      </c>
      <c r="O339" s="27" t="s">
        <v>28</v>
      </c>
      <c r="P339" s="28" t="s">
        <v>35</v>
      </c>
      <c r="Q339" s="30">
        <v>116205603</v>
      </c>
      <c r="R339" s="30">
        <v>1002399</v>
      </c>
      <c r="S339" s="30">
        <v>0</v>
      </c>
      <c r="T339" s="30">
        <v>117208002</v>
      </c>
      <c r="U339" s="30">
        <v>0</v>
      </c>
      <c r="V339" s="30">
        <v>101731450</v>
      </c>
      <c r="W339" s="30">
        <v>15476552</v>
      </c>
      <c r="X339" s="30">
        <v>48905918</v>
      </c>
      <c r="Y339" s="30">
        <v>14397499</v>
      </c>
      <c r="Z339" s="30">
        <v>14397499</v>
      </c>
      <c r="AA339" s="30">
        <v>14397499</v>
      </c>
    </row>
    <row r="340" spans="1:27" ht="22.5" hidden="1" x14ac:dyDescent="0.25">
      <c r="A340" s="27" t="s">
        <v>108</v>
      </c>
      <c r="B340" s="28" t="s">
        <v>109</v>
      </c>
      <c r="C340" s="29" t="s">
        <v>44</v>
      </c>
      <c r="D340" s="27" t="s">
        <v>26</v>
      </c>
      <c r="E340" s="27" t="s">
        <v>166</v>
      </c>
      <c r="F340" s="27" t="s">
        <v>155</v>
      </c>
      <c r="G340" s="27"/>
      <c r="H340" s="27"/>
      <c r="I340" s="27"/>
      <c r="J340" s="27"/>
      <c r="K340" s="27"/>
      <c r="L340" s="27"/>
      <c r="M340" s="27" t="s">
        <v>27</v>
      </c>
      <c r="N340" s="27" t="s">
        <v>156</v>
      </c>
      <c r="O340" s="27" t="s">
        <v>28</v>
      </c>
      <c r="P340" s="28" t="s">
        <v>45</v>
      </c>
      <c r="Q340" s="30">
        <v>164157894</v>
      </c>
      <c r="R340" s="30">
        <v>0</v>
      </c>
      <c r="S340" s="30">
        <v>0</v>
      </c>
      <c r="T340" s="30">
        <v>164157894</v>
      </c>
      <c r="U340" s="30">
        <v>0</v>
      </c>
      <c r="V340" s="30">
        <v>164157894</v>
      </c>
      <c r="W340" s="30">
        <v>0</v>
      </c>
      <c r="X340" s="30">
        <v>149916346.19</v>
      </c>
      <c r="Y340" s="30">
        <v>37469709.899999999</v>
      </c>
      <c r="Z340" s="30">
        <v>37469709.899999999</v>
      </c>
      <c r="AA340" s="30">
        <v>37469709.899999999</v>
      </c>
    </row>
    <row r="341" spans="1:27" ht="67.5" hidden="1" x14ac:dyDescent="0.25">
      <c r="A341" s="27" t="s">
        <v>108</v>
      </c>
      <c r="B341" s="28" t="s">
        <v>109</v>
      </c>
      <c r="C341" s="29" t="s">
        <v>49</v>
      </c>
      <c r="D341" s="27" t="s">
        <v>48</v>
      </c>
      <c r="E341" s="27" t="s">
        <v>167</v>
      </c>
      <c r="F341" s="27" t="s">
        <v>168</v>
      </c>
      <c r="G341" s="27" t="s">
        <v>170</v>
      </c>
      <c r="H341" s="27" t="s">
        <v>171</v>
      </c>
      <c r="I341" s="27"/>
      <c r="J341" s="27"/>
      <c r="K341" s="27"/>
      <c r="L341" s="27"/>
      <c r="M341" s="27" t="s">
        <v>27</v>
      </c>
      <c r="N341" s="27" t="s">
        <v>156</v>
      </c>
      <c r="O341" s="27" t="s">
        <v>28</v>
      </c>
      <c r="P341" s="28" t="s">
        <v>50</v>
      </c>
      <c r="Q341" s="30">
        <v>537939250</v>
      </c>
      <c r="R341" s="30">
        <v>6000</v>
      </c>
      <c r="S341" s="30">
        <v>80762</v>
      </c>
      <c r="T341" s="30">
        <v>537864488</v>
      </c>
      <c r="U341" s="30">
        <v>0</v>
      </c>
      <c r="V341" s="30">
        <v>375076500</v>
      </c>
      <c r="W341" s="30">
        <v>162787988</v>
      </c>
      <c r="X341" s="30">
        <v>349506090</v>
      </c>
      <c r="Y341" s="30">
        <v>62353943.170000002</v>
      </c>
      <c r="Z341" s="30">
        <v>62353943.170000002</v>
      </c>
      <c r="AA341" s="30">
        <v>62353943.170000002</v>
      </c>
    </row>
    <row r="342" spans="1:27" ht="56.25" hidden="1" x14ac:dyDescent="0.25">
      <c r="A342" s="27" t="s">
        <v>108</v>
      </c>
      <c r="B342" s="28" t="s">
        <v>109</v>
      </c>
      <c r="C342" s="29" t="s">
        <v>51</v>
      </c>
      <c r="D342" s="27" t="s">
        <v>48</v>
      </c>
      <c r="E342" s="27" t="s">
        <v>167</v>
      </c>
      <c r="F342" s="27" t="s">
        <v>168</v>
      </c>
      <c r="G342" s="27" t="s">
        <v>172</v>
      </c>
      <c r="H342" s="27" t="s">
        <v>52</v>
      </c>
      <c r="I342" s="27"/>
      <c r="J342" s="27"/>
      <c r="K342" s="27"/>
      <c r="L342" s="27"/>
      <c r="M342" s="27" t="s">
        <v>27</v>
      </c>
      <c r="N342" s="27" t="s">
        <v>156</v>
      </c>
      <c r="O342" s="27" t="s">
        <v>28</v>
      </c>
      <c r="P342" s="28" t="s">
        <v>53</v>
      </c>
      <c r="Q342" s="30">
        <v>1418625390</v>
      </c>
      <c r="R342" s="30">
        <v>0</v>
      </c>
      <c r="S342" s="30">
        <v>0</v>
      </c>
      <c r="T342" s="30">
        <v>1418625390</v>
      </c>
      <c r="U342" s="30">
        <v>0</v>
      </c>
      <c r="V342" s="30">
        <v>98770440</v>
      </c>
      <c r="W342" s="30">
        <v>1319854950</v>
      </c>
      <c r="X342" s="30">
        <v>93890128</v>
      </c>
      <c r="Y342" s="30">
        <v>13492816</v>
      </c>
      <c r="Z342" s="30">
        <v>13492816</v>
      </c>
      <c r="AA342" s="30">
        <v>13492816</v>
      </c>
    </row>
    <row r="343" spans="1:27" ht="90" hidden="1" x14ac:dyDescent="0.25">
      <c r="A343" s="27" t="s">
        <v>108</v>
      </c>
      <c r="B343" s="28" t="s">
        <v>109</v>
      </c>
      <c r="C343" s="29" t="s">
        <v>55</v>
      </c>
      <c r="D343" s="27" t="s">
        <v>48</v>
      </c>
      <c r="E343" s="27" t="s">
        <v>167</v>
      </c>
      <c r="F343" s="27" t="s">
        <v>168</v>
      </c>
      <c r="G343" s="27" t="s">
        <v>173</v>
      </c>
      <c r="H343" s="27" t="s">
        <v>174</v>
      </c>
      <c r="I343" s="27"/>
      <c r="J343" s="27"/>
      <c r="K343" s="27"/>
      <c r="L343" s="27"/>
      <c r="M343" s="27" t="s">
        <v>54</v>
      </c>
      <c r="N343" s="27" t="s">
        <v>163</v>
      </c>
      <c r="O343" s="27" t="s">
        <v>28</v>
      </c>
      <c r="P343" s="28" t="s">
        <v>56</v>
      </c>
      <c r="Q343" s="30">
        <v>146694663747</v>
      </c>
      <c r="R343" s="30">
        <v>373766911</v>
      </c>
      <c r="S343" s="30">
        <v>142387194</v>
      </c>
      <c r="T343" s="30">
        <v>146926043464</v>
      </c>
      <c r="U343" s="30">
        <v>0</v>
      </c>
      <c r="V343" s="30">
        <v>143119034739</v>
      </c>
      <c r="W343" s="30">
        <v>3807008725</v>
      </c>
      <c r="X343" s="30">
        <v>143119034739</v>
      </c>
      <c r="Y343" s="30">
        <v>21114617369</v>
      </c>
      <c r="Z343" s="30">
        <v>21114617369</v>
      </c>
      <c r="AA343" s="30">
        <v>21114617369</v>
      </c>
    </row>
    <row r="344" spans="1:27" ht="90" hidden="1" x14ac:dyDescent="0.25">
      <c r="A344" s="27" t="s">
        <v>108</v>
      </c>
      <c r="B344" s="28" t="s">
        <v>109</v>
      </c>
      <c r="C344" s="29" t="s">
        <v>55</v>
      </c>
      <c r="D344" s="27" t="s">
        <v>48</v>
      </c>
      <c r="E344" s="27" t="s">
        <v>167</v>
      </c>
      <c r="F344" s="27" t="s">
        <v>168</v>
      </c>
      <c r="G344" s="27" t="s">
        <v>173</v>
      </c>
      <c r="H344" s="27" t="s">
        <v>174</v>
      </c>
      <c r="I344" s="27"/>
      <c r="J344" s="27"/>
      <c r="K344" s="27"/>
      <c r="L344" s="27"/>
      <c r="M344" s="27" t="s">
        <v>27</v>
      </c>
      <c r="N344" s="27" t="s">
        <v>175</v>
      </c>
      <c r="O344" s="27" t="s">
        <v>28</v>
      </c>
      <c r="P344" s="28" t="s">
        <v>56</v>
      </c>
      <c r="Q344" s="30">
        <v>1904416552</v>
      </c>
      <c r="R344" s="30">
        <v>0</v>
      </c>
      <c r="S344" s="30">
        <v>0</v>
      </c>
      <c r="T344" s="30">
        <v>1904416552</v>
      </c>
      <c r="U344" s="30">
        <v>0</v>
      </c>
      <c r="V344" s="30">
        <v>1493075441</v>
      </c>
      <c r="W344" s="30">
        <v>411341111</v>
      </c>
      <c r="X344" s="30">
        <v>1493075441</v>
      </c>
      <c r="Y344" s="30">
        <v>285041932</v>
      </c>
      <c r="Z344" s="30">
        <v>285041932</v>
      </c>
      <c r="AA344" s="30">
        <v>285041932</v>
      </c>
    </row>
    <row r="345" spans="1:27" ht="90" hidden="1" x14ac:dyDescent="0.25">
      <c r="A345" s="27" t="s">
        <v>108</v>
      </c>
      <c r="B345" s="28" t="s">
        <v>109</v>
      </c>
      <c r="C345" s="29" t="s">
        <v>55</v>
      </c>
      <c r="D345" s="27" t="s">
        <v>48</v>
      </c>
      <c r="E345" s="27" t="s">
        <v>167</v>
      </c>
      <c r="F345" s="27" t="s">
        <v>168</v>
      </c>
      <c r="G345" s="27" t="s">
        <v>173</v>
      </c>
      <c r="H345" s="27" t="s">
        <v>174</v>
      </c>
      <c r="I345" s="27"/>
      <c r="J345" s="27"/>
      <c r="K345" s="27"/>
      <c r="L345" s="27"/>
      <c r="M345" s="27" t="s">
        <v>27</v>
      </c>
      <c r="N345" s="27" t="s">
        <v>156</v>
      </c>
      <c r="O345" s="27" t="s">
        <v>28</v>
      </c>
      <c r="P345" s="28" t="s">
        <v>56</v>
      </c>
      <c r="Q345" s="30">
        <v>641964822</v>
      </c>
      <c r="R345" s="30">
        <v>23000</v>
      </c>
      <c r="S345" s="30">
        <v>0</v>
      </c>
      <c r="T345" s="30">
        <v>641987822</v>
      </c>
      <c r="U345" s="30">
        <v>0</v>
      </c>
      <c r="V345" s="30">
        <v>533406940</v>
      </c>
      <c r="W345" s="30">
        <v>108580882</v>
      </c>
      <c r="X345" s="30">
        <v>374940118</v>
      </c>
      <c r="Y345" s="30">
        <v>47635664.909999996</v>
      </c>
      <c r="Z345" s="30">
        <v>47635664.909999996</v>
      </c>
      <c r="AA345" s="30">
        <v>47635664.909999996</v>
      </c>
    </row>
    <row r="346" spans="1:27" ht="67.5" hidden="1" x14ac:dyDescent="0.25">
      <c r="A346" s="27" t="s">
        <v>108</v>
      </c>
      <c r="B346" s="28" t="s">
        <v>109</v>
      </c>
      <c r="C346" s="29" t="s">
        <v>57</v>
      </c>
      <c r="D346" s="27" t="s">
        <v>48</v>
      </c>
      <c r="E346" s="27" t="s">
        <v>167</v>
      </c>
      <c r="F346" s="27" t="s">
        <v>168</v>
      </c>
      <c r="G346" s="27" t="s">
        <v>173</v>
      </c>
      <c r="H346" s="27" t="s">
        <v>177</v>
      </c>
      <c r="I346" s="27"/>
      <c r="J346" s="27"/>
      <c r="K346" s="27"/>
      <c r="L346" s="27"/>
      <c r="M346" s="27" t="s">
        <v>54</v>
      </c>
      <c r="N346" s="27" t="s">
        <v>163</v>
      </c>
      <c r="O346" s="27" t="s">
        <v>28</v>
      </c>
      <c r="P346" s="28" t="s">
        <v>58</v>
      </c>
      <c r="Q346" s="30">
        <v>4201805160</v>
      </c>
      <c r="R346" s="30">
        <v>791379730</v>
      </c>
      <c r="S346" s="30">
        <v>480657600</v>
      </c>
      <c r="T346" s="30">
        <v>4512527290</v>
      </c>
      <c r="U346" s="30">
        <v>0</v>
      </c>
      <c r="V346" s="30">
        <v>934572285</v>
      </c>
      <c r="W346" s="30">
        <v>3577955005</v>
      </c>
      <c r="X346" s="30">
        <v>906952940</v>
      </c>
      <c r="Y346" s="30">
        <v>24571251</v>
      </c>
      <c r="Z346" s="30">
        <v>24571251</v>
      </c>
      <c r="AA346" s="30">
        <v>24571251</v>
      </c>
    </row>
    <row r="347" spans="1:27" ht="67.5" hidden="1" x14ac:dyDescent="0.25">
      <c r="A347" s="27" t="s">
        <v>108</v>
      </c>
      <c r="B347" s="28" t="s">
        <v>109</v>
      </c>
      <c r="C347" s="29" t="s">
        <v>57</v>
      </c>
      <c r="D347" s="27" t="s">
        <v>48</v>
      </c>
      <c r="E347" s="27" t="s">
        <v>167</v>
      </c>
      <c r="F347" s="27" t="s">
        <v>168</v>
      </c>
      <c r="G347" s="27" t="s">
        <v>173</v>
      </c>
      <c r="H347" s="27" t="s">
        <v>177</v>
      </c>
      <c r="I347" s="27"/>
      <c r="J347" s="27"/>
      <c r="K347" s="27"/>
      <c r="L347" s="27"/>
      <c r="M347" s="27" t="s">
        <v>27</v>
      </c>
      <c r="N347" s="27" t="s">
        <v>156</v>
      </c>
      <c r="O347" s="27" t="s">
        <v>28</v>
      </c>
      <c r="P347" s="28" t="s">
        <v>58</v>
      </c>
      <c r="Q347" s="30">
        <v>11967519333</v>
      </c>
      <c r="R347" s="30">
        <v>70000</v>
      </c>
      <c r="S347" s="30">
        <v>511288602</v>
      </c>
      <c r="T347" s="30">
        <v>11456300731</v>
      </c>
      <c r="U347" s="30">
        <v>0</v>
      </c>
      <c r="V347" s="30">
        <v>9771570353</v>
      </c>
      <c r="W347" s="30">
        <v>1684730378</v>
      </c>
      <c r="X347" s="30">
        <v>9212328240</v>
      </c>
      <c r="Y347" s="30">
        <v>1681928588</v>
      </c>
      <c r="Z347" s="30">
        <v>1681928588</v>
      </c>
      <c r="AA347" s="30">
        <v>1681928588</v>
      </c>
    </row>
    <row r="348" spans="1:27" ht="45" hidden="1" x14ac:dyDescent="0.25">
      <c r="A348" s="27" t="s">
        <v>108</v>
      </c>
      <c r="B348" s="28" t="s">
        <v>109</v>
      </c>
      <c r="C348" s="29" t="s">
        <v>59</v>
      </c>
      <c r="D348" s="27" t="s">
        <v>48</v>
      </c>
      <c r="E348" s="27" t="s">
        <v>167</v>
      </c>
      <c r="F348" s="27" t="s">
        <v>168</v>
      </c>
      <c r="G348" s="27" t="s">
        <v>163</v>
      </c>
      <c r="H348" s="27" t="s">
        <v>178</v>
      </c>
      <c r="I348" s="27"/>
      <c r="J348" s="27"/>
      <c r="K348" s="27"/>
      <c r="L348" s="27"/>
      <c r="M348" s="27" t="s">
        <v>54</v>
      </c>
      <c r="N348" s="27" t="s">
        <v>179</v>
      </c>
      <c r="O348" s="27" t="s">
        <v>28</v>
      </c>
      <c r="P348" s="28" t="s">
        <v>60</v>
      </c>
      <c r="Q348" s="30">
        <v>3204250200</v>
      </c>
      <c r="R348" s="30">
        <v>19000000</v>
      </c>
      <c r="S348" s="30">
        <v>0</v>
      </c>
      <c r="T348" s="30">
        <v>3223250200</v>
      </c>
      <c r="U348" s="30">
        <v>0</v>
      </c>
      <c r="V348" s="30">
        <v>2608201457</v>
      </c>
      <c r="W348" s="30">
        <v>615048743</v>
      </c>
      <c r="X348" s="30">
        <v>2608201457</v>
      </c>
      <c r="Y348" s="30">
        <v>0</v>
      </c>
      <c r="Z348" s="30">
        <v>0</v>
      </c>
      <c r="AA348" s="30">
        <v>0</v>
      </c>
    </row>
    <row r="349" spans="1:27" ht="45" hidden="1" x14ac:dyDescent="0.25">
      <c r="A349" s="27" t="s">
        <v>108</v>
      </c>
      <c r="B349" s="28" t="s">
        <v>109</v>
      </c>
      <c r="C349" s="29" t="s">
        <v>59</v>
      </c>
      <c r="D349" s="27" t="s">
        <v>48</v>
      </c>
      <c r="E349" s="27" t="s">
        <v>167</v>
      </c>
      <c r="F349" s="27" t="s">
        <v>168</v>
      </c>
      <c r="G349" s="27" t="s">
        <v>163</v>
      </c>
      <c r="H349" s="27" t="s">
        <v>178</v>
      </c>
      <c r="I349" s="27"/>
      <c r="J349" s="27"/>
      <c r="K349" s="27"/>
      <c r="L349" s="27"/>
      <c r="M349" s="27" t="s">
        <v>27</v>
      </c>
      <c r="N349" s="27" t="s">
        <v>176</v>
      </c>
      <c r="O349" s="27" t="s">
        <v>28</v>
      </c>
      <c r="P349" s="28" t="s">
        <v>60</v>
      </c>
      <c r="Q349" s="30">
        <v>896677750</v>
      </c>
      <c r="R349" s="30">
        <v>413024694</v>
      </c>
      <c r="S349" s="30">
        <v>0</v>
      </c>
      <c r="T349" s="30">
        <v>1309702444</v>
      </c>
      <c r="U349" s="30">
        <v>0</v>
      </c>
      <c r="V349" s="30">
        <v>257090400</v>
      </c>
      <c r="W349" s="30">
        <v>1052612044</v>
      </c>
      <c r="X349" s="30">
        <v>236474007</v>
      </c>
      <c r="Y349" s="30">
        <v>0</v>
      </c>
      <c r="Z349" s="30">
        <v>0</v>
      </c>
      <c r="AA349" s="30">
        <v>0</v>
      </c>
    </row>
    <row r="350" spans="1:27" ht="45" hidden="1" x14ac:dyDescent="0.25">
      <c r="A350" s="27" t="s">
        <v>108</v>
      </c>
      <c r="B350" s="28" t="s">
        <v>109</v>
      </c>
      <c r="C350" s="29" t="s">
        <v>59</v>
      </c>
      <c r="D350" s="27" t="s">
        <v>48</v>
      </c>
      <c r="E350" s="27" t="s">
        <v>167</v>
      </c>
      <c r="F350" s="27" t="s">
        <v>168</v>
      </c>
      <c r="G350" s="27" t="s">
        <v>163</v>
      </c>
      <c r="H350" s="27" t="s">
        <v>178</v>
      </c>
      <c r="I350" s="27"/>
      <c r="J350" s="27"/>
      <c r="K350" s="27"/>
      <c r="L350" s="27"/>
      <c r="M350" s="27" t="s">
        <v>27</v>
      </c>
      <c r="N350" s="27" t="s">
        <v>156</v>
      </c>
      <c r="O350" s="27" t="s">
        <v>28</v>
      </c>
      <c r="P350" s="28" t="s">
        <v>60</v>
      </c>
      <c r="Q350" s="30">
        <v>39424865202</v>
      </c>
      <c r="R350" s="30">
        <v>230299289</v>
      </c>
      <c r="S350" s="30">
        <v>166764741</v>
      </c>
      <c r="T350" s="30">
        <v>39488399750</v>
      </c>
      <c r="U350" s="30">
        <v>0</v>
      </c>
      <c r="V350" s="30">
        <v>26978966317</v>
      </c>
      <c r="W350" s="30">
        <v>12509433433</v>
      </c>
      <c r="X350" s="30">
        <v>26363291105</v>
      </c>
      <c r="Y350" s="30">
        <v>11530305709.9</v>
      </c>
      <c r="Z350" s="30">
        <v>11530305709.9</v>
      </c>
      <c r="AA350" s="30">
        <v>11530305709.9</v>
      </c>
    </row>
    <row r="351" spans="1:27" ht="67.5" hidden="1" x14ac:dyDescent="0.25">
      <c r="A351" s="27" t="s">
        <v>108</v>
      </c>
      <c r="B351" s="28" t="s">
        <v>109</v>
      </c>
      <c r="C351" s="29" t="s">
        <v>61</v>
      </c>
      <c r="D351" s="27" t="s">
        <v>48</v>
      </c>
      <c r="E351" s="27" t="s">
        <v>180</v>
      </c>
      <c r="F351" s="27" t="s">
        <v>168</v>
      </c>
      <c r="G351" s="27" t="s">
        <v>169</v>
      </c>
      <c r="H351" s="27" t="s">
        <v>177</v>
      </c>
      <c r="I351" s="27"/>
      <c r="J351" s="27"/>
      <c r="K351" s="27"/>
      <c r="L351" s="27"/>
      <c r="M351" s="27" t="s">
        <v>27</v>
      </c>
      <c r="N351" s="27" t="s">
        <v>156</v>
      </c>
      <c r="O351" s="27" t="s">
        <v>28</v>
      </c>
      <c r="P351" s="28" t="s">
        <v>58</v>
      </c>
      <c r="Q351" s="30">
        <v>197891554</v>
      </c>
      <c r="R351" s="30">
        <v>2696567</v>
      </c>
      <c r="S351" s="30">
        <v>0</v>
      </c>
      <c r="T351" s="30">
        <v>200588121</v>
      </c>
      <c r="U351" s="30">
        <v>0</v>
      </c>
      <c r="V351" s="30">
        <v>135870153</v>
      </c>
      <c r="W351" s="30">
        <v>64717968</v>
      </c>
      <c r="X351" s="30">
        <v>127165484</v>
      </c>
      <c r="Y351" s="30">
        <v>28524176</v>
      </c>
      <c r="Z351" s="30">
        <v>28524176</v>
      </c>
      <c r="AA351" s="30">
        <v>28524176</v>
      </c>
    </row>
    <row r="352" spans="1:27" ht="45" hidden="1" x14ac:dyDescent="0.25">
      <c r="A352" s="27" t="s">
        <v>108</v>
      </c>
      <c r="B352" s="28" t="s">
        <v>109</v>
      </c>
      <c r="C352" s="29" t="s">
        <v>183</v>
      </c>
      <c r="D352" s="27" t="s">
        <v>48</v>
      </c>
      <c r="E352" s="27" t="s">
        <v>180</v>
      </c>
      <c r="F352" s="27" t="s">
        <v>168</v>
      </c>
      <c r="G352" s="27" t="s">
        <v>170</v>
      </c>
      <c r="H352" s="27" t="s">
        <v>62</v>
      </c>
      <c r="I352" s="27"/>
      <c r="J352" s="27"/>
      <c r="K352" s="27"/>
      <c r="L352" s="27"/>
      <c r="M352" s="27" t="s">
        <v>27</v>
      </c>
      <c r="N352" s="27" t="s">
        <v>156</v>
      </c>
      <c r="O352" s="27" t="s">
        <v>28</v>
      </c>
      <c r="P352" s="28" t="s">
        <v>63</v>
      </c>
      <c r="Q352" s="30">
        <v>2588437094</v>
      </c>
      <c r="R352" s="30">
        <v>941692609</v>
      </c>
      <c r="S352" s="30">
        <v>326665767</v>
      </c>
      <c r="T352" s="30">
        <v>3203463936</v>
      </c>
      <c r="U352" s="30">
        <v>0</v>
      </c>
      <c r="V352" s="30">
        <v>2832497981</v>
      </c>
      <c r="W352" s="30">
        <v>370965955</v>
      </c>
      <c r="X352" s="30">
        <v>2382420850</v>
      </c>
      <c r="Y352" s="30">
        <v>591573042.32000005</v>
      </c>
      <c r="Z352" s="30">
        <v>591573042.32000005</v>
      </c>
      <c r="AA352" s="30">
        <v>591573042.32000005</v>
      </c>
    </row>
    <row r="353" spans="1:27" ht="22.5" hidden="1" x14ac:dyDescent="0.25">
      <c r="A353" s="27" t="s">
        <v>110</v>
      </c>
      <c r="B353" s="28" t="s">
        <v>111</v>
      </c>
      <c r="C353" s="29" t="s">
        <v>34</v>
      </c>
      <c r="D353" s="27" t="s">
        <v>26</v>
      </c>
      <c r="E353" s="27" t="s">
        <v>157</v>
      </c>
      <c r="F353" s="27"/>
      <c r="G353" s="27"/>
      <c r="H353" s="27"/>
      <c r="I353" s="27"/>
      <c r="J353" s="27"/>
      <c r="K353" s="27"/>
      <c r="L353" s="27"/>
      <c r="M353" s="27" t="s">
        <v>27</v>
      </c>
      <c r="N353" s="27" t="s">
        <v>156</v>
      </c>
      <c r="O353" s="27" t="s">
        <v>28</v>
      </c>
      <c r="P353" s="28" t="s">
        <v>35</v>
      </c>
      <c r="Q353" s="30">
        <v>1581218800</v>
      </c>
      <c r="R353" s="30">
        <v>9219075</v>
      </c>
      <c r="S353" s="30">
        <v>0</v>
      </c>
      <c r="T353" s="30">
        <v>1590437875</v>
      </c>
      <c r="U353" s="30">
        <v>0</v>
      </c>
      <c r="V353" s="30">
        <v>1299765675</v>
      </c>
      <c r="W353" s="30">
        <v>290672200</v>
      </c>
      <c r="X353" s="30">
        <v>32213615</v>
      </c>
      <c r="Y353" s="30">
        <v>14756340</v>
      </c>
      <c r="Z353" s="30">
        <v>14756340</v>
      </c>
      <c r="AA353" s="30">
        <v>14756340</v>
      </c>
    </row>
    <row r="354" spans="1:27" ht="22.5" hidden="1" x14ac:dyDescent="0.25">
      <c r="A354" s="27" t="s">
        <v>110</v>
      </c>
      <c r="B354" s="28" t="s">
        <v>111</v>
      </c>
      <c r="C354" s="29" t="s">
        <v>44</v>
      </c>
      <c r="D354" s="27" t="s">
        <v>26</v>
      </c>
      <c r="E354" s="27" t="s">
        <v>166</v>
      </c>
      <c r="F354" s="27" t="s">
        <v>155</v>
      </c>
      <c r="G354" s="27"/>
      <c r="H354" s="27"/>
      <c r="I354" s="27"/>
      <c r="J354" s="27"/>
      <c r="K354" s="27"/>
      <c r="L354" s="27"/>
      <c r="M354" s="27" t="s">
        <v>27</v>
      </c>
      <c r="N354" s="27" t="s">
        <v>156</v>
      </c>
      <c r="O354" s="27" t="s">
        <v>28</v>
      </c>
      <c r="P354" s="28" t="s">
        <v>45</v>
      </c>
      <c r="Q354" s="30">
        <v>315440371</v>
      </c>
      <c r="R354" s="30">
        <v>0</v>
      </c>
      <c r="S354" s="30">
        <v>0</v>
      </c>
      <c r="T354" s="30">
        <v>315440371</v>
      </c>
      <c r="U354" s="30">
        <v>0</v>
      </c>
      <c r="V354" s="30">
        <v>315440371</v>
      </c>
      <c r="W354" s="30">
        <v>0</v>
      </c>
      <c r="X354" s="30">
        <v>293956693</v>
      </c>
      <c r="Y354" s="30">
        <v>293870758.82999998</v>
      </c>
      <c r="Z354" s="30">
        <v>293870758.82999998</v>
      </c>
      <c r="AA354" s="30">
        <v>293870758.82999998</v>
      </c>
    </row>
    <row r="355" spans="1:27" ht="67.5" hidden="1" x14ac:dyDescent="0.25">
      <c r="A355" s="27" t="s">
        <v>110</v>
      </c>
      <c r="B355" s="28" t="s">
        <v>111</v>
      </c>
      <c r="C355" s="29" t="s">
        <v>49</v>
      </c>
      <c r="D355" s="27" t="s">
        <v>48</v>
      </c>
      <c r="E355" s="27" t="s">
        <v>167</v>
      </c>
      <c r="F355" s="27" t="s">
        <v>168</v>
      </c>
      <c r="G355" s="27" t="s">
        <v>170</v>
      </c>
      <c r="H355" s="27" t="s">
        <v>171</v>
      </c>
      <c r="I355" s="27"/>
      <c r="J355" s="27"/>
      <c r="K355" s="27"/>
      <c r="L355" s="27"/>
      <c r="M355" s="27" t="s">
        <v>27</v>
      </c>
      <c r="N355" s="27" t="s">
        <v>156</v>
      </c>
      <c r="O355" s="27" t="s">
        <v>28</v>
      </c>
      <c r="P355" s="28" t="s">
        <v>50</v>
      </c>
      <c r="Q355" s="30">
        <v>489743750</v>
      </c>
      <c r="R355" s="30">
        <v>0</v>
      </c>
      <c r="S355" s="30">
        <v>0</v>
      </c>
      <c r="T355" s="30">
        <v>489743750</v>
      </c>
      <c r="U355" s="30">
        <v>0</v>
      </c>
      <c r="V355" s="30">
        <v>257942250</v>
      </c>
      <c r="W355" s="30">
        <v>231801500</v>
      </c>
      <c r="X355" s="30">
        <v>192892590</v>
      </c>
      <c r="Y355" s="30">
        <v>59229071</v>
      </c>
      <c r="Z355" s="30">
        <v>59229071</v>
      </c>
      <c r="AA355" s="30">
        <v>59229071</v>
      </c>
    </row>
    <row r="356" spans="1:27" ht="56.25" hidden="1" x14ac:dyDescent="0.25">
      <c r="A356" s="27" t="s">
        <v>110</v>
      </c>
      <c r="B356" s="28" t="s">
        <v>111</v>
      </c>
      <c r="C356" s="29" t="s">
        <v>51</v>
      </c>
      <c r="D356" s="27" t="s">
        <v>48</v>
      </c>
      <c r="E356" s="27" t="s">
        <v>167</v>
      </c>
      <c r="F356" s="27" t="s">
        <v>168</v>
      </c>
      <c r="G356" s="27" t="s">
        <v>172</v>
      </c>
      <c r="H356" s="27" t="s">
        <v>52</v>
      </c>
      <c r="I356" s="27"/>
      <c r="J356" s="27"/>
      <c r="K356" s="27"/>
      <c r="L356" s="27"/>
      <c r="M356" s="27" t="s">
        <v>27</v>
      </c>
      <c r="N356" s="27" t="s">
        <v>156</v>
      </c>
      <c r="O356" s="27" t="s">
        <v>28</v>
      </c>
      <c r="P356" s="28" t="s">
        <v>53</v>
      </c>
      <c r="Q356" s="30">
        <v>2051652106</v>
      </c>
      <c r="R356" s="30">
        <v>0</v>
      </c>
      <c r="S356" s="30">
        <v>0</v>
      </c>
      <c r="T356" s="30">
        <v>2051652106</v>
      </c>
      <c r="U356" s="30">
        <v>0</v>
      </c>
      <c r="V356" s="30">
        <v>276808480</v>
      </c>
      <c r="W356" s="30">
        <v>1774843626</v>
      </c>
      <c r="X356" s="30">
        <v>192659440</v>
      </c>
      <c r="Y356" s="30">
        <v>24082430</v>
      </c>
      <c r="Z356" s="30">
        <v>24082430</v>
      </c>
      <c r="AA356" s="30">
        <v>24082430</v>
      </c>
    </row>
    <row r="357" spans="1:27" ht="90" hidden="1" x14ac:dyDescent="0.25">
      <c r="A357" s="27" t="s">
        <v>110</v>
      </c>
      <c r="B357" s="28" t="s">
        <v>111</v>
      </c>
      <c r="C357" s="29" t="s">
        <v>55</v>
      </c>
      <c r="D357" s="27" t="s">
        <v>48</v>
      </c>
      <c r="E357" s="27" t="s">
        <v>167</v>
      </c>
      <c r="F357" s="27" t="s">
        <v>168</v>
      </c>
      <c r="G357" s="27" t="s">
        <v>173</v>
      </c>
      <c r="H357" s="27" t="s">
        <v>174</v>
      </c>
      <c r="I357" s="27"/>
      <c r="J357" s="27"/>
      <c r="K357" s="27"/>
      <c r="L357" s="27"/>
      <c r="M357" s="27" t="s">
        <v>54</v>
      </c>
      <c r="N357" s="27" t="s">
        <v>163</v>
      </c>
      <c r="O357" s="27" t="s">
        <v>28</v>
      </c>
      <c r="P357" s="28" t="s">
        <v>56</v>
      </c>
      <c r="Q357" s="30">
        <v>305492347671</v>
      </c>
      <c r="R357" s="30">
        <v>639553696</v>
      </c>
      <c r="S357" s="30">
        <v>544380720</v>
      </c>
      <c r="T357" s="30">
        <v>305587520647</v>
      </c>
      <c r="U357" s="30">
        <v>0</v>
      </c>
      <c r="V357" s="30">
        <v>302204370963</v>
      </c>
      <c r="W357" s="30">
        <v>3383149684</v>
      </c>
      <c r="X357" s="30">
        <v>298741243862</v>
      </c>
      <c r="Y357" s="30">
        <v>41942953867</v>
      </c>
      <c r="Z357" s="30">
        <v>41942953867</v>
      </c>
      <c r="AA357" s="30">
        <v>41942953867</v>
      </c>
    </row>
    <row r="358" spans="1:27" ht="90" hidden="1" x14ac:dyDescent="0.25">
      <c r="A358" s="27" t="s">
        <v>110</v>
      </c>
      <c r="B358" s="28" t="s">
        <v>111</v>
      </c>
      <c r="C358" s="29" t="s">
        <v>55</v>
      </c>
      <c r="D358" s="27" t="s">
        <v>48</v>
      </c>
      <c r="E358" s="27" t="s">
        <v>167</v>
      </c>
      <c r="F358" s="27" t="s">
        <v>168</v>
      </c>
      <c r="G358" s="27" t="s">
        <v>173</v>
      </c>
      <c r="H358" s="27" t="s">
        <v>174</v>
      </c>
      <c r="I358" s="27"/>
      <c r="J358" s="27"/>
      <c r="K358" s="27"/>
      <c r="L358" s="27"/>
      <c r="M358" s="27" t="s">
        <v>27</v>
      </c>
      <c r="N358" s="27" t="s">
        <v>175</v>
      </c>
      <c r="O358" s="27" t="s">
        <v>28</v>
      </c>
      <c r="P358" s="28" t="s">
        <v>56</v>
      </c>
      <c r="Q358" s="30">
        <v>3282887117</v>
      </c>
      <c r="R358" s="30">
        <v>0</v>
      </c>
      <c r="S358" s="30">
        <v>0</v>
      </c>
      <c r="T358" s="30">
        <v>3282887117</v>
      </c>
      <c r="U358" s="30">
        <v>0</v>
      </c>
      <c r="V358" s="30">
        <v>2061390584</v>
      </c>
      <c r="W358" s="30">
        <v>1221496533</v>
      </c>
      <c r="X358" s="30">
        <v>1674334917</v>
      </c>
      <c r="Y358" s="30">
        <v>298089738</v>
      </c>
      <c r="Z358" s="30">
        <v>298089738</v>
      </c>
      <c r="AA358" s="30">
        <v>298089738</v>
      </c>
    </row>
    <row r="359" spans="1:27" ht="90" hidden="1" x14ac:dyDescent="0.25">
      <c r="A359" s="27" t="s">
        <v>110</v>
      </c>
      <c r="B359" s="28" t="s">
        <v>111</v>
      </c>
      <c r="C359" s="29" t="s">
        <v>55</v>
      </c>
      <c r="D359" s="27" t="s">
        <v>48</v>
      </c>
      <c r="E359" s="27" t="s">
        <v>167</v>
      </c>
      <c r="F359" s="27" t="s">
        <v>168</v>
      </c>
      <c r="G359" s="27" t="s">
        <v>173</v>
      </c>
      <c r="H359" s="27" t="s">
        <v>174</v>
      </c>
      <c r="I359" s="27"/>
      <c r="J359" s="27"/>
      <c r="K359" s="27"/>
      <c r="L359" s="27"/>
      <c r="M359" s="27" t="s">
        <v>27</v>
      </c>
      <c r="N359" s="27" t="s">
        <v>156</v>
      </c>
      <c r="O359" s="27" t="s">
        <v>28</v>
      </c>
      <c r="P359" s="28" t="s">
        <v>56</v>
      </c>
      <c r="Q359" s="30">
        <v>2376686806</v>
      </c>
      <c r="R359" s="30">
        <v>0</v>
      </c>
      <c r="S359" s="30">
        <v>79818182</v>
      </c>
      <c r="T359" s="30">
        <v>2296868624</v>
      </c>
      <c r="U359" s="30">
        <v>0</v>
      </c>
      <c r="V359" s="30">
        <v>1857779613</v>
      </c>
      <c r="W359" s="30">
        <v>439089011</v>
      </c>
      <c r="X359" s="30">
        <v>1294549662</v>
      </c>
      <c r="Y359" s="30">
        <v>177630995</v>
      </c>
      <c r="Z359" s="30">
        <v>177630995</v>
      </c>
      <c r="AA359" s="30">
        <v>177630995</v>
      </c>
    </row>
    <row r="360" spans="1:27" ht="67.5" hidden="1" x14ac:dyDescent="0.25">
      <c r="A360" s="27" t="s">
        <v>110</v>
      </c>
      <c r="B360" s="28" t="s">
        <v>111</v>
      </c>
      <c r="C360" s="29" t="s">
        <v>57</v>
      </c>
      <c r="D360" s="27" t="s">
        <v>48</v>
      </c>
      <c r="E360" s="27" t="s">
        <v>167</v>
      </c>
      <c r="F360" s="27" t="s">
        <v>168</v>
      </c>
      <c r="G360" s="27" t="s">
        <v>173</v>
      </c>
      <c r="H360" s="27" t="s">
        <v>177</v>
      </c>
      <c r="I360" s="27"/>
      <c r="J360" s="27"/>
      <c r="K360" s="27"/>
      <c r="L360" s="27"/>
      <c r="M360" s="27" t="s">
        <v>54</v>
      </c>
      <c r="N360" s="27" t="s">
        <v>163</v>
      </c>
      <c r="O360" s="27" t="s">
        <v>28</v>
      </c>
      <c r="P360" s="28" t="s">
        <v>58</v>
      </c>
      <c r="Q360" s="30">
        <v>13371551387</v>
      </c>
      <c r="R360" s="30">
        <v>1936791399</v>
      </c>
      <c r="S360" s="30">
        <v>1810953447</v>
      </c>
      <c r="T360" s="30">
        <v>13497389339</v>
      </c>
      <c r="U360" s="30">
        <v>0</v>
      </c>
      <c r="V360" s="30">
        <v>3094482014</v>
      </c>
      <c r="W360" s="30">
        <v>10402907325</v>
      </c>
      <c r="X360" s="30">
        <v>429665717</v>
      </c>
      <c r="Y360" s="30">
        <v>23486635</v>
      </c>
      <c r="Z360" s="30">
        <v>23486635</v>
      </c>
      <c r="AA360" s="30">
        <v>23486635</v>
      </c>
    </row>
    <row r="361" spans="1:27" ht="67.5" hidden="1" x14ac:dyDescent="0.25">
      <c r="A361" s="27" t="s">
        <v>110</v>
      </c>
      <c r="B361" s="28" t="s">
        <v>111</v>
      </c>
      <c r="C361" s="29" t="s">
        <v>57</v>
      </c>
      <c r="D361" s="27" t="s">
        <v>48</v>
      </c>
      <c r="E361" s="27" t="s">
        <v>167</v>
      </c>
      <c r="F361" s="27" t="s">
        <v>168</v>
      </c>
      <c r="G361" s="27" t="s">
        <v>173</v>
      </c>
      <c r="H361" s="27" t="s">
        <v>177</v>
      </c>
      <c r="I361" s="27"/>
      <c r="J361" s="27"/>
      <c r="K361" s="27"/>
      <c r="L361" s="27"/>
      <c r="M361" s="27" t="s">
        <v>27</v>
      </c>
      <c r="N361" s="27" t="s">
        <v>156</v>
      </c>
      <c r="O361" s="27" t="s">
        <v>28</v>
      </c>
      <c r="P361" s="28" t="s">
        <v>58</v>
      </c>
      <c r="Q361" s="30">
        <v>60426811545</v>
      </c>
      <c r="R361" s="30">
        <v>381653775</v>
      </c>
      <c r="S361" s="30">
        <v>532065629</v>
      </c>
      <c r="T361" s="30">
        <v>60276399691</v>
      </c>
      <c r="U361" s="30">
        <v>0</v>
      </c>
      <c r="V361" s="30">
        <v>59919767369</v>
      </c>
      <c r="W361" s="30">
        <v>356632322</v>
      </c>
      <c r="X361" s="30">
        <v>55950914024</v>
      </c>
      <c r="Y361" s="30">
        <v>8049986543</v>
      </c>
      <c r="Z361" s="30">
        <v>8049986543</v>
      </c>
      <c r="AA361" s="30">
        <v>8049986543</v>
      </c>
    </row>
    <row r="362" spans="1:27" ht="45" hidden="1" x14ac:dyDescent="0.25">
      <c r="A362" s="27" t="s">
        <v>110</v>
      </c>
      <c r="B362" s="28" t="s">
        <v>111</v>
      </c>
      <c r="C362" s="29" t="s">
        <v>59</v>
      </c>
      <c r="D362" s="27" t="s">
        <v>48</v>
      </c>
      <c r="E362" s="27" t="s">
        <v>167</v>
      </c>
      <c r="F362" s="27" t="s">
        <v>168</v>
      </c>
      <c r="G362" s="27" t="s">
        <v>163</v>
      </c>
      <c r="H362" s="27" t="s">
        <v>178</v>
      </c>
      <c r="I362" s="27"/>
      <c r="J362" s="27"/>
      <c r="K362" s="27"/>
      <c r="L362" s="27"/>
      <c r="M362" s="27" t="s">
        <v>54</v>
      </c>
      <c r="N362" s="27" t="s">
        <v>179</v>
      </c>
      <c r="O362" s="27" t="s">
        <v>28</v>
      </c>
      <c r="P362" s="28" t="s">
        <v>60</v>
      </c>
      <c r="Q362" s="30">
        <v>18826512338</v>
      </c>
      <c r="R362" s="30">
        <v>646751681</v>
      </c>
      <c r="S362" s="30">
        <v>0</v>
      </c>
      <c r="T362" s="30">
        <v>19473264019</v>
      </c>
      <c r="U362" s="30">
        <v>0</v>
      </c>
      <c r="V362" s="30">
        <v>13715855472</v>
      </c>
      <c r="W362" s="30">
        <v>5757408547</v>
      </c>
      <c r="X362" s="30">
        <v>13715855472</v>
      </c>
      <c r="Y362" s="30">
        <v>0</v>
      </c>
      <c r="Z362" s="30">
        <v>0</v>
      </c>
      <c r="AA362" s="30">
        <v>0</v>
      </c>
    </row>
    <row r="363" spans="1:27" ht="45" hidden="1" x14ac:dyDescent="0.25">
      <c r="A363" s="27" t="s">
        <v>110</v>
      </c>
      <c r="B363" s="28" t="s">
        <v>111</v>
      </c>
      <c r="C363" s="29" t="s">
        <v>59</v>
      </c>
      <c r="D363" s="27" t="s">
        <v>48</v>
      </c>
      <c r="E363" s="27" t="s">
        <v>167</v>
      </c>
      <c r="F363" s="27" t="s">
        <v>168</v>
      </c>
      <c r="G363" s="27" t="s">
        <v>163</v>
      </c>
      <c r="H363" s="27" t="s">
        <v>178</v>
      </c>
      <c r="I363" s="27"/>
      <c r="J363" s="27"/>
      <c r="K363" s="27"/>
      <c r="L363" s="27"/>
      <c r="M363" s="27" t="s">
        <v>27</v>
      </c>
      <c r="N363" s="27" t="s">
        <v>176</v>
      </c>
      <c r="O363" s="27" t="s">
        <v>28</v>
      </c>
      <c r="P363" s="28" t="s">
        <v>60</v>
      </c>
      <c r="Q363" s="30">
        <v>96735461630</v>
      </c>
      <c r="R363" s="30">
        <v>2843794935</v>
      </c>
      <c r="S363" s="30">
        <v>0</v>
      </c>
      <c r="T363" s="30">
        <v>99579256565</v>
      </c>
      <c r="U363" s="30">
        <v>0</v>
      </c>
      <c r="V363" s="30">
        <v>62324141989</v>
      </c>
      <c r="W363" s="30">
        <v>37255114576</v>
      </c>
      <c r="X363" s="30">
        <v>58826312997</v>
      </c>
      <c r="Y363" s="30">
        <v>26453349072</v>
      </c>
      <c r="Z363" s="30">
        <v>26453349072</v>
      </c>
      <c r="AA363" s="30">
        <v>26453349072</v>
      </c>
    </row>
    <row r="364" spans="1:27" ht="45" hidden="1" x14ac:dyDescent="0.25">
      <c r="A364" s="27" t="s">
        <v>110</v>
      </c>
      <c r="B364" s="28" t="s">
        <v>111</v>
      </c>
      <c r="C364" s="29" t="s">
        <v>59</v>
      </c>
      <c r="D364" s="27" t="s">
        <v>48</v>
      </c>
      <c r="E364" s="27" t="s">
        <v>167</v>
      </c>
      <c r="F364" s="27" t="s">
        <v>168</v>
      </c>
      <c r="G364" s="27" t="s">
        <v>163</v>
      </c>
      <c r="H364" s="27" t="s">
        <v>178</v>
      </c>
      <c r="I364" s="27"/>
      <c r="J364" s="27"/>
      <c r="K364" s="27"/>
      <c r="L364" s="27"/>
      <c r="M364" s="27" t="s">
        <v>27</v>
      </c>
      <c r="N364" s="27" t="s">
        <v>156</v>
      </c>
      <c r="O364" s="27" t="s">
        <v>28</v>
      </c>
      <c r="P364" s="28" t="s">
        <v>60</v>
      </c>
      <c r="Q364" s="30">
        <v>15892360090</v>
      </c>
      <c r="R364" s="30">
        <v>175032671</v>
      </c>
      <c r="S364" s="30">
        <v>742946052</v>
      </c>
      <c r="T364" s="30">
        <v>15324446709</v>
      </c>
      <c r="U364" s="30">
        <v>0</v>
      </c>
      <c r="V364" s="30">
        <v>14454213165</v>
      </c>
      <c r="W364" s="30">
        <v>870233544</v>
      </c>
      <c r="X364" s="30">
        <v>13101822269</v>
      </c>
      <c r="Y364" s="30">
        <v>6314961892</v>
      </c>
      <c r="Z364" s="30">
        <v>6314961892</v>
      </c>
      <c r="AA364" s="30">
        <v>6314961892</v>
      </c>
    </row>
    <row r="365" spans="1:27" ht="67.5" hidden="1" x14ac:dyDescent="0.25">
      <c r="A365" s="27" t="s">
        <v>110</v>
      </c>
      <c r="B365" s="28" t="s">
        <v>111</v>
      </c>
      <c r="C365" s="29" t="s">
        <v>61</v>
      </c>
      <c r="D365" s="27" t="s">
        <v>48</v>
      </c>
      <c r="E365" s="27" t="s">
        <v>180</v>
      </c>
      <c r="F365" s="27" t="s">
        <v>168</v>
      </c>
      <c r="G365" s="27" t="s">
        <v>169</v>
      </c>
      <c r="H365" s="27" t="s">
        <v>177</v>
      </c>
      <c r="I365" s="27"/>
      <c r="J365" s="27"/>
      <c r="K365" s="27"/>
      <c r="L365" s="27"/>
      <c r="M365" s="27" t="s">
        <v>27</v>
      </c>
      <c r="N365" s="27" t="s">
        <v>156</v>
      </c>
      <c r="O365" s="27" t="s">
        <v>28</v>
      </c>
      <c r="P365" s="28" t="s">
        <v>58</v>
      </c>
      <c r="Q365" s="30">
        <v>205532853</v>
      </c>
      <c r="R365" s="30">
        <v>0</v>
      </c>
      <c r="S365" s="30">
        <v>0</v>
      </c>
      <c r="T365" s="30">
        <v>205532853</v>
      </c>
      <c r="U365" s="30">
        <v>0</v>
      </c>
      <c r="V365" s="30">
        <v>146575710</v>
      </c>
      <c r="W365" s="30">
        <v>58957143</v>
      </c>
      <c r="X365" s="30">
        <v>136789029</v>
      </c>
      <c r="Y365" s="30">
        <v>34667913</v>
      </c>
      <c r="Z365" s="30">
        <v>34667913</v>
      </c>
      <c r="AA365" s="30">
        <v>34667913</v>
      </c>
    </row>
    <row r="366" spans="1:27" ht="45" hidden="1" x14ac:dyDescent="0.25">
      <c r="A366" s="27" t="s">
        <v>110</v>
      </c>
      <c r="B366" s="28" t="s">
        <v>111</v>
      </c>
      <c r="C366" s="29" t="s">
        <v>183</v>
      </c>
      <c r="D366" s="27" t="s">
        <v>48</v>
      </c>
      <c r="E366" s="27" t="s">
        <v>180</v>
      </c>
      <c r="F366" s="27" t="s">
        <v>168</v>
      </c>
      <c r="G366" s="27" t="s">
        <v>170</v>
      </c>
      <c r="H366" s="27" t="s">
        <v>62</v>
      </c>
      <c r="I366" s="27"/>
      <c r="J366" s="27"/>
      <c r="K366" s="27"/>
      <c r="L366" s="27"/>
      <c r="M366" s="27" t="s">
        <v>27</v>
      </c>
      <c r="N366" s="27" t="s">
        <v>156</v>
      </c>
      <c r="O366" s="27" t="s">
        <v>28</v>
      </c>
      <c r="P366" s="28" t="s">
        <v>63</v>
      </c>
      <c r="Q366" s="30">
        <v>4456709539</v>
      </c>
      <c r="R366" s="30">
        <v>2049600242</v>
      </c>
      <c r="S366" s="30">
        <v>0</v>
      </c>
      <c r="T366" s="30">
        <v>6506309781</v>
      </c>
      <c r="U366" s="30">
        <v>0</v>
      </c>
      <c r="V366" s="30">
        <v>5935503994</v>
      </c>
      <c r="W366" s="30">
        <v>570805787</v>
      </c>
      <c r="X366" s="30">
        <v>3705326010</v>
      </c>
      <c r="Y366" s="30">
        <v>1100865737.3399999</v>
      </c>
      <c r="Z366" s="30">
        <v>1100865737.3399999</v>
      </c>
      <c r="AA366" s="30">
        <v>1100865737.3399999</v>
      </c>
    </row>
    <row r="367" spans="1:27" ht="22.5" hidden="1" x14ac:dyDescent="0.25">
      <c r="A367" s="27" t="s">
        <v>112</v>
      </c>
      <c r="B367" s="28" t="s">
        <v>113</v>
      </c>
      <c r="C367" s="29" t="s">
        <v>34</v>
      </c>
      <c r="D367" s="27" t="s">
        <v>26</v>
      </c>
      <c r="E367" s="27" t="s">
        <v>157</v>
      </c>
      <c r="F367" s="27"/>
      <c r="G367" s="27"/>
      <c r="H367" s="27"/>
      <c r="I367" s="27"/>
      <c r="J367" s="27"/>
      <c r="K367" s="27"/>
      <c r="L367" s="27"/>
      <c r="M367" s="27" t="s">
        <v>27</v>
      </c>
      <c r="N367" s="27" t="s">
        <v>156</v>
      </c>
      <c r="O367" s="27" t="s">
        <v>28</v>
      </c>
      <c r="P367" s="28" t="s">
        <v>35</v>
      </c>
      <c r="Q367" s="30">
        <v>21874812</v>
      </c>
      <c r="R367" s="30">
        <v>8959462</v>
      </c>
      <c r="S367" s="30">
        <v>0</v>
      </c>
      <c r="T367" s="30">
        <v>30834274</v>
      </c>
      <c r="U367" s="30">
        <v>0</v>
      </c>
      <c r="V367" s="30">
        <v>30832774</v>
      </c>
      <c r="W367" s="30">
        <v>1500</v>
      </c>
      <c r="X367" s="30">
        <v>6498576</v>
      </c>
      <c r="Y367" s="30">
        <v>3039820.71</v>
      </c>
      <c r="Z367" s="30">
        <v>3039820.71</v>
      </c>
      <c r="AA367" s="30">
        <v>3039820.71</v>
      </c>
    </row>
    <row r="368" spans="1:27" ht="22.5" hidden="1" x14ac:dyDescent="0.25">
      <c r="A368" s="27" t="s">
        <v>112</v>
      </c>
      <c r="B368" s="28" t="s">
        <v>113</v>
      </c>
      <c r="C368" s="29" t="s">
        <v>44</v>
      </c>
      <c r="D368" s="27" t="s">
        <v>26</v>
      </c>
      <c r="E368" s="27" t="s">
        <v>166</v>
      </c>
      <c r="F368" s="27" t="s">
        <v>155</v>
      </c>
      <c r="G368" s="27"/>
      <c r="H368" s="27"/>
      <c r="I368" s="27"/>
      <c r="J368" s="27"/>
      <c r="K368" s="27"/>
      <c r="L368" s="27"/>
      <c r="M368" s="27" t="s">
        <v>27</v>
      </c>
      <c r="N368" s="27" t="s">
        <v>156</v>
      </c>
      <c r="O368" s="27" t="s">
        <v>28</v>
      </c>
      <c r="P368" s="28" t="s">
        <v>45</v>
      </c>
      <c r="Q368" s="30">
        <v>41973191</v>
      </c>
      <c r="R368" s="30">
        <v>214284</v>
      </c>
      <c r="S368" s="30">
        <v>0</v>
      </c>
      <c r="T368" s="30">
        <v>42187475</v>
      </c>
      <c r="U368" s="30">
        <v>0</v>
      </c>
      <c r="V368" s="30">
        <v>42187475</v>
      </c>
      <c r="W368" s="30">
        <v>0</v>
      </c>
      <c r="X368" s="30">
        <v>42187475</v>
      </c>
      <c r="Y368" s="30">
        <v>17396096</v>
      </c>
      <c r="Z368" s="30">
        <v>17396096</v>
      </c>
      <c r="AA368" s="30">
        <v>17396096</v>
      </c>
    </row>
    <row r="369" spans="1:27" ht="67.5" hidden="1" x14ac:dyDescent="0.25">
      <c r="A369" s="27" t="s">
        <v>112</v>
      </c>
      <c r="B369" s="28" t="s">
        <v>113</v>
      </c>
      <c r="C369" s="29" t="s">
        <v>49</v>
      </c>
      <c r="D369" s="27" t="s">
        <v>48</v>
      </c>
      <c r="E369" s="27" t="s">
        <v>167</v>
      </c>
      <c r="F369" s="27" t="s">
        <v>168</v>
      </c>
      <c r="G369" s="27" t="s">
        <v>170</v>
      </c>
      <c r="H369" s="27" t="s">
        <v>171</v>
      </c>
      <c r="I369" s="27"/>
      <c r="J369" s="27"/>
      <c r="K369" s="27"/>
      <c r="L369" s="27"/>
      <c r="M369" s="27" t="s">
        <v>27</v>
      </c>
      <c r="N369" s="27" t="s">
        <v>156</v>
      </c>
      <c r="O369" s="27" t="s">
        <v>28</v>
      </c>
      <c r="P369" s="28" t="s">
        <v>50</v>
      </c>
      <c r="Q369" s="30">
        <v>163375250</v>
      </c>
      <c r="R369" s="30">
        <v>3015000</v>
      </c>
      <c r="S369" s="30">
        <v>1555783</v>
      </c>
      <c r="T369" s="30">
        <v>164834467</v>
      </c>
      <c r="U369" s="30">
        <v>0</v>
      </c>
      <c r="V369" s="30">
        <v>127791000</v>
      </c>
      <c r="W369" s="30">
        <v>37043467</v>
      </c>
      <c r="X369" s="30">
        <v>126541017</v>
      </c>
      <c r="Y369" s="30">
        <v>21905172.420000002</v>
      </c>
      <c r="Z369" s="30">
        <v>21905172.420000002</v>
      </c>
      <c r="AA369" s="30">
        <v>21905172.420000002</v>
      </c>
    </row>
    <row r="370" spans="1:27" ht="56.25" hidden="1" x14ac:dyDescent="0.25">
      <c r="A370" s="27" t="s">
        <v>112</v>
      </c>
      <c r="B370" s="28" t="s">
        <v>113</v>
      </c>
      <c r="C370" s="29" t="s">
        <v>51</v>
      </c>
      <c r="D370" s="27" t="s">
        <v>48</v>
      </c>
      <c r="E370" s="27" t="s">
        <v>167</v>
      </c>
      <c r="F370" s="27" t="s">
        <v>168</v>
      </c>
      <c r="G370" s="27" t="s">
        <v>172</v>
      </c>
      <c r="H370" s="27" t="s">
        <v>52</v>
      </c>
      <c r="I370" s="27"/>
      <c r="J370" s="27"/>
      <c r="K370" s="27"/>
      <c r="L370" s="27"/>
      <c r="M370" s="27" t="s">
        <v>27</v>
      </c>
      <c r="N370" s="27" t="s">
        <v>156</v>
      </c>
      <c r="O370" s="27" t="s">
        <v>28</v>
      </c>
      <c r="P370" s="28" t="s">
        <v>53</v>
      </c>
      <c r="Q370" s="30">
        <v>1589736591</v>
      </c>
      <c r="R370" s="30">
        <v>0</v>
      </c>
      <c r="S370" s="30">
        <v>0</v>
      </c>
      <c r="T370" s="30">
        <v>1589736591</v>
      </c>
      <c r="U370" s="30">
        <v>0</v>
      </c>
      <c r="V370" s="30">
        <v>77528000</v>
      </c>
      <c r="W370" s="30">
        <v>1512208591</v>
      </c>
      <c r="X370" s="30">
        <v>72128000</v>
      </c>
      <c r="Y370" s="30">
        <v>9016000</v>
      </c>
      <c r="Z370" s="30">
        <v>9016000</v>
      </c>
      <c r="AA370" s="30">
        <v>9016000</v>
      </c>
    </row>
    <row r="371" spans="1:27" ht="90" hidden="1" x14ac:dyDescent="0.25">
      <c r="A371" s="27" t="s">
        <v>112</v>
      </c>
      <c r="B371" s="28" t="s">
        <v>113</v>
      </c>
      <c r="C371" s="29" t="s">
        <v>55</v>
      </c>
      <c r="D371" s="27" t="s">
        <v>48</v>
      </c>
      <c r="E371" s="27" t="s">
        <v>167</v>
      </c>
      <c r="F371" s="27" t="s">
        <v>168</v>
      </c>
      <c r="G371" s="27" t="s">
        <v>173</v>
      </c>
      <c r="H371" s="27" t="s">
        <v>174</v>
      </c>
      <c r="I371" s="27"/>
      <c r="J371" s="27"/>
      <c r="K371" s="27"/>
      <c r="L371" s="27"/>
      <c r="M371" s="27" t="s">
        <v>54</v>
      </c>
      <c r="N371" s="27" t="s">
        <v>163</v>
      </c>
      <c r="O371" s="27" t="s">
        <v>28</v>
      </c>
      <c r="P371" s="28" t="s">
        <v>56</v>
      </c>
      <c r="Q371" s="30">
        <v>54230497121</v>
      </c>
      <c r="R371" s="30">
        <v>60000</v>
      </c>
      <c r="S371" s="30">
        <v>0</v>
      </c>
      <c r="T371" s="30">
        <v>54230557121</v>
      </c>
      <c r="U371" s="30">
        <v>0</v>
      </c>
      <c r="V371" s="30">
        <v>51167202343</v>
      </c>
      <c r="W371" s="30">
        <v>3063354778</v>
      </c>
      <c r="X371" s="30">
        <v>50793268384</v>
      </c>
      <c r="Y371" s="30">
        <v>8578838783</v>
      </c>
      <c r="Z371" s="30">
        <v>8578838783</v>
      </c>
      <c r="AA371" s="30">
        <v>8578838783</v>
      </c>
    </row>
    <row r="372" spans="1:27" ht="90" hidden="1" x14ac:dyDescent="0.25">
      <c r="A372" s="27" t="s">
        <v>112</v>
      </c>
      <c r="B372" s="28" t="s">
        <v>113</v>
      </c>
      <c r="C372" s="29" t="s">
        <v>55</v>
      </c>
      <c r="D372" s="27" t="s">
        <v>48</v>
      </c>
      <c r="E372" s="27" t="s">
        <v>167</v>
      </c>
      <c r="F372" s="27" t="s">
        <v>168</v>
      </c>
      <c r="G372" s="27" t="s">
        <v>173</v>
      </c>
      <c r="H372" s="27" t="s">
        <v>174</v>
      </c>
      <c r="I372" s="27"/>
      <c r="J372" s="27"/>
      <c r="K372" s="27"/>
      <c r="L372" s="27"/>
      <c r="M372" s="27" t="s">
        <v>27</v>
      </c>
      <c r="N372" s="27" t="s">
        <v>175</v>
      </c>
      <c r="O372" s="27" t="s">
        <v>28</v>
      </c>
      <c r="P372" s="28" t="s">
        <v>56</v>
      </c>
      <c r="Q372" s="30">
        <v>677388819</v>
      </c>
      <c r="R372" s="30">
        <v>0</v>
      </c>
      <c r="S372" s="30">
        <v>0</v>
      </c>
      <c r="T372" s="30">
        <v>677388819</v>
      </c>
      <c r="U372" s="30">
        <v>0</v>
      </c>
      <c r="V372" s="30">
        <v>445811856</v>
      </c>
      <c r="W372" s="30">
        <v>231576963</v>
      </c>
      <c r="X372" s="30">
        <v>382124448</v>
      </c>
      <c r="Y372" s="30">
        <v>57716714</v>
      </c>
      <c r="Z372" s="30">
        <v>57716714</v>
      </c>
      <c r="AA372" s="30">
        <v>57716714</v>
      </c>
    </row>
    <row r="373" spans="1:27" ht="90" hidden="1" x14ac:dyDescent="0.25">
      <c r="A373" s="27" t="s">
        <v>112</v>
      </c>
      <c r="B373" s="28" t="s">
        <v>113</v>
      </c>
      <c r="C373" s="29" t="s">
        <v>55</v>
      </c>
      <c r="D373" s="27" t="s">
        <v>48</v>
      </c>
      <c r="E373" s="27" t="s">
        <v>167</v>
      </c>
      <c r="F373" s="27" t="s">
        <v>168</v>
      </c>
      <c r="G373" s="27" t="s">
        <v>173</v>
      </c>
      <c r="H373" s="27" t="s">
        <v>174</v>
      </c>
      <c r="I373" s="27"/>
      <c r="J373" s="27"/>
      <c r="K373" s="27"/>
      <c r="L373" s="27"/>
      <c r="M373" s="27" t="s">
        <v>27</v>
      </c>
      <c r="N373" s="27" t="s">
        <v>156</v>
      </c>
      <c r="O373" s="27" t="s">
        <v>28</v>
      </c>
      <c r="P373" s="28" t="s">
        <v>56</v>
      </c>
      <c r="Q373" s="30">
        <v>643887062</v>
      </c>
      <c r="R373" s="30">
        <v>0</v>
      </c>
      <c r="S373" s="30">
        <v>0</v>
      </c>
      <c r="T373" s="30">
        <v>643887062</v>
      </c>
      <c r="U373" s="30">
        <v>0</v>
      </c>
      <c r="V373" s="30">
        <v>381869526</v>
      </c>
      <c r="W373" s="30">
        <v>262017536</v>
      </c>
      <c r="X373" s="30">
        <v>312248090</v>
      </c>
      <c r="Y373" s="30">
        <v>65903925</v>
      </c>
      <c r="Z373" s="30">
        <v>65903925</v>
      </c>
      <c r="AA373" s="30">
        <v>65903925</v>
      </c>
    </row>
    <row r="374" spans="1:27" ht="67.5" hidden="1" x14ac:dyDescent="0.25">
      <c r="A374" s="27" t="s">
        <v>112</v>
      </c>
      <c r="B374" s="28" t="s">
        <v>113</v>
      </c>
      <c r="C374" s="29" t="s">
        <v>57</v>
      </c>
      <c r="D374" s="27" t="s">
        <v>48</v>
      </c>
      <c r="E374" s="27" t="s">
        <v>167</v>
      </c>
      <c r="F374" s="27" t="s">
        <v>168</v>
      </c>
      <c r="G374" s="27" t="s">
        <v>173</v>
      </c>
      <c r="H374" s="27" t="s">
        <v>177</v>
      </c>
      <c r="I374" s="27"/>
      <c r="J374" s="27"/>
      <c r="K374" s="27"/>
      <c r="L374" s="27"/>
      <c r="M374" s="27" t="s">
        <v>54</v>
      </c>
      <c r="N374" s="27" t="s">
        <v>163</v>
      </c>
      <c r="O374" s="27" t="s">
        <v>28</v>
      </c>
      <c r="P374" s="28" t="s">
        <v>58</v>
      </c>
      <c r="Q374" s="30">
        <v>1451135651</v>
      </c>
      <c r="R374" s="30">
        <v>19593611</v>
      </c>
      <c r="S374" s="30">
        <v>0</v>
      </c>
      <c r="T374" s="30">
        <v>1470729262</v>
      </c>
      <c r="U374" s="30">
        <v>0</v>
      </c>
      <c r="V374" s="30">
        <v>567000924</v>
      </c>
      <c r="W374" s="30">
        <v>903728338</v>
      </c>
      <c r="X374" s="30">
        <v>338997011</v>
      </c>
      <c r="Y374" s="30">
        <v>48097533.289999999</v>
      </c>
      <c r="Z374" s="30">
        <v>48097533.289999999</v>
      </c>
      <c r="AA374" s="30">
        <v>48097533.289999999</v>
      </c>
    </row>
    <row r="375" spans="1:27" ht="67.5" hidden="1" x14ac:dyDescent="0.25">
      <c r="A375" s="27" t="s">
        <v>112</v>
      </c>
      <c r="B375" s="28" t="s">
        <v>113</v>
      </c>
      <c r="C375" s="29" t="s">
        <v>57</v>
      </c>
      <c r="D375" s="27" t="s">
        <v>48</v>
      </c>
      <c r="E375" s="27" t="s">
        <v>167</v>
      </c>
      <c r="F375" s="27" t="s">
        <v>168</v>
      </c>
      <c r="G375" s="27" t="s">
        <v>173</v>
      </c>
      <c r="H375" s="27" t="s">
        <v>177</v>
      </c>
      <c r="I375" s="27"/>
      <c r="J375" s="27"/>
      <c r="K375" s="27"/>
      <c r="L375" s="27"/>
      <c r="M375" s="27" t="s">
        <v>27</v>
      </c>
      <c r="N375" s="27" t="s">
        <v>156</v>
      </c>
      <c r="O375" s="27" t="s">
        <v>28</v>
      </c>
      <c r="P375" s="28" t="s">
        <v>58</v>
      </c>
      <c r="Q375" s="30">
        <v>6061079308</v>
      </c>
      <c r="R375" s="30">
        <v>424317266</v>
      </c>
      <c r="S375" s="30">
        <v>1102329512</v>
      </c>
      <c r="T375" s="30">
        <v>5383067062</v>
      </c>
      <c r="U375" s="30">
        <v>0</v>
      </c>
      <c r="V375" s="30">
        <v>3524667674</v>
      </c>
      <c r="W375" s="30">
        <v>1858399388</v>
      </c>
      <c r="X375" s="30">
        <v>3269291758</v>
      </c>
      <c r="Y375" s="30">
        <v>810871255.78999996</v>
      </c>
      <c r="Z375" s="30">
        <v>810871255.78999996</v>
      </c>
      <c r="AA375" s="30">
        <v>810871255.78999996</v>
      </c>
    </row>
    <row r="376" spans="1:27" ht="45" hidden="1" x14ac:dyDescent="0.25">
      <c r="A376" s="27" t="s">
        <v>112</v>
      </c>
      <c r="B376" s="28" t="s">
        <v>113</v>
      </c>
      <c r="C376" s="29" t="s">
        <v>59</v>
      </c>
      <c r="D376" s="27" t="s">
        <v>48</v>
      </c>
      <c r="E376" s="27" t="s">
        <v>167</v>
      </c>
      <c r="F376" s="27" t="s">
        <v>168</v>
      </c>
      <c r="G376" s="27" t="s">
        <v>163</v>
      </c>
      <c r="H376" s="27" t="s">
        <v>178</v>
      </c>
      <c r="I376" s="27"/>
      <c r="J376" s="27"/>
      <c r="K376" s="27"/>
      <c r="L376" s="27"/>
      <c r="M376" s="27" t="s">
        <v>27</v>
      </c>
      <c r="N376" s="27" t="s">
        <v>176</v>
      </c>
      <c r="O376" s="27" t="s">
        <v>28</v>
      </c>
      <c r="P376" s="28" t="s">
        <v>60</v>
      </c>
      <c r="Q376" s="30">
        <v>1872344301</v>
      </c>
      <c r="R376" s="30">
        <v>33712766</v>
      </c>
      <c r="S376" s="30">
        <v>0</v>
      </c>
      <c r="T376" s="30">
        <v>1906057067</v>
      </c>
      <c r="U376" s="30">
        <v>0</v>
      </c>
      <c r="V376" s="30">
        <v>1121004879</v>
      </c>
      <c r="W376" s="30">
        <v>785052188</v>
      </c>
      <c r="X376" s="30">
        <v>1011839103</v>
      </c>
      <c r="Y376" s="30">
        <v>242592062</v>
      </c>
      <c r="Z376" s="30">
        <v>242592062</v>
      </c>
      <c r="AA376" s="30">
        <v>242592062</v>
      </c>
    </row>
    <row r="377" spans="1:27" ht="45" hidden="1" x14ac:dyDescent="0.25">
      <c r="A377" s="27" t="s">
        <v>112</v>
      </c>
      <c r="B377" s="28" t="s">
        <v>113</v>
      </c>
      <c r="C377" s="29" t="s">
        <v>59</v>
      </c>
      <c r="D377" s="27" t="s">
        <v>48</v>
      </c>
      <c r="E377" s="27" t="s">
        <v>167</v>
      </c>
      <c r="F377" s="27" t="s">
        <v>168</v>
      </c>
      <c r="G377" s="27" t="s">
        <v>163</v>
      </c>
      <c r="H377" s="27" t="s">
        <v>178</v>
      </c>
      <c r="I377" s="27"/>
      <c r="J377" s="27"/>
      <c r="K377" s="27"/>
      <c r="L377" s="27"/>
      <c r="M377" s="27" t="s">
        <v>27</v>
      </c>
      <c r="N377" s="27" t="s">
        <v>156</v>
      </c>
      <c r="O377" s="27" t="s">
        <v>28</v>
      </c>
      <c r="P377" s="28" t="s">
        <v>60</v>
      </c>
      <c r="Q377" s="30">
        <v>5223438999</v>
      </c>
      <c r="R377" s="30">
        <v>14521879</v>
      </c>
      <c r="S377" s="30">
        <v>0</v>
      </c>
      <c r="T377" s="30">
        <v>5237960878</v>
      </c>
      <c r="U377" s="30">
        <v>0</v>
      </c>
      <c r="V377" s="30">
        <v>4067935320</v>
      </c>
      <c r="W377" s="30">
        <v>1170025558</v>
      </c>
      <c r="X377" s="30">
        <v>3984175954</v>
      </c>
      <c r="Y377" s="30">
        <v>1873515765.1300001</v>
      </c>
      <c r="Z377" s="30">
        <v>1873515765.1300001</v>
      </c>
      <c r="AA377" s="30">
        <v>1873515765.1300001</v>
      </c>
    </row>
    <row r="378" spans="1:27" ht="67.5" hidden="1" x14ac:dyDescent="0.25">
      <c r="A378" s="27" t="s">
        <v>112</v>
      </c>
      <c r="B378" s="28" t="s">
        <v>113</v>
      </c>
      <c r="C378" s="29" t="s">
        <v>61</v>
      </c>
      <c r="D378" s="27" t="s">
        <v>48</v>
      </c>
      <c r="E378" s="27" t="s">
        <v>180</v>
      </c>
      <c r="F378" s="27" t="s">
        <v>168</v>
      </c>
      <c r="G378" s="27" t="s">
        <v>169</v>
      </c>
      <c r="H378" s="27" t="s">
        <v>177</v>
      </c>
      <c r="I378" s="27"/>
      <c r="J378" s="27"/>
      <c r="K378" s="27"/>
      <c r="L378" s="27"/>
      <c r="M378" s="27" t="s">
        <v>27</v>
      </c>
      <c r="N378" s="27" t="s">
        <v>156</v>
      </c>
      <c r="O378" s="27" t="s">
        <v>28</v>
      </c>
      <c r="P378" s="28" t="s">
        <v>58</v>
      </c>
      <c r="Q378" s="30">
        <v>65974113</v>
      </c>
      <c r="R378" s="30">
        <v>7803</v>
      </c>
      <c r="S378" s="30">
        <v>0</v>
      </c>
      <c r="T378" s="30">
        <v>65981916</v>
      </c>
      <c r="U378" s="30">
        <v>0</v>
      </c>
      <c r="V378" s="30">
        <v>47105837</v>
      </c>
      <c r="W378" s="30">
        <v>18876079</v>
      </c>
      <c r="X378" s="30">
        <v>43965293</v>
      </c>
      <c r="Y378" s="30">
        <v>6741455</v>
      </c>
      <c r="Z378" s="30">
        <v>6741455</v>
      </c>
      <c r="AA378" s="30">
        <v>6741455</v>
      </c>
    </row>
    <row r="379" spans="1:27" ht="45" hidden="1" x14ac:dyDescent="0.25">
      <c r="A379" s="27" t="s">
        <v>112</v>
      </c>
      <c r="B379" s="28" t="s">
        <v>113</v>
      </c>
      <c r="C379" s="29" t="s">
        <v>183</v>
      </c>
      <c r="D379" s="27" t="s">
        <v>48</v>
      </c>
      <c r="E379" s="27" t="s">
        <v>180</v>
      </c>
      <c r="F379" s="27" t="s">
        <v>168</v>
      </c>
      <c r="G379" s="27" t="s">
        <v>170</v>
      </c>
      <c r="H379" s="27" t="s">
        <v>62</v>
      </c>
      <c r="I379" s="27"/>
      <c r="J379" s="27"/>
      <c r="K379" s="27"/>
      <c r="L379" s="27"/>
      <c r="M379" s="27" t="s">
        <v>27</v>
      </c>
      <c r="N379" s="27" t="s">
        <v>156</v>
      </c>
      <c r="O379" s="27" t="s">
        <v>28</v>
      </c>
      <c r="P379" s="28" t="s">
        <v>63</v>
      </c>
      <c r="Q379" s="30">
        <v>1056781939</v>
      </c>
      <c r="R379" s="30">
        <v>314554356</v>
      </c>
      <c r="S379" s="30">
        <v>164005236</v>
      </c>
      <c r="T379" s="30">
        <v>1207331059</v>
      </c>
      <c r="U379" s="30">
        <v>0</v>
      </c>
      <c r="V379" s="30">
        <v>891931418</v>
      </c>
      <c r="W379" s="30">
        <v>315399641</v>
      </c>
      <c r="X379" s="30">
        <v>688562662</v>
      </c>
      <c r="Y379" s="30">
        <v>146172136.75999999</v>
      </c>
      <c r="Z379" s="30">
        <v>146172136.75999999</v>
      </c>
      <c r="AA379" s="30">
        <v>146172136.75999999</v>
      </c>
    </row>
    <row r="380" spans="1:27" ht="22.5" hidden="1" x14ac:dyDescent="0.25">
      <c r="A380" s="27" t="s">
        <v>114</v>
      </c>
      <c r="B380" s="28" t="s">
        <v>115</v>
      </c>
      <c r="C380" s="29" t="s">
        <v>34</v>
      </c>
      <c r="D380" s="27" t="s">
        <v>26</v>
      </c>
      <c r="E380" s="27" t="s">
        <v>157</v>
      </c>
      <c r="F380" s="27"/>
      <c r="G380" s="27"/>
      <c r="H380" s="27"/>
      <c r="I380" s="27"/>
      <c r="J380" s="27"/>
      <c r="K380" s="27"/>
      <c r="L380" s="27"/>
      <c r="M380" s="27" t="s">
        <v>27</v>
      </c>
      <c r="N380" s="27" t="s">
        <v>156</v>
      </c>
      <c r="O380" s="27" t="s">
        <v>28</v>
      </c>
      <c r="P380" s="28" t="s">
        <v>35</v>
      </c>
      <c r="Q380" s="30">
        <v>220779290</v>
      </c>
      <c r="R380" s="30">
        <v>1492960</v>
      </c>
      <c r="S380" s="30">
        <v>0</v>
      </c>
      <c r="T380" s="30">
        <v>222272250</v>
      </c>
      <c r="U380" s="30">
        <v>0</v>
      </c>
      <c r="V380" s="30">
        <v>222272250</v>
      </c>
      <c r="W380" s="30">
        <v>0</v>
      </c>
      <c r="X380" s="30">
        <v>166086645</v>
      </c>
      <c r="Y380" s="30">
        <v>3958477</v>
      </c>
      <c r="Z380" s="30">
        <v>3958477</v>
      </c>
      <c r="AA380" s="30">
        <v>3958477</v>
      </c>
    </row>
    <row r="381" spans="1:27" ht="22.5" hidden="1" x14ac:dyDescent="0.25">
      <c r="A381" s="27" t="s">
        <v>114</v>
      </c>
      <c r="B381" s="28" t="s">
        <v>115</v>
      </c>
      <c r="C381" s="29" t="s">
        <v>44</v>
      </c>
      <c r="D381" s="27" t="s">
        <v>26</v>
      </c>
      <c r="E381" s="27" t="s">
        <v>166</v>
      </c>
      <c r="F381" s="27" t="s">
        <v>155</v>
      </c>
      <c r="G381" s="27"/>
      <c r="H381" s="27"/>
      <c r="I381" s="27"/>
      <c r="J381" s="27"/>
      <c r="K381" s="27"/>
      <c r="L381" s="27"/>
      <c r="M381" s="27" t="s">
        <v>27</v>
      </c>
      <c r="N381" s="27" t="s">
        <v>156</v>
      </c>
      <c r="O381" s="27" t="s">
        <v>28</v>
      </c>
      <c r="P381" s="28" t="s">
        <v>45</v>
      </c>
      <c r="Q381" s="30">
        <v>34359229</v>
      </c>
      <c r="R381" s="30">
        <v>16064</v>
      </c>
      <c r="S381" s="30">
        <v>0</v>
      </c>
      <c r="T381" s="30">
        <v>34375293</v>
      </c>
      <c r="U381" s="30">
        <v>0</v>
      </c>
      <c r="V381" s="30">
        <v>34359229</v>
      </c>
      <c r="W381" s="30">
        <v>16064</v>
      </c>
      <c r="X381" s="30">
        <v>5253949</v>
      </c>
      <c r="Y381" s="30">
        <v>5253949</v>
      </c>
      <c r="Z381" s="30">
        <v>5253949</v>
      </c>
      <c r="AA381" s="30">
        <v>5253949</v>
      </c>
    </row>
    <row r="382" spans="1:27" ht="67.5" hidden="1" x14ac:dyDescent="0.25">
      <c r="A382" s="27" t="s">
        <v>114</v>
      </c>
      <c r="B382" s="28" t="s">
        <v>115</v>
      </c>
      <c r="C382" s="29" t="s">
        <v>49</v>
      </c>
      <c r="D382" s="27" t="s">
        <v>48</v>
      </c>
      <c r="E382" s="27" t="s">
        <v>167</v>
      </c>
      <c r="F382" s="27" t="s">
        <v>168</v>
      </c>
      <c r="G382" s="27" t="s">
        <v>170</v>
      </c>
      <c r="H382" s="27" t="s">
        <v>171</v>
      </c>
      <c r="I382" s="27"/>
      <c r="J382" s="27"/>
      <c r="K382" s="27"/>
      <c r="L382" s="27"/>
      <c r="M382" s="27" t="s">
        <v>27</v>
      </c>
      <c r="N382" s="27" t="s">
        <v>156</v>
      </c>
      <c r="O382" s="27" t="s">
        <v>28</v>
      </c>
      <c r="P382" s="28" t="s">
        <v>50</v>
      </c>
      <c r="Q382" s="30">
        <v>212570750</v>
      </c>
      <c r="R382" s="30">
        <v>6000</v>
      </c>
      <c r="S382" s="30">
        <v>0</v>
      </c>
      <c r="T382" s="30">
        <v>212576750</v>
      </c>
      <c r="U382" s="30">
        <v>0</v>
      </c>
      <c r="V382" s="30">
        <v>105431000</v>
      </c>
      <c r="W382" s="30">
        <v>107145750</v>
      </c>
      <c r="X382" s="30">
        <v>105245876</v>
      </c>
      <c r="Y382" s="30">
        <v>21775979</v>
      </c>
      <c r="Z382" s="30">
        <v>21775979</v>
      </c>
      <c r="AA382" s="30">
        <v>21775979</v>
      </c>
    </row>
    <row r="383" spans="1:27" ht="56.25" hidden="1" x14ac:dyDescent="0.25">
      <c r="A383" s="27" t="s">
        <v>114</v>
      </c>
      <c r="B383" s="28" t="s">
        <v>115</v>
      </c>
      <c r="C383" s="29" t="s">
        <v>51</v>
      </c>
      <c r="D383" s="27" t="s">
        <v>48</v>
      </c>
      <c r="E383" s="27" t="s">
        <v>167</v>
      </c>
      <c r="F383" s="27" t="s">
        <v>168</v>
      </c>
      <c r="G383" s="27" t="s">
        <v>172</v>
      </c>
      <c r="H383" s="27" t="s">
        <v>52</v>
      </c>
      <c r="I383" s="27"/>
      <c r="J383" s="27"/>
      <c r="K383" s="27"/>
      <c r="L383" s="27"/>
      <c r="M383" s="27" t="s">
        <v>27</v>
      </c>
      <c r="N383" s="27" t="s">
        <v>156</v>
      </c>
      <c r="O383" s="27" t="s">
        <v>28</v>
      </c>
      <c r="P383" s="28" t="s">
        <v>53</v>
      </c>
      <c r="Q383" s="30">
        <v>1062095513</v>
      </c>
      <c r="R383" s="30">
        <v>0</v>
      </c>
      <c r="S383" s="30">
        <v>0</v>
      </c>
      <c r="T383" s="30">
        <v>1062095513</v>
      </c>
      <c r="U383" s="30">
        <v>0</v>
      </c>
      <c r="V383" s="30">
        <v>118575000</v>
      </c>
      <c r="W383" s="30">
        <v>943520513</v>
      </c>
      <c r="X383" s="30">
        <v>95838866</v>
      </c>
      <c r="Y383" s="30">
        <v>0</v>
      </c>
      <c r="Z383" s="30">
        <v>0</v>
      </c>
      <c r="AA383" s="30">
        <v>0</v>
      </c>
    </row>
    <row r="384" spans="1:27" ht="90" hidden="1" x14ac:dyDescent="0.25">
      <c r="A384" s="27" t="s">
        <v>114</v>
      </c>
      <c r="B384" s="28" t="s">
        <v>115</v>
      </c>
      <c r="C384" s="29" t="s">
        <v>55</v>
      </c>
      <c r="D384" s="27" t="s">
        <v>48</v>
      </c>
      <c r="E384" s="27" t="s">
        <v>167</v>
      </c>
      <c r="F384" s="27" t="s">
        <v>168</v>
      </c>
      <c r="G384" s="27" t="s">
        <v>173</v>
      </c>
      <c r="H384" s="27" t="s">
        <v>174</v>
      </c>
      <c r="I384" s="27"/>
      <c r="J384" s="27"/>
      <c r="K384" s="27"/>
      <c r="L384" s="27"/>
      <c r="M384" s="27" t="s">
        <v>54</v>
      </c>
      <c r="N384" s="27" t="s">
        <v>163</v>
      </c>
      <c r="O384" s="27" t="s">
        <v>28</v>
      </c>
      <c r="P384" s="28" t="s">
        <v>56</v>
      </c>
      <c r="Q384" s="30">
        <v>45556741412</v>
      </c>
      <c r="R384" s="30">
        <v>20000000</v>
      </c>
      <c r="S384" s="30">
        <v>0</v>
      </c>
      <c r="T384" s="30">
        <v>45576741412</v>
      </c>
      <c r="U384" s="30">
        <v>0</v>
      </c>
      <c r="V384" s="30">
        <v>42350789725</v>
      </c>
      <c r="W384" s="30">
        <v>3225951687</v>
      </c>
      <c r="X384" s="30">
        <v>41420936435</v>
      </c>
      <c r="Y384" s="30">
        <v>2230203868</v>
      </c>
      <c r="Z384" s="30">
        <v>2230203868</v>
      </c>
      <c r="AA384" s="30">
        <v>2230203868</v>
      </c>
    </row>
    <row r="385" spans="1:27" ht="90" hidden="1" x14ac:dyDescent="0.25">
      <c r="A385" s="27" t="s">
        <v>114</v>
      </c>
      <c r="B385" s="28" t="s">
        <v>115</v>
      </c>
      <c r="C385" s="29" t="s">
        <v>55</v>
      </c>
      <c r="D385" s="27" t="s">
        <v>48</v>
      </c>
      <c r="E385" s="27" t="s">
        <v>167</v>
      </c>
      <c r="F385" s="27" t="s">
        <v>168</v>
      </c>
      <c r="G385" s="27" t="s">
        <v>173</v>
      </c>
      <c r="H385" s="27" t="s">
        <v>174</v>
      </c>
      <c r="I385" s="27"/>
      <c r="J385" s="27"/>
      <c r="K385" s="27"/>
      <c r="L385" s="27"/>
      <c r="M385" s="27" t="s">
        <v>27</v>
      </c>
      <c r="N385" s="27" t="s">
        <v>175</v>
      </c>
      <c r="O385" s="27" t="s">
        <v>28</v>
      </c>
      <c r="P385" s="28" t="s">
        <v>56</v>
      </c>
      <c r="Q385" s="30">
        <v>721173910</v>
      </c>
      <c r="R385" s="30">
        <v>0</v>
      </c>
      <c r="S385" s="30">
        <v>0</v>
      </c>
      <c r="T385" s="30">
        <v>721173910</v>
      </c>
      <c r="U385" s="30">
        <v>0</v>
      </c>
      <c r="V385" s="30">
        <v>699029840</v>
      </c>
      <c r="W385" s="30">
        <v>22144070</v>
      </c>
      <c r="X385" s="30">
        <v>699029840</v>
      </c>
      <c r="Y385" s="30">
        <v>138129716</v>
      </c>
      <c r="Z385" s="30">
        <v>138129716</v>
      </c>
      <c r="AA385" s="30">
        <v>138129716</v>
      </c>
    </row>
    <row r="386" spans="1:27" ht="90" hidden="1" x14ac:dyDescent="0.25">
      <c r="A386" s="27" t="s">
        <v>114</v>
      </c>
      <c r="B386" s="28" t="s">
        <v>115</v>
      </c>
      <c r="C386" s="29" t="s">
        <v>55</v>
      </c>
      <c r="D386" s="27" t="s">
        <v>48</v>
      </c>
      <c r="E386" s="27" t="s">
        <v>167</v>
      </c>
      <c r="F386" s="27" t="s">
        <v>168</v>
      </c>
      <c r="G386" s="27" t="s">
        <v>173</v>
      </c>
      <c r="H386" s="27" t="s">
        <v>174</v>
      </c>
      <c r="I386" s="27"/>
      <c r="J386" s="27"/>
      <c r="K386" s="27"/>
      <c r="L386" s="27"/>
      <c r="M386" s="27" t="s">
        <v>27</v>
      </c>
      <c r="N386" s="27" t="s">
        <v>156</v>
      </c>
      <c r="O386" s="27" t="s">
        <v>28</v>
      </c>
      <c r="P386" s="28" t="s">
        <v>56</v>
      </c>
      <c r="Q386" s="30">
        <v>489120072</v>
      </c>
      <c r="R386" s="30">
        <v>0</v>
      </c>
      <c r="S386" s="30">
        <v>0</v>
      </c>
      <c r="T386" s="30">
        <v>489120072</v>
      </c>
      <c r="U386" s="30">
        <v>0</v>
      </c>
      <c r="V386" s="30">
        <v>292340342</v>
      </c>
      <c r="W386" s="30">
        <v>196779730</v>
      </c>
      <c r="X386" s="30">
        <v>114316639</v>
      </c>
      <c r="Y386" s="30">
        <v>22939823</v>
      </c>
      <c r="Z386" s="30">
        <v>22939823</v>
      </c>
      <c r="AA386" s="30">
        <v>22939823</v>
      </c>
    </row>
    <row r="387" spans="1:27" ht="67.5" hidden="1" x14ac:dyDescent="0.25">
      <c r="A387" s="27" t="s">
        <v>114</v>
      </c>
      <c r="B387" s="28" t="s">
        <v>115</v>
      </c>
      <c r="C387" s="29" t="s">
        <v>57</v>
      </c>
      <c r="D387" s="27" t="s">
        <v>48</v>
      </c>
      <c r="E387" s="27" t="s">
        <v>167</v>
      </c>
      <c r="F387" s="27" t="s">
        <v>168</v>
      </c>
      <c r="G387" s="27" t="s">
        <v>173</v>
      </c>
      <c r="H387" s="27" t="s">
        <v>177</v>
      </c>
      <c r="I387" s="27"/>
      <c r="J387" s="27"/>
      <c r="K387" s="27"/>
      <c r="L387" s="27"/>
      <c r="M387" s="27" t="s">
        <v>54</v>
      </c>
      <c r="N387" s="27" t="s">
        <v>163</v>
      </c>
      <c r="O387" s="27" t="s">
        <v>28</v>
      </c>
      <c r="P387" s="28" t="s">
        <v>58</v>
      </c>
      <c r="Q387" s="30">
        <v>426084287</v>
      </c>
      <c r="R387" s="30">
        <v>22011</v>
      </c>
      <c r="S387" s="30">
        <v>10500</v>
      </c>
      <c r="T387" s="30">
        <v>426095798</v>
      </c>
      <c r="U387" s="30">
        <v>0</v>
      </c>
      <c r="V387" s="30">
        <v>373901938</v>
      </c>
      <c r="W387" s="30">
        <v>52193860</v>
      </c>
      <c r="X387" s="30">
        <v>121340464</v>
      </c>
      <c r="Y387" s="30">
        <v>22824375</v>
      </c>
      <c r="Z387" s="30">
        <v>22824375</v>
      </c>
      <c r="AA387" s="30">
        <v>22824375</v>
      </c>
    </row>
    <row r="388" spans="1:27" ht="67.5" hidden="1" x14ac:dyDescent="0.25">
      <c r="A388" s="27" t="s">
        <v>114</v>
      </c>
      <c r="B388" s="28" t="s">
        <v>115</v>
      </c>
      <c r="C388" s="29" t="s">
        <v>57</v>
      </c>
      <c r="D388" s="27" t="s">
        <v>48</v>
      </c>
      <c r="E388" s="27" t="s">
        <v>167</v>
      </c>
      <c r="F388" s="27" t="s">
        <v>168</v>
      </c>
      <c r="G388" s="27" t="s">
        <v>173</v>
      </c>
      <c r="H388" s="27" t="s">
        <v>177</v>
      </c>
      <c r="I388" s="27"/>
      <c r="J388" s="27"/>
      <c r="K388" s="27"/>
      <c r="L388" s="27"/>
      <c r="M388" s="27" t="s">
        <v>27</v>
      </c>
      <c r="N388" s="27" t="s">
        <v>156</v>
      </c>
      <c r="O388" s="27" t="s">
        <v>28</v>
      </c>
      <c r="P388" s="28" t="s">
        <v>58</v>
      </c>
      <c r="Q388" s="30">
        <v>3523872731</v>
      </c>
      <c r="R388" s="30">
        <v>86118521</v>
      </c>
      <c r="S388" s="30">
        <v>101860792</v>
      </c>
      <c r="T388" s="30">
        <v>3508130460</v>
      </c>
      <c r="U388" s="30">
        <v>0</v>
      </c>
      <c r="V388" s="30">
        <v>1887279514</v>
      </c>
      <c r="W388" s="30">
        <v>1620850946</v>
      </c>
      <c r="X388" s="30">
        <v>1736993516</v>
      </c>
      <c r="Y388" s="30">
        <v>368451488</v>
      </c>
      <c r="Z388" s="30">
        <v>368451488</v>
      </c>
      <c r="AA388" s="30">
        <v>368451488</v>
      </c>
    </row>
    <row r="389" spans="1:27" ht="45" hidden="1" x14ac:dyDescent="0.25">
      <c r="A389" s="27" t="s">
        <v>114</v>
      </c>
      <c r="B389" s="28" t="s">
        <v>115</v>
      </c>
      <c r="C389" s="29" t="s">
        <v>59</v>
      </c>
      <c r="D389" s="27" t="s">
        <v>48</v>
      </c>
      <c r="E389" s="27" t="s">
        <v>167</v>
      </c>
      <c r="F389" s="27" t="s">
        <v>168</v>
      </c>
      <c r="G389" s="27" t="s">
        <v>163</v>
      </c>
      <c r="H389" s="27" t="s">
        <v>178</v>
      </c>
      <c r="I389" s="27"/>
      <c r="J389" s="27"/>
      <c r="K389" s="27"/>
      <c r="L389" s="27"/>
      <c r="M389" s="27" t="s">
        <v>54</v>
      </c>
      <c r="N389" s="27" t="s">
        <v>179</v>
      </c>
      <c r="O389" s="27" t="s">
        <v>28</v>
      </c>
      <c r="P389" s="28" t="s">
        <v>60</v>
      </c>
      <c r="Q389" s="30">
        <v>1364624405</v>
      </c>
      <c r="R389" s="30">
        <v>62468603</v>
      </c>
      <c r="S389" s="30">
        <v>0</v>
      </c>
      <c r="T389" s="30">
        <v>1427093008</v>
      </c>
      <c r="U389" s="30">
        <v>0</v>
      </c>
      <c r="V389" s="30">
        <v>1427093008</v>
      </c>
      <c r="W389" s="30">
        <v>0</v>
      </c>
      <c r="X389" s="30">
        <v>1427093008</v>
      </c>
      <c r="Y389" s="30">
        <v>0</v>
      </c>
      <c r="Z389" s="30">
        <v>0</v>
      </c>
      <c r="AA389" s="30">
        <v>0</v>
      </c>
    </row>
    <row r="390" spans="1:27" ht="45" hidden="1" x14ac:dyDescent="0.25">
      <c r="A390" s="27" t="s">
        <v>114</v>
      </c>
      <c r="B390" s="28" t="s">
        <v>115</v>
      </c>
      <c r="C390" s="29" t="s">
        <v>59</v>
      </c>
      <c r="D390" s="27" t="s">
        <v>48</v>
      </c>
      <c r="E390" s="27" t="s">
        <v>167</v>
      </c>
      <c r="F390" s="27" t="s">
        <v>168</v>
      </c>
      <c r="G390" s="27" t="s">
        <v>163</v>
      </c>
      <c r="H390" s="27" t="s">
        <v>178</v>
      </c>
      <c r="I390" s="27"/>
      <c r="J390" s="27"/>
      <c r="K390" s="27"/>
      <c r="L390" s="27"/>
      <c r="M390" s="27" t="s">
        <v>27</v>
      </c>
      <c r="N390" s="27" t="s">
        <v>176</v>
      </c>
      <c r="O390" s="27" t="s">
        <v>28</v>
      </c>
      <c r="P390" s="28" t="s">
        <v>60</v>
      </c>
      <c r="Q390" s="30">
        <v>2533003602</v>
      </c>
      <c r="R390" s="30">
        <v>17403286</v>
      </c>
      <c r="S390" s="30">
        <v>0</v>
      </c>
      <c r="T390" s="30">
        <v>2550406888</v>
      </c>
      <c r="U390" s="30">
        <v>0</v>
      </c>
      <c r="V390" s="30">
        <v>2014445587</v>
      </c>
      <c r="W390" s="30">
        <v>535961301</v>
      </c>
      <c r="X390" s="30">
        <v>1892292717</v>
      </c>
      <c r="Y390" s="30">
        <v>337404034</v>
      </c>
      <c r="Z390" s="30">
        <v>337404034</v>
      </c>
      <c r="AA390" s="30">
        <v>337404034</v>
      </c>
    </row>
    <row r="391" spans="1:27" ht="45" hidden="1" x14ac:dyDescent="0.25">
      <c r="A391" s="27" t="s">
        <v>114</v>
      </c>
      <c r="B391" s="28" t="s">
        <v>115</v>
      </c>
      <c r="C391" s="29" t="s">
        <v>59</v>
      </c>
      <c r="D391" s="27" t="s">
        <v>48</v>
      </c>
      <c r="E391" s="27" t="s">
        <v>167</v>
      </c>
      <c r="F391" s="27" t="s">
        <v>168</v>
      </c>
      <c r="G391" s="27" t="s">
        <v>163</v>
      </c>
      <c r="H391" s="27" t="s">
        <v>178</v>
      </c>
      <c r="I391" s="27"/>
      <c r="J391" s="27"/>
      <c r="K391" s="27"/>
      <c r="L391" s="27"/>
      <c r="M391" s="27" t="s">
        <v>27</v>
      </c>
      <c r="N391" s="27" t="s">
        <v>156</v>
      </c>
      <c r="O391" s="27" t="s">
        <v>28</v>
      </c>
      <c r="P391" s="28" t="s">
        <v>60</v>
      </c>
      <c r="Q391" s="30">
        <v>6771684959</v>
      </c>
      <c r="R391" s="30">
        <v>53776714</v>
      </c>
      <c r="S391" s="30">
        <v>0</v>
      </c>
      <c r="T391" s="30">
        <v>6825461673</v>
      </c>
      <c r="U391" s="30">
        <v>0</v>
      </c>
      <c r="V391" s="30">
        <v>4482783927</v>
      </c>
      <c r="W391" s="30">
        <v>2342677746</v>
      </c>
      <c r="X391" s="30">
        <v>4283653216</v>
      </c>
      <c r="Y391" s="30">
        <v>1409251612.72</v>
      </c>
      <c r="Z391" s="30">
        <v>1409251612.72</v>
      </c>
      <c r="AA391" s="30">
        <v>1409251612.72</v>
      </c>
    </row>
    <row r="392" spans="1:27" ht="67.5" hidden="1" x14ac:dyDescent="0.25">
      <c r="A392" s="27" t="s">
        <v>114</v>
      </c>
      <c r="B392" s="28" t="s">
        <v>115</v>
      </c>
      <c r="C392" s="29" t="s">
        <v>61</v>
      </c>
      <c r="D392" s="27" t="s">
        <v>48</v>
      </c>
      <c r="E392" s="27" t="s">
        <v>180</v>
      </c>
      <c r="F392" s="27" t="s">
        <v>168</v>
      </c>
      <c r="G392" s="27" t="s">
        <v>169</v>
      </c>
      <c r="H392" s="27" t="s">
        <v>177</v>
      </c>
      <c r="I392" s="27"/>
      <c r="J392" s="27"/>
      <c r="K392" s="27"/>
      <c r="L392" s="27"/>
      <c r="M392" s="27" t="s">
        <v>27</v>
      </c>
      <c r="N392" s="27" t="s">
        <v>156</v>
      </c>
      <c r="O392" s="27" t="s">
        <v>28</v>
      </c>
      <c r="P392" s="28" t="s">
        <v>58</v>
      </c>
      <c r="Q392" s="30">
        <v>131740683</v>
      </c>
      <c r="R392" s="30">
        <v>0</v>
      </c>
      <c r="S392" s="30">
        <v>0</v>
      </c>
      <c r="T392" s="30">
        <v>131740683</v>
      </c>
      <c r="U392" s="30">
        <v>0</v>
      </c>
      <c r="V392" s="30">
        <v>93988525</v>
      </c>
      <c r="W392" s="30">
        <v>37752158</v>
      </c>
      <c r="X392" s="30">
        <v>88109416</v>
      </c>
      <c r="Y392" s="30">
        <v>19882688</v>
      </c>
      <c r="Z392" s="30">
        <v>19882688</v>
      </c>
      <c r="AA392" s="30">
        <v>19882688</v>
      </c>
    </row>
    <row r="393" spans="1:27" ht="45" hidden="1" x14ac:dyDescent="0.25">
      <c r="A393" s="27" t="s">
        <v>114</v>
      </c>
      <c r="B393" s="28" t="s">
        <v>115</v>
      </c>
      <c r="C393" s="29" t="s">
        <v>183</v>
      </c>
      <c r="D393" s="27" t="s">
        <v>48</v>
      </c>
      <c r="E393" s="27" t="s">
        <v>180</v>
      </c>
      <c r="F393" s="27" t="s">
        <v>168</v>
      </c>
      <c r="G393" s="27" t="s">
        <v>170</v>
      </c>
      <c r="H393" s="27" t="s">
        <v>62</v>
      </c>
      <c r="I393" s="27"/>
      <c r="J393" s="27"/>
      <c r="K393" s="27"/>
      <c r="L393" s="27"/>
      <c r="M393" s="27" t="s">
        <v>27</v>
      </c>
      <c r="N393" s="27" t="s">
        <v>156</v>
      </c>
      <c r="O393" s="27" t="s">
        <v>28</v>
      </c>
      <c r="P393" s="28" t="s">
        <v>63</v>
      </c>
      <c r="Q393" s="30">
        <v>1598383273</v>
      </c>
      <c r="R393" s="30">
        <v>730592925</v>
      </c>
      <c r="S393" s="30">
        <v>185420910</v>
      </c>
      <c r="T393" s="30">
        <v>2143555288</v>
      </c>
      <c r="U393" s="30">
        <v>0</v>
      </c>
      <c r="V393" s="30">
        <v>1542165825</v>
      </c>
      <c r="W393" s="30">
        <v>601389463</v>
      </c>
      <c r="X393" s="30">
        <v>1356405527</v>
      </c>
      <c r="Y393" s="30">
        <v>336359053.20999998</v>
      </c>
      <c r="Z393" s="30">
        <v>336359053.20999998</v>
      </c>
      <c r="AA393" s="30">
        <v>336359053.20999998</v>
      </c>
    </row>
    <row r="394" spans="1:27" ht="22.5" hidden="1" x14ac:dyDescent="0.25">
      <c r="A394" s="27" t="s">
        <v>116</v>
      </c>
      <c r="B394" s="28" t="s">
        <v>117</v>
      </c>
      <c r="C394" s="29" t="s">
        <v>34</v>
      </c>
      <c r="D394" s="27" t="s">
        <v>26</v>
      </c>
      <c r="E394" s="27" t="s">
        <v>157</v>
      </c>
      <c r="F394" s="27"/>
      <c r="G394" s="27"/>
      <c r="H394" s="27"/>
      <c r="I394" s="27"/>
      <c r="J394" s="27"/>
      <c r="K394" s="27"/>
      <c r="L394" s="27"/>
      <c r="M394" s="27" t="s">
        <v>27</v>
      </c>
      <c r="N394" s="27" t="s">
        <v>156</v>
      </c>
      <c r="O394" s="27" t="s">
        <v>28</v>
      </c>
      <c r="P394" s="28" t="s">
        <v>35</v>
      </c>
      <c r="Q394" s="30">
        <v>36286976</v>
      </c>
      <c r="R394" s="30">
        <v>15568000</v>
      </c>
      <c r="S394" s="30">
        <v>0</v>
      </c>
      <c r="T394" s="30">
        <v>51854976</v>
      </c>
      <c r="U394" s="30">
        <v>0</v>
      </c>
      <c r="V394" s="30">
        <v>51854976</v>
      </c>
      <c r="W394" s="30">
        <v>0</v>
      </c>
      <c r="X394" s="30">
        <v>15568000</v>
      </c>
      <c r="Y394" s="30">
        <v>0</v>
      </c>
      <c r="Z394" s="30">
        <v>0</v>
      </c>
      <c r="AA394" s="30">
        <v>0</v>
      </c>
    </row>
    <row r="395" spans="1:27" ht="22.5" hidden="1" x14ac:dyDescent="0.25">
      <c r="A395" s="27" t="s">
        <v>116</v>
      </c>
      <c r="B395" s="28" t="s">
        <v>117</v>
      </c>
      <c r="C395" s="29" t="s">
        <v>44</v>
      </c>
      <c r="D395" s="27" t="s">
        <v>26</v>
      </c>
      <c r="E395" s="27" t="s">
        <v>166</v>
      </c>
      <c r="F395" s="27" t="s">
        <v>155</v>
      </c>
      <c r="G395" s="27"/>
      <c r="H395" s="27"/>
      <c r="I395" s="27"/>
      <c r="J395" s="27"/>
      <c r="K395" s="27"/>
      <c r="L395" s="27"/>
      <c r="M395" s="27" t="s">
        <v>27</v>
      </c>
      <c r="N395" s="27" t="s">
        <v>156</v>
      </c>
      <c r="O395" s="27" t="s">
        <v>28</v>
      </c>
      <c r="P395" s="28" t="s">
        <v>45</v>
      </c>
      <c r="Q395" s="30">
        <v>16381496</v>
      </c>
      <c r="R395" s="30">
        <v>0</v>
      </c>
      <c r="S395" s="30">
        <v>0</v>
      </c>
      <c r="T395" s="30">
        <v>16381496</v>
      </c>
      <c r="U395" s="30">
        <v>0</v>
      </c>
      <c r="V395" s="30">
        <v>16381496</v>
      </c>
      <c r="W395" s="30">
        <v>0</v>
      </c>
      <c r="X395" s="30">
        <v>3391166</v>
      </c>
      <c r="Y395" s="30">
        <v>2973424</v>
      </c>
      <c r="Z395" s="30">
        <v>2973424</v>
      </c>
      <c r="AA395" s="30">
        <v>2973424</v>
      </c>
    </row>
    <row r="396" spans="1:27" ht="67.5" hidden="1" x14ac:dyDescent="0.25">
      <c r="A396" s="27" t="s">
        <v>116</v>
      </c>
      <c r="B396" s="28" t="s">
        <v>117</v>
      </c>
      <c r="C396" s="29" t="s">
        <v>49</v>
      </c>
      <c r="D396" s="27" t="s">
        <v>48</v>
      </c>
      <c r="E396" s="27" t="s">
        <v>167</v>
      </c>
      <c r="F396" s="27" t="s">
        <v>168</v>
      </c>
      <c r="G396" s="27" t="s">
        <v>170</v>
      </c>
      <c r="H396" s="27" t="s">
        <v>171</v>
      </c>
      <c r="I396" s="27"/>
      <c r="J396" s="27"/>
      <c r="K396" s="27"/>
      <c r="L396" s="27"/>
      <c r="M396" s="27" t="s">
        <v>27</v>
      </c>
      <c r="N396" s="27" t="s">
        <v>156</v>
      </c>
      <c r="O396" s="27" t="s">
        <v>28</v>
      </c>
      <c r="P396" s="28" t="s">
        <v>50</v>
      </c>
      <c r="Q396" s="30">
        <v>258766250</v>
      </c>
      <c r="R396" s="30">
        <v>8000</v>
      </c>
      <c r="S396" s="30">
        <v>0</v>
      </c>
      <c r="T396" s="30">
        <v>258774250</v>
      </c>
      <c r="U396" s="30">
        <v>0</v>
      </c>
      <c r="V396" s="30">
        <v>203592000</v>
      </c>
      <c r="W396" s="30">
        <v>55182250</v>
      </c>
      <c r="X396" s="30">
        <v>202755012</v>
      </c>
      <c r="Y396" s="30">
        <v>32201157</v>
      </c>
      <c r="Z396" s="30">
        <v>32201157</v>
      </c>
      <c r="AA396" s="30">
        <v>32201157</v>
      </c>
    </row>
    <row r="397" spans="1:27" ht="56.25" hidden="1" x14ac:dyDescent="0.25">
      <c r="A397" s="27" t="s">
        <v>116</v>
      </c>
      <c r="B397" s="28" t="s">
        <v>117</v>
      </c>
      <c r="C397" s="29" t="s">
        <v>51</v>
      </c>
      <c r="D397" s="27" t="s">
        <v>48</v>
      </c>
      <c r="E397" s="27" t="s">
        <v>167</v>
      </c>
      <c r="F397" s="27" t="s">
        <v>168</v>
      </c>
      <c r="G397" s="27" t="s">
        <v>172</v>
      </c>
      <c r="H397" s="27" t="s">
        <v>52</v>
      </c>
      <c r="I397" s="27"/>
      <c r="J397" s="27"/>
      <c r="K397" s="27"/>
      <c r="L397" s="27"/>
      <c r="M397" s="27" t="s">
        <v>27</v>
      </c>
      <c r="N397" s="27" t="s">
        <v>156</v>
      </c>
      <c r="O397" s="27" t="s">
        <v>28</v>
      </c>
      <c r="P397" s="28" t="s">
        <v>53</v>
      </c>
      <c r="Q397" s="30">
        <v>1604076995</v>
      </c>
      <c r="R397" s="30">
        <v>7591</v>
      </c>
      <c r="S397" s="30">
        <v>0</v>
      </c>
      <c r="T397" s="30">
        <v>1604084586</v>
      </c>
      <c r="U397" s="30">
        <v>0</v>
      </c>
      <c r="V397" s="30">
        <v>206544951</v>
      </c>
      <c r="W397" s="30">
        <v>1397539635</v>
      </c>
      <c r="X397" s="30">
        <v>190104639</v>
      </c>
      <c r="Y397" s="30">
        <v>28593079</v>
      </c>
      <c r="Z397" s="30">
        <v>28593079</v>
      </c>
      <c r="AA397" s="30">
        <v>28593079</v>
      </c>
    </row>
    <row r="398" spans="1:27" ht="90" hidden="1" x14ac:dyDescent="0.25">
      <c r="A398" s="27" t="s">
        <v>116</v>
      </c>
      <c r="B398" s="28" t="s">
        <v>117</v>
      </c>
      <c r="C398" s="29" t="s">
        <v>55</v>
      </c>
      <c r="D398" s="27" t="s">
        <v>48</v>
      </c>
      <c r="E398" s="27" t="s">
        <v>167</v>
      </c>
      <c r="F398" s="27" t="s">
        <v>168</v>
      </c>
      <c r="G398" s="27" t="s">
        <v>173</v>
      </c>
      <c r="H398" s="27" t="s">
        <v>174</v>
      </c>
      <c r="I398" s="27"/>
      <c r="J398" s="27"/>
      <c r="K398" s="27"/>
      <c r="L398" s="27"/>
      <c r="M398" s="27" t="s">
        <v>54</v>
      </c>
      <c r="N398" s="27" t="s">
        <v>163</v>
      </c>
      <c r="O398" s="27" t="s">
        <v>28</v>
      </c>
      <c r="P398" s="28" t="s">
        <v>56</v>
      </c>
      <c r="Q398" s="30">
        <v>53714964693</v>
      </c>
      <c r="R398" s="30">
        <v>36811612</v>
      </c>
      <c r="S398" s="30">
        <v>39140130</v>
      </c>
      <c r="T398" s="30">
        <v>53712636175</v>
      </c>
      <c r="U398" s="30">
        <v>0</v>
      </c>
      <c r="V398" s="30">
        <v>53029563508</v>
      </c>
      <c r="W398" s="30">
        <v>683072667</v>
      </c>
      <c r="X398" s="30">
        <v>53029563508</v>
      </c>
      <c r="Y398" s="30">
        <v>481592168</v>
      </c>
      <c r="Z398" s="30">
        <v>481592168</v>
      </c>
      <c r="AA398" s="30">
        <v>481592168</v>
      </c>
    </row>
    <row r="399" spans="1:27" ht="90" hidden="1" x14ac:dyDescent="0.25">
      <c r="A399" s="27" t="s">
        <v>116</v>
      </c>
      <c r="B399" s="28" t="s">
        <v>117</v>
      </c>
      <c r="C399" s="29" t="s">
        <v>55</v>
      </c>
      <c r="D399" s="27" t="s">
        <v>48</v>
      </c>
      <c r="E399" s="27" t="s">
        <v>167</v>
      </c>
      <c r="F399" s="27" t="s">
        <v>168</v>
      </c>
      <c r="G399" s="27" t="s">
        <v>173</v>
      </c>
      <c r="H399" s="27" t="s">
        <v>174</v>
      </c>
      <c r="I399" s="27"/>
      <c r="J399" s="27"/>
      <c r="K399" s="27"/>
      <c r="L399" s="27"/>
      <c r="M399" s="27" t="s">
        <v>27</v>
      </c>
      <c r="N399" s="27" t="s">
        <v>175</v>
      </c>
      <c r="O399" s="27" t="s">
        <v>28</v>
      </c>
      <c r="P399" s="28" t="s">
        <v>56</v>
      </c>
      <c r="Q399" s="30">
        <v>727544620</v>
      </c>
      <c r="R399" s="30">
        <v>0</v>
      </c>
      <c r="S399" s="30">
        <v>0</v>
      </c>
      <c r="T399" s="30">
        <v>727544620</v>
      </c>
      <c r="U399" s="30">
        <v>0</v>
      </c>
      <c r="V399" s="30">
        <v>529123360</v>
      </c>
      <c r="W399" s="30">
        <v>198421260</v>
      </c>
      <c r="X399" s="30">
        <v>529123360</v>
      </c>
      <c r="Y399" s="30">
        <v>123323702</v>
      </c>
      <c r="Z399" s="30">
        <v>123323702</v>
      </c>
      <c r="AA399" s="30">
        <v>123323702</v>
      </c>
    </row>
    <row r="400" spans="1:27" ht="90" hidden="1" x14ac:dyDescent="0.25">
      <c r="A400" s="27" t="s">
        <v>116</v>
      </c>
      <c r="B400" s="28" t="s">
        <v>117</v>
      </c>
      <c r="C400" s="29" t="s">
        <v>55</v>
      </c>
      <c r="D400" s="27" t="s">
        <v>48</v>
      </c>
      <c r="E400" s="27" t="s">
        <v>167</v>
      </c>
      <c r="F400" s="27" t="s">
        <v>168</v>
      </c>
      <c r="G400" s="27" t="s">
        <v>173</v>
      </c>
      <c r="H400" s="27" t="s">
        <v>174</v>
      </c>
      <c r="I400" s="27"/>
      <c r="J400" s="27"/>
      <c r="K400" s="27"/>
      <c r="L400" s="27"/>
      <c r="M400" s="27" t="s">
        <v>27</v>
      </c>
      <c r="N400" s="27" t="s">
        <v>156</v>
      </c>
      <c r="O400" s="27" t="s">
        <v>28</v>
      </c>
      <c r="P400" s="28" t="s">
        <v>56</v>
      </c>
      <c r="Q400" s="30">
        <v>609050546</v>
      </c>
      <c r="R400" s="30">
        <v>21000</v>
      </c>
      <c r="S400" s="30">
        <v>0</v>
      </c>
      <c r="T400" s="30">
        <v>609071546</v>
      </c>
      <c r="U400" s="30">
        <v>0</v>
      </c>
      <c r="V400" s="30">
        <v>263124386</v>
      </c>
      <c r="W400" s="30">
        <v>345947160</v>
      </c>
      <c r="X400" s="30">
        <v>93130601</v>
      </c>
      <c r="Y400" s="30">
        <v>4278837</v>
      </c>
      <c r="Z400" s="30">
        <v>4278837</v>
      </c>
      <c r="AA400" s="30">
        <v>4278837</v>
      </c>
    </row>
    <row r="401" spans="1:27" ht="67.5" hidden="1" x14ac:dyDescent="0.25">
      <c r="A401" s="27" t="s">
        <v>116</v>
      </c>
      <c r="B401" s="28" t="s">
        <v>117</v>
      </c>
      <c r="C401" s="29" t="s">
        <v>57</v>
      </c>
      <c r="D401" s="27" t="s">
        <v>48</v>
      </c>
      <c r="E401" s="27" t="s">
        <v>167</v>
      </c>
      <c r="F401" s="27" t="s">
        <v>168</v>
      </c>
      <c r="G401" s="27" t="s">
        <v>173</v>
      </c>
      <c r="H401" s="27" t="s">
        <v>177</v>
      </c>
      <c r="I401" s="27"/>
      <c r="J401" s="27"/>
      <c r="K401" s="27"/>
      <c r="L401" s="27"/>
      <c r="M401" s="27" t="s">
        <v>54</v>
      </c>
      <c r="N401" s="27" t="s">
        <v>163</v>
      </c>
      <c r="O401" s="27" t="s">
        <v>28</v>
      </c>
      <c r="P401" s="28" t="s">
        <v>58</v>
      </c>
      <c r="Q401" s="30">
        <v>1090362559</v>
      </c>
      <c r="R401" s="30">
        <v>773978922</v>
      </c>
      <c r="S401" s="30">
        <v>83884304</v>
      </c>
      <c r="T401" s="30">
        <v>1780457177</v>
      </c>
      <c r="U401" s="30">
        <v>0</v>
      </c>
      <c r="V401" s="30">
        <v>589105889</v>
      </c>
      <c r="W401" s="30">
        <v>1191351288</v>
      </c>
      <c r="X401" s="30">
        <v>567526587</v>
      </c>
      <c r="Y401" s="30">
        <v>68677521</v>
      </c>
      <c r="Z401" s="30">
        <v>68677521</v>
      </c>
      <c r="AA401" s="30">
        <v>68677521</v>
      </c>
    </row>
    <row r="402" spans="1:27" ht="67.5" hidden="1" x14ac:dyDescent="0.25">
      <c r="A402" s="27" t="s">
        <v>116</v>
      </c>
      <c r="B402" s="28" t="s">
        <v>117</v>
      </c>
      <c r="C402" s="29" t="s">
        <v>57</v>
      </c>
      <c r="D402" s="27" t="s">
        <v>48</v>
      </c>
      <c r="E402" s="27" t="s">
        <v>167</v>
      </c>
      <c r="F402" s="27" t="s">
        <v>168</v>
      </c>
      <c r="G402" s="27" t="s">
        <v>173</v>
      </c>
      <c r="H402" s="27" t="s">
        <v>177</v>
      </c>
      <c r="I402" s="27"/>
      <c r="J402" s="27"/>
      <c r="K402" s="27"/>
      <c r="L402" s="27"/>
      <c r="M402" s="27" t="s">
        <v>27</v>
      </c>
      <c r="N402" s="27" t="s">
        <v>156</v>
      </c>
      <c r="O402" s="27" t="s">
        <v>28</v>
      </c>
      <c r="P402" s="28" t="s">
        <v>58</v>
      </c>
      <c r="Q402" s="30">
        <v>5682351549</v>
      </c>
      <c r="R402" s="30">
        <v>897144620</v>
      </c>
      <c r="S402" s="30">
        <v>136815888</v>
      </c>
      <c r="T402" s="30">
        <v>6442680281</v>
      </c>
      <c r="U402" s="30">
        <v>0</v>
      </c>
      <c r="V402" s="30">
        <v>1445053635</v>
      </c>
      <c r="W402" s="30">
        <v>4997626646</v>
      </c>
      <c r="X402" s="30">
        <v>1438982754</v>
      </c>
      <c r="Y402" s="30">
        <v>218276847</v>
      </c>
      <c r="Z402" s="30">
        <v>218276847</v>
      </c>
      <c r="AA402" s="30">
        <v>218276847</v>
      </c>
    </row>
    <row r="403" spans="1:27" ht="45" hidden="1" x14ac:dyDescent="0.25">
      <c r="A403" s="27" t="s">
        <v>116</v>
      </c>
      <c r="B403" s="28" t="s">
        <v>117</v>
      </c>
      <c r="C403" s="29" t="s">
        <v>59</v>
      </c>
      <c r="D403" s="27" t="s">
        <v>48</v>
      </c>
      <c r="E403" s="27" t="s">
        <v>167</v>
      </c>
      <c r="F403" s="27" t="s">
        <v>168</v>
      </c>
      <c r="G403" s="27" t="s">
        <v>163</v>
      </c>
      <c r="H403" s="27" t="s">
        <v>178</v>
      </c>
      <c r="I403" s="27"/>
      <c r="J403" s="27"/>
      <c r="K403" s="27"/>
      <c r="L403" s="27"/>
      <c r="M403" s="27" t="s">
        <v>54</v>
      </c>
      <c r="N403" s="27" t="s">
        <v>179</v>
      </c>
      <c r="O403" s="27" t="s">
        <v>28</v>
      </c>
      <c r="P403" s="28" t="s">
        <v>60</v>
      </c>
      <c r="Q403" s="30">
        <v>299541703</v>
      </c>
      <c r="R403" s="30">
        <v>25164280</v>
      </c>
      <c r="S403" s="30">
        <v>0</v>
      </c>
      <c r="T403" s="30">
        <v>324705983</v>
      </c>
      <c r="U403" s="30">
        <v>0</v>
      </c>
      <c r="V403" s="30">
        <v>313718208</v>
      </c>
      <c r="W403" s="30">
        <v>10987775</v>
      </c>
      <c r="X403" s="30">
        <v>313718208</v>
      </c>
      <c r="Y403" s="30">
        <v>0</v>
      </c>
      <c r="Z403" s="30">
        <v>0</v>
      </c>
      <c r="AA403" s="30">
        <v>0</v>
      </c>
    </row>
    <row r="404" spans="1:27" ht="45" hidden="1" x14ac:dyDescent="0.25">
      <c r="A404" s="27" t="s">
        <v>116</v>
      </c>
      <c r="B404" s="28" t="s">
        <v>117</v>
      </c>
      <c r="C404" s="29" t="s">
        <v>59</v>
      </c>
      <c r="D404" s="27" t="s">
        <v>48</v>
      </c>
      <c r="E404" s="27" t="s">
        <v>167</v>
      </c>
      <c r="F404" s="27" t="s">
        <v>168</v>
      </c>
      <c r="G404" s="27" t="s">
        <v>163</v>
      </c>
      <c r="H404" s="27" t="s">
        <v>178</v>
      </c>
      <c r="I404" s="27"/>
      <c r="J404" s="27"/>
      <c r="K404" s="27"/>
      <c r="L404" s="27"/>
      <c r="M404" s="27" t="s">
        <v>27</v>
      </c>
      <c r="N404" s="27" t="s">
        <v>176</v>
      </c>
      <c r="O404" s="27" t="s">
        <v>28</v>
      </c>
      <c r="P404" s="28" t="s">
        <v>60</v>
      </c>
      <c r="Q404" s="30">
        <v>175484165</v>
      </c>
      <c r="R404" s="30">
        <v>69372899</v>
      </c>
      <c r="S404" s="30">
        <v>0</v>
      </c>
      <c r="T404" s="30">
        <v>244857064</v>
      </c>
      <c r="U404" s="30">
        <v>0</v>
      </c>
      <c r="V404" s="30">
        <v>174313403</v>
      </c>
      <c r="W404" s="30">
        <v>70543661</v>
      </c>
      <c r="X404" s="30">
        <v>92741536</v>
      </c>
      <c r="Y404" s="30">
        <v>64643392</v>
      </c>
      <c r="Z404" s="30">
        <v>64643392</v>
      </c>
      <c r="AA404" s="30">
        <v>64643392</v>
      </c>
    </row>
    <row r="405" spans="1:27" ht="45" hidden="1" x14ac:dyDescent="0.25">
      <c r="A405" s="27" t="s">
        <v>116</v>
      </c>
      <c r="B405" s="28" t="s">
        <v>117</v>
      </c>
      <c r="C405" s="29" t="s">
        <v>59</v>
      </c>
      <c r="D405" s="27" t="s">
        <v>48</v>
      </c>
      <c r="E405" s="27" t="s">
        <v>167</v>
      </c>
      <c r="F405" s="27" t="s">
        <v>168</v>
      </c>
      <c r="G405" s="27" t="s">
        <v>163</v>
      </c>
      <c r="H405" s="27" t="s">
        <v>178</v>
      </c>
      <c r="I405" s="27"/>
      <c r="J405" s="27"/>
      <c r="K405" s="27"/>
      <c r="L405" s="27"/>
      <c r="M405" s="27" t="s">
        <v>27</v>
      </c>
      <c r="N405" s="27" t="s">
        <v>156</v>
      </c>
      <c r="O405" s="27" t="s">
        <v>28</v>
      </c>
      <c r="P405" s="28" t="s">
        <v>60</v>
      </c>
      <c r="Q405" s="30">
        <v>5354505162</v>
      </c>
      <c r="R405" s="30">
        <v>68417587</v>
      </c>
      <c r="S405" s="30">
        <v>45407561</v>
      </c>
      <c r="T405" s="30">
        <v>5377515188</v>
      </c>
      <c r="U405" s="30">
        <v>0</v>
      </c>
      <c r="V405" s="30">
        <v>4275048595</v>
      </c>
      <c r="W405" s="30">
        <v>1102466593</v>
      </c>
      <c r="X405" s="30">
        <v>3684686343</v>
      </c>
      <c r="Y405" s="30">
        <v>1022738902</v>
      </c>
      <c r="Z405" s="30">
        <v>1022738902</v>
      </c>
      <c r="AA405" s="30">
        <v>1022738902</v>
      </c>
    </row>
    <row r="406" spans="1:27" ht="67.5" hidden="1" x14ac:dyDescent="0.25">
      <c r="A406" s="27" t="s">
        <v>116</v>
      </c>
      <c r="B406" s="28" t="s">
        <v>117</v>
      </c>
      <c r="C406" s="29" t="s">
        <v>61</v>
      </c>
      <c r="D406" s="27" t="s">
        <v>48</v>
      </c>
      <c r="E406" s="27" t="s">
        <v>180</v>
      </c>
      <c r="F406" s="27" t="s">
        <v>168</v>
      </c>
      <c r="G406" s="27" t="s">
        <v>169</v>
      </c>
      <c r="H406" s="27" t="s">
        <v>177</v>
      </c>
      <c r="I406" s="27"/>
      <c r="J406" s="27"/>
      <c r="K406" s="27"/>
      <c r="L406" s="27"/>
      <c r="M406" s="27" t="s">
        <v>27</v>
      </c>
      <c r="N406" s="27" t="s">
        <v>156</v>
      </c>
      <c r="O406" s="27" t="s">
        <v>28</v>
      </c>
      <c r="P406" s="28" t="s">
        <v>58</v>
      </c>
      <c r="Q406" s="30">
        <v>131856870</v>
      </c>
      <c r="R406" s="30">
        <v>3452</v>
      </c>
      <c r="S406" s="30">
        <v>0</v>
      </c>
      <c r="T406" s="30">
        <v>131860322</v>
      </c>
      <c r="U406" s="30">
        <v>0</v>
      </c>
      <c r="V406" s="30">
        <v>94108762</v>
      </c>
      <c r="W406" s="30">
        <v>37751560</v>
      </c>
      <c r="X406" s="30">
        <v>87750653</v>
      </c>
      <c r="Y406" s="30">
        <v>22090059</v>
      </c>
      <c r="Z406" s="30">
        <v>22090059</v>
      </c>
      <c r="AA406" s="30">
        <v>22090059</v>
      </c>
    </row>
    <row r="407" spans="1:27" ht="45" hidden="1" x14ac:dyDescent="0.25">
      <c r="A407" s="27" t="s">
        <v>116</v>
      </c>
      <c r="B407" s="28" t="s">
        <v>117</v>
      </c>
      <c r="C407" s="29" t="s">
        <v>183</v>
      </c>
      <c r="D407" s="27" t="s">
        <v>48</v>
      </c>
      <c r="E407" s="27" t="s">
        <v>180</v>
      </c>
      <c r="F407" s="27" t="s">
        <v>168</v>
      </c>
      <c r="G407" s="27" t="s">
        <v>170</v>
      </c>
      <c r="H407" s="27" t="s">
        <v>62</v>
      </c>
      <c r="I407" s="27"/>
      <c r="J407" s="27"/>
      <c r="K407" s="27"/>
      <c r="L407" s="27"/>
      <c r="M407" s="27" t="s">
        <v>27</v>
      </c>
      <c r="N407" s="27" t="s">
        <v>156</v>
      </c>
      <c r="O407" s="27" t="s">
        <v>28</v>
      </c>
      <c r="P407" s="28" t="s">
        <v>63</v>
      </c>
      <c r="Q407" s="30">
        <v>1112393073</v>
      </c>
      <c r="R407" s="30">
        <v>203543390</v>
      </c>
      <c r="S407" s="30">
        <v>0</v>
      </c>
      <c r="T407" s="30">
        <v>1315936463</v>
      </c>
      <c r="U407" s="30">
        <v>0</v>
      </c>
      <c r="V407" s="30">
        <v>1063435869</v>
      </c>
      <c r="W407" s="30">
        <v>252500594</v>
      </c>
      <c r="X407" s="30">
        <v>854496446</v>
      </c>
      <c r="Y407" s="30">
        <v>202066913.41999999</v>
      </c>
      <c r="Z407" s="30">
        <v>202066913.41999999</v>
      </c>
      <c r="AA407" s="30">
        <v>202066913.41999999</v>
      </c>
    </row>
    <row r="408" spans="1:27" ht="22.5" hidden="1" x14ac:dyDescent="0.25">
      <c r="A408" s="27" t="s">
        <v>118</v>
      </c>
      <c r="B408" s="28" t="s">
        <v>119</v>
      </c>
      <c r="C408" s="29" t="s">
        <v>34</v>
      </c>
      <c r="D408" s="27" t="s">
        <v>26</v>
      </c>
      <c r="E408" s="27" t="s">
        <v>157</v>
      </c>
      <c r="F408" s="27"/>
      <c r="G408" s="27"/>
      <c r="H408" s="27"/>
      <c r="I408" s="27"/>
      <c r="J408" s="27"/>
      <c r="K408" s="27"/>
      <c r="L408" s="27"/>
      <c r="M408" s="27" t="s">
        <v>27</v>
      </c>
      <c r="N408" s="27" t="s">
        <v>156</v>
      </c>
      <c r="O408" s="27" t="s">
        <v>28</v>
      </c>
      <c r="P408" s="28" t="s">
        <v>35</v>
      </c>
      <c r="Q408" s="30">
        <v>17107247</v>
      </c>
      <c r="R408" s="30">
        <v>5429000</v>
      </c>
      <c r="S408" s="30">
        <v>0</v>
      </c>
      <c r="T408" s="30">
        <v>22536247</v>
      </c>
      <c r="U408" s="30">
        <v>0</v>
      </c>
      <c r="V408" s="30">
        <v>17107247</v>
      </c>
      <c r="W408" s="30">
        <v>5429000</v>
      </c>
      <c r="X408" s="30">
        <v>6122178</v>
      </c>
      <c r="Y408" s="30">
        <v>6122178</v>
      </c>
      <c r="Z408" s="30">
        <v>6122178</v>
      </c>
      <c r="AA408" s="30">
        <v>6122178</v>
      </c>
    </row>
    <row r="409" spans="1:27" ht="22.5" hidden="1" x14ac:dyDescent="0.25">
      <c r="A409" s="27" t="s">
        <v>118</v>
      </c>
      <c r="B409" s="28" t="s">
        <v>119</v>
      </c>
      <c r="C409" s="29" t="s">
        <v>44</v>
      </c>
      <c r="D409" s="27" t="s">
        <v>26</v>
      </c>
      <c r="E409" s="27" t="s">
        <v>166</v>
      </c>
      <c r="F409" s="27" t="s">
        <v>155</v>
      </c>
      <c r="G409" s="27"/>
      <c r="H409" s="27"/>
      <c r="I409" s="27"/>
      <c r="J409" s="27"/>
      <c r="K409" s="27"/>
      <c r="L409" s="27"/>
      <c r="M409" s="27" t="s">
        <v>27</v>
      </c>
      <c r="N409" s="27" t="s">
        <v>156</v>
      </c>
      <c r="O409" s="27" t="s">
        <v>28</v>
      </c>
      <c r="P409" s="28" t="s">
        <v>45</v>
      </c>
      <c r="Q409" s="30">
        <v>8958683</v>
      </c>
      <c r="R409" s="30">
        <v>1017019</v>
      </c>
      <c r="S409" s="30">
        <v>0</v>
      </c>
      <c r="T409" s="30">
        <v>9975702</v>
      </c>
      <c r="U409" s="30">
        <v>0</v>
      </c>
      <c r="V409" s="30">
        <v>9975701.8300000001</v>
      </c>
      <c r="W409" s="30">
        <v>0.17</v>
      </c>
      <c r="X409" s="30">
        <v>9975701.8300000001</v>
      </c>
      <c r="Y409" s="30">
        <v>9975701.8300000001</v>
      </c>
      <c r="Z409" s="30">
        <v>9975701.8300000001</v>
      </c>
      <c r="AA409" s="30">
        <v>9975701.8300000001</v>
      </c>
    </row>
    <row r="410" spans="1:27" ht="67.5" hidden="1" x14ac:dyDescent="0.25">
      <c r="A410" s="27" t="s">
        <v>118</v>
      </c>
      <c r="B410" s="28" t="s">
        <v>119</v>
      </c>
      <c r="C410" s="29" t="s">
        <v>49</v>
      </c>
      <c r="D410" s="27" t="s">
        <v>48</v>
      </c>
      <c r="E410" s="27" t="s">
        <v>167</v>
      </c>
      <c r="F410" s="27" t="s">
        <v>168</v>
      </c>
      <c r="G410" s="27" t="s">
        <v>170</v>
      </c>
      <c r="H410" s="27" t="s">
        <v>171</v>
      </c>
      <c r="I410" s="27"/>
      <c r="J410" s="27"/>
      <c r="K410" s="27"/>
      <c r="L410" s="27"/>
      <c r="M410" s="27" t="s">
        <v>27</v>
      </c>
      <c r="N410" s="27" t="s">
        <v>156</v>
      </c>
      <c r="O410" s="27" t="s">
        <v>28</v>
      </c>
      <c r="P410" s="28" t="s">
        <v>50</v>
      </c>
      <c r="Q410" s="30">
        <v>70984250</v>
      </c>
      <c r="R410" s="30">
        <v>0</v>
      </c>
      <c r="S410" s="30">
        <v>0</v>
      </c>
      <c r="T410" s="30">
        <v>70984250</v>
      </c>
      <c r="U410" s="30">
        <v>0</v>
      </c>
      <c r="V410" s="30">
        <v>46032500</v>
      </c>
      <c r="W410" s="30">
        <v>24951750</v>
      </c>
      <c r="X410" s="30">
        <v>45263707</v>
      </c>
      <c r="Y410" s="30">
        <v>2935500</v>
      </c>
      <c r="Z410" s="30">
        <v>2935500</v>
      </c>
      <c r="AA410" s="30">
        <v>2935500</v>
      </c>
    </row>
    <row r="411" spans="1:27" ht="56.25" hidden="1" x14ac:dyDescent="0.25">
      <c r="A411" s="27" t="s">
        <v>118</v>
      </c>
      <c r="B411" s="28" t="s">
        <v>119</v>
      </c>
      <c r="C411" s="29" t="s">
        <v>51</v>
      </c>
      <c r="D411" s="27" t="s">
        <v>48</v>
      </c>
      <c r="E411" s="27" t="s">
        <v>167</v>
      </c>
      <c r="F411" s="27" t="s">
        <v>168</v>
      </c>
      <c r="G411" s="27" t="s">
        <v>172</v>
      </c>
      <c r="H411" s="27" t="s">
        <v>52</v>
      </c>
      <c r="I411" s="27"/>
      <c r="J411" s="27"/>
      <c r="K411" s="27"/>
      <c r="L411" s="27"/>
      <c r="M411" s="27" t="s">
        <v>27</v>
      </c>
      <c r="N411" s="27" t="s">
        <v>156</v>
      </c>
      <c r="O411" s="27" t="s">
        <v>28</v>
      </c>
      <c r="P411" s="28" t="s">
        <v>53</v>
      </c>
      <c r="Q411" s="30">
        <v>56608000</v>
      </c>
      <c r="R411" s="30">
        <v>0</v>
      </c>
      <c r="S411" s="30">
        <v>0</v>
      </c>
      <c r="T411" s="30">
        <v>56608000</v>
      </c>
      <c r="U411" s="30">
        <v>0</v>
      </c>
      <c r="V411" s="30">
        <v>34684000</v>
      </c>
      <c r="W411" s="30">
        <v>21924000</v>
      </c>
      <c r="X411" s="30">
        <v>34104000</v>
      </c>
      <c r="Y411" s="30">
        <v>3654000</v>
      </c>
      <c r="Z411" s="30">
        <v>3654000</v>
      </c>
      <c r="AA411" s="30">
        <v>3654000</v>
      </c>
    </row>
    <row r="412" spans="1:27" ht="90" hidden="1" x14ac:dyDescent="0.25">
      <c r="A412" s="27" t="s">
        <v>118</v>
      </c>
      <c r="B412" s="28" t="s">
        <v>119</v>
      </c>
      <c r="C412" s="29" t="s">
        <v>55</v>
      </c>
      <c r="D412" s="27" t="s">
        <v>48</v>
      </c>
      <c r="E412" s="27" t="s">
        <v>167</v>
      </c>
      <c r="F412" s="27" t="s">
        <v>168</v>
      </c>
      <c r="G412" s="27" t="s">
        <v>173</v>
      </c>
      <c r="H412" s="27" t="s">
        <v>174</v>
      </c>
      <c r="I412" s="27"/>
      <c r="J412" s="27"/>
      <c r="K412" s="27"/>
      <c r="L412" s="27"/>
      <c r="M412" s="27" t="s">
        <v>54</v>
      </c>
      <c r="N412" s="27" t="s">
        <v>163</v>
      </c>
      <c r="O412" s="27" t="s">
        <v>28</v>
      </c>
      <c r="P412" s="28" t="s">
        <v>56</v>
      </c>
      <c r="Q412" s="30">
        <v>1931941408</v>
      </c>
      <c r="R412" s="30">
        <v>387620801</v>
      </c>
      <c r="S412" s="30">
        <v>36322680</v>
      </c>
      <c r="T412" s="30">
        <v>2283239529</v>
      </c>
      <c r="U412" s="30">
        <v>0</v>
      </c>
      <c r="V412" s="30">
        <v>2274880239</v>
      </c>
      <c r="W412" s="30">
        <v>8359290</v>
      </c>
      <c r="X412" s="30">
        <v>2274880239</v>
      </c>
      <c r="Y412" s="30">
        <v>520022150</v>
      </c>
      <c r="Z412" s="30">
        <v>520022150</v>
      </c>
      <c r="AA412" s="30">
        <v>520022150</v>
      </c>
    </row>
    <row r="413" spans="1:27" ht="90" hidden="1" x14ac:dyDescent="0.25">
      <c r="A413" s="27" t="s">
        <v>118</v>
      </c>
      <c r="B413" s="28" t="s">
        <v>119</v>
      </c>
      <c r="C413" s="29" t="s">
        <v>55</v>
      </c>
      <c r="D413" s="27" t="s">
        <v>48</v>
      </c>
      <c r="E413" s="27" t="s">
        <v>167</v>
      </c>
      <c r="F413" s="27" t="s">
        <v>168</v>
      </c>
      <c r="G413" s="27" t="s">
        <v>173</v>
      </c>
      <c r="H413" s="27" t="s">
        <v>174</v>
      </c>
      <c r="I413" s="27"/>
      <c r="J413" s="27"/>
      <c r="K413" s="27"/>
      <c r="L413" s="27"/>
      <c r="M413" s="27" t="s">
        <v>27</v>
      </c>
      <c r="N413" s="27" t="s">
        <v>175</v>
      </c>
      <c r="O413" s="27" t="s">
        <v>28</v>
      </c>
      <c r="P413" s="28" t="s">
        <v>56</v>
      </c>
      <c r="Q413" s="30">
        <v>364474864</v>
      </c>
      <c r="R413" s="30">
        <v>0</v>
      </c>
      <c r="S413" s="30">
        <v>0</v>
      </c>
      <c r="T413" s="30">
        <v>364474864</v>
      </c>
      <c r="U413" s="30">
        <v>0</v>
      </c>
      <c r="V413" s="30">
        <v>253132300</v>
      </c>
      <c r="W413" s="30">
        <v>111342564</v>
      </c>
      <c r="X413" s="30">
        <v>253132300</v>
      </c>
      <c r="Y413" s="30">
        <v>49672156</v>
      </c>
      <c r="Z413" s="30">
        <v>49672156</v>
      </c>
      <c r="AA413" s="30">
        <v>49672156</v>
      </c>
    </row>
    <row r="414" spans="1:27" ht="90" hidden="1" x14ac:dyDescent="0.25">
      <c r="A414" s="27" t="s">
        <v>118</v>
      </c>
      <c r="B414" s="28" t="s">
        <v>119</v>
      </c>
      <c r="C414" s="29" t="s">
        <v>55</v>
      </c>
      <c r="D414" s="27" t="s">
        <v>48</v>
      </c>
      <c r="E414" s="27" t="s">
        <v>167</v>
      </c>
      <c r="F414" s="27" t="s">
        <v>168</v>
      </c>
      <c r="G414" s="27" t="s">
        <v>173</v>
      </c>
      <c r="H414" s="27" t="s">
        <v>174</v>
      </c>
      <c r="I414" s="27"/>
      <c r="J414" s="27"/>
      <c r="K414" s="27"/>
      <c r="L414" s="27"/>
      <c r="M414" s="27" t="s">
        <v>27</v>
      </c>
      <c r="N414" s="27" t="s">
        <v>156</v>
      </c>
      <c r="O414" s="27" t="s">
        <v>28</v>
      </c>
      <c r="P414" s="28" t="s">
        <v>56</v>
      </c>
      <c r="Q414" s="30">
        <v>6842716317</v>
      </c>
      <c r="R414" s="30">
        <v>0</v>
      </c>
      <c r="S414" s="30">
        <v>171818182</v>
      </c>
      <c r="T414" s="30">
        <v>6670898135</v>
      </c>
      <c r="U414" s="30">
        <v>0</v>
      </c>
      <c r="V414" s="30">
        <v>6644358498</v>
      </c>
      <c r="W414" s="30">
        <v>26539637</v>
      </c>
      <c r="X414" s="30">
        <v>6635445181</v>
      </c>
      <c r="Y414" s="30">
        <v>901838384</v>
      </c>
      <c r="Z414" s="30">
        <v>901838384</v>
      </c>
      <c r="AA414" s="30">
        <v>901838384</v>
      </c>
    </row>
    <row r="415" spans="1:27" ht="67.5" hidden="1" x14ac:dyDescent="0.25">
      <c r="A415" s="27" t="s">
        <v>118</v>
      </c>
      <c r="B415" s="28" t="s">
        <v>119</v>
      </c>
      <c r="C415" s="29" t="s">
        <v>57</v>
      </c>
      <c r="D415" s="27" t="s">
        <v>48</v>
      </c>
      <c r="E415" s="27" t="s">
        <v>167</v>
      </c>
      <c r="F415" s="27" t="s">
        <v>168</v>
      </c>
      <c r="G415" s="27" t="s">
        <v>173</v>
      </c>
      <c r="H415" s="27" t="s">
        <v>177</v>
      </c>
      <c r="I415" s="27"/>
      <c r="J415" s="27"/>
      <c r="K415" s="27"/>
      <c r="L415" s="27"/>
      <c r="M415" s="27" t="s">
        <v>54</v>
      </c>
      <c r="N415" s="27" t="s">
        <v>163</v>
      </c>
      <c r="O415" s="27" t="s">
        <v>28</v>
      </c>
      <c r="P415" s="28" t="s">
        <v>58</v>
      </c>
      <c r="Q415" s="30">
        <v>781332758</v>
      </c>
      <c r="R415" s="30">
        <v>217406329</v>
      </c>
      <c r="S415" s="30">
        <v>125247149</v>
      </c>
      <c r="T415" s="30">
        <v>873491938</v>
      </c>
      <c r="U415" s="30">
        <v>0</v>
      </c>
      <c r="V415" s="30">
        <v>335085904</v>
      </c>
      <c r="W415" s="30">
        <v>538406034</v>
      </c>
      <c r="X415" s="30">
        <v>314575366</v>
      </c>
      <c r="Y415" s="30">
        <v>39081730</v>
      </c>
      <c r="Z415" s="30">
        <v>39081730</v>
      </c>
      <c r="AA415" s="30">
        <v>39081730</v>
      </c>
    </row>
    <row r="416" spans="1:27" ht="67.5" hidden="1" x14ac:dyDescent="0.25">
      <c r="A416" s="27" t="s">
        <v>118</v>
      </c>
      <c r="B416" s="28" t="s">
        <v>119</v>
      </c>
      <c r="C416" s="29" t="s">
        <v>57</v>
      </c>
      <c r="D416" s="27" t="s">
        <v>48</v>
      </c>
      <c r="E416" s="27" t="s">
        <v>167</v>
      </c>
      <c r="F416" s="27" t="s">
        <v>168</v>
      </c>
      <c r="G416" s="27" t="s">
        <v>173</v>
      </c>
      <c r="H416" s="27" t="s">
        <v>177</v>
      </c>
      <c r="I416" s="27"/>
      <c r="J416" s="27"/>
      <c r="K416" s="27"/>
      <c r="L416" s="27"/>
      <c r="M416" s="27" t="s">
        <v>27</v>
      </c>
      <c r="N416" s="27" t="s">
        <v>156</v>
      </c>
      <c r="O416" s="27" t="s">
        <v>28</v>
      </c>
      <c r="P416" s="28" t="s">
        <v>58</v>
      </c>
      <c r="Q416" s="30">
        <v>1149277311</v>
      </c>
      <c r="R416" s="30">
        <v>334307644</v>
      </c>
      <c r="S416" s="30">
        <v>41072108</v>
      </c>
      <c r="T416" s="30">
        <v>1442512847</v>
      </c>
      <c r="U416" s="30">
        <v>0</v>
      </c>
      <c r="V416" s="30">
        <v>639528484</v>
      </c>
      <c r="W416" s="30">
        <v>802984363</v>
      </c>
      <c r="X416" s="30">
        <v>186977823</v>
      </c>
      <c r="Y416" s="30">
        <v>30441283</v>
      </c>
      <c r="Z416" s="30">
        <v>30441283</v>
      </c>
      <c r="AA416" s="30">
        <v>30441283</v>
      </c>
    </row>
    <row r="417" spans="1:27" ht="45" hidden="1" x14ac:dyDescent="0.25">
      <c r="A417" s="27" t="s">
        <v>118</v>
      </c>
      <c r="B417" s="28" t="s">
        <v>119</v>
      </c>
      <c r="C417" s="29" t="s">
        <v>59</v>
      </c>
      <c r="D417" s="27" t="s">
        <v>48</v>
      </c>
      <c r="E417" s="27" t="s">
        <v>167</v>
      </c>
      <c r="F417" s="27" t="s">
        <v>168</v>
      </c>
      <c r="G417" s="27" t="s">
        <v>163</v>
      </c>
      <c r="H417" s="27" t="s">
        <v>178</v>
      </c>
      <c r="I417" s="27"/>
      <c r="J417" s="27"/>
      <c r="K417" s="27"/>
      <c r="L417" s="27"/>
      <c r="M417" s="27" t="s">
        <v>54</v>
      </c>
      <c r="N417" s="27" t="s">
        <v>179</v>
      </c>
      <c r="O417" s="27" t="s">
        <v>28</v>
      </c>
      <c r="P417" s="28" t="s">
        <v>60</v>
      </c>
      <c r="Q417" s="30">
        <v>460675226</v>
      </c>
      <c r="R417" s="30">
        <v>427914106</v>
      </c>
      <c r="S417" s="30">
        <v>0</v>
      </c>
      <c r="T417" s="30">
        <v>888589332</v>
      </c>
      <c r="U417" s="30">
        <v>0</v>
      </c>
      <c r="V417" s="30">
        <v>888589332</v>
      </c>
      <c r="W417" s="30">
        <v>0</v>
      </c>
      <c r="X417" s="30">
        <v>507099999</v>
      </c>
      <c r="Y417" s="30">
        <v>0</v>
      </c>
      <c r="Z417" s="30">
        <v>0</v>
      </c>
      <c r="AA417" s="30">
        <v>0</v>
      </c>
    </row>
    <row r="418" spans="1:27" ht="45" hidden="1" x14ac:dyDescent="0.25">
      <c r="A418" s="27" t="s">
        <v>118</v>
      </c>
      <c r="B418" s="28" t="s">
        <v>119</v>
      </c>
      <c r="C418" s="29" t="s">
        <v>59</v>
      </c>
      <c r="D418" s="27" t="s">
        <v>48</v>
      </c>
      <c r="E418" s="27" t="s">
        <v>167</v>
      </c>
      <c r="F418" s="27" t="s">
        <v>168</v>
      </c>
      <c r="G418" s="27" t="s">
        <v>163</v>
      </c>
      <c r="H418" s="27" t="s">
        <v>178</v>
      </c>
      <c r="I418" s="27"/>
      <c r="J418" s="27"/>
      <c r="K418" s="27"/>
      <c r="L418" s="27"/>
      <c r="M418" s="27" t="s">
        <v>27</v>
      </c>
      <c r="N418" s="27" t="s">
        <v>176</v>
      </c>
      <c r="O418" s="27" t="s">
        <v>28</v>
      </c>
      <c r="P418" s="28" t="s">
        <v>60</v>
      </c>
      <c r="Q418" s="30">
        <v>5876191</v>
      </c>
      <c r="R418" s="30">
        <v>22543996</v>
      </c>
      <c r="S418" s="30">
        <v>0</v>
      </c>
      <c r="T418" s="30">
        <v>28420187</v>
      </c>
      <c r="U418" s="30">
        <v>0</v>
      </c>
      <c r="V418" s="30">
        <v>28420187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</row>
    <row r="419" spans="1:27" ht="45" hidden="1" x14ac:dyDescent="0.25">
      <c r="A419" s="27" t="s">
        <v>118</v>
      </c>
      <c r="B419" s="28" t="s">
        <v>119</v>
      </c>
      <c r="C419" s="29" t="s">
        <v>59</v>
      </c>
      <c r="D419" s="27" t="s">
        <v>48</v>
      </c>
      <c r="E419" s="27" t="s">
        <v>167</v>
      </c>
      <c r="F419" s="27" t="s">
        <v>168</v>
      </c>
      <c r="G419" s="27" t="s">
        <v>163</v>
      </c>
      <c r="H419" s="27" t="s">
        <v>178</v>
      </c>
      <c r="I419" s="27"/>
      <c r="J419" s="27"/>
      <c r="K419" s="27"/>
      <c r="L419" s="27"/>
      <c r="M419" s="27" t="s">
        <v>27</v>
      </c>
      <c r="N419" s="27" t="s">
        <v>156</v>
      </c>
      <c r="O419" s="27" t="s">
        <v>28</v>
      </c>
      <c r="P419" s="28" t="s">
        <v>60</v>
      </c>
      <c r="Q419" s="30">
        <v>2157745463</v>
      </c>
      <c r="R419" s="30">
        <v>59132608</v>
      </c>
      <c r="S419" s="30">
        <v>798220107</v>
      </c>
      <c r="T419" s="30">
        <v>1418657964</v>
      </c>
      <c r="U419" s="30">
        <v>0</v>
      </c>
      <c r="V419" s="30">
        <v>1163470325</v>
      </c>
      <c r="W419" s="30">
        <v>255187639</v>
      </c>
      <c r="X419" s="30">
        <v>1119869939</v>
      </c>
      <c r="Y419" s="30">
        <v>402355183</v>
      </c>
      <c r="Z419" s="30">
        <v>402355183</v>
      </c>
      <c r="AA419" s="30">
        <v>402355183</v>
      </c>
    </row>
    <row r="420" spans="1:27" ht="67.5" hidden="1" x14ac:dyDescent="0.25">
      <c r="A420" s="27" t="s">
        <v>118</v>
      </c>
      <c r="B420" s="28" t="s">
        <v>119</v>
      </c>
      <c r="C420" s="29" t="s">
        <v>61</v>
      </c>
      <c r="D420" s="27" t="s">
        <v>48</v>
      </c>
      <c r="E420" s="27" t="s">
        <v>180</v>
      </c>
      <c r="F420" s="27" t="s">
        <v>168</v>
      </c>
      <c r="G420" s="27" t="s">
        <v>169</v>
      </c>
      <c r="H420" s="27" t="s">
        <v>177</v>
      </c>
      <c r="I420" s="27"/>
      <c r="J420" s="27"/>
      <c r="K420" s="27"/>
      <c r="L420" s="27"/>
      <c r="M420" s="27" t="s">
        <v>27</v>
      </c>
      <c r="N420" s="27" t="s">
        <v>156</v>
      </c>
      <c r="O420" s="27" t="s">
        <v>28</v>
      </c>
      <c r="P420" s="28" t="s">
        <v>58</v>
      </c>
      <c r="Q420" s="30">
        <v>66817351</v>
      </c>
      <c r="R420" s="30">
        <v>0</v>
      </c>
      <c r="S420" s="30">
        <v>66817351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</row>
    <row r="421" spans="1:27" ht="45" hidden="1" x14ac:dyDescent="0.25">
      <c r="A421" s="27" t="s">
        <v>118</v>
      </c>
      <c r="B421" s="28" t="s">
        <v>119</v>
      </c>
      <c r="C421" s="29" t="s">
        <v>183</v>
      </c>
      <c r="D421" s="27" t="s">
        <v>48</v>
      </c>
      <c r="E421" s="27" t="s">
        <v>180</v>
      </c>
      <c r="F421" s="27" t="s">
        <v>168</v>
      </c>
      <c r="G421" s="27" t="s">
        <v>170</v>
      </c>
      <c r="H421" s="27" t="s">
        <v>62</v>
      </c>
      <c r="I421" s="27"/>
      <c r="J421" s="27"/>
      <c r="K421" s="27"/>
      <c r="L421" s="27"/>
      <c r="M421" s="27" t="s">
        <v>27</v>
      </c>
      <c r="N421" s="27" t="s">
        <v>156</v>
      </c>
      <c r="O421" s="27" t="s">
        <v>28</v>
      </c>
      <c r="P421" s="28" t="s">
        <v>63</v>
      </c>
      <c r="Q421" s="30">
        <v>590246869</v>
      </c>
      <c r="R421" s="30">
        <v>132354883</v>
      </c>
      <c r="S421" s="30">
        <v>0</v>
      </c>
      <c r="T421" s="30">
        <v>722601752</v>
      </c>
      <c r="U421" s="30">
        <v>0</v>
      </c>
      <c r="V421" s="30">
        <v>690754426</v>
      </c>
      <c r="W421" s="30">
        <v>31847326</v>
      </c>
      <c r="X421" s="30">
        <v>531583504</v>
      </c>
      <c r="Y421" s="30">
        <v>115093301</v>
      </c>
      <c r="Z421" s="30">
        <v>115093301</v>
      </c>
      <c r="AA421" s="30">
        <v>115093301</v>
      </c>
    </row>
    <row r="422" spans="1:27" ht="22.5" hidden="1" x14ac:dyDescent="0.25">
      <c r="A422" s="27" t="s">
        <v>120</v>
      </c>
      <c r="B422" s="28" t="s">
        <v>121</v>
      </c>
      <c r="C422" s="29" t="s">
        <v>34</v>
      </c>
      <c r="D422" s="27" t="s">
        <v>26</v>
      </c>
      <c r="E422" s="27" t="s">
        <v>157</v>
      </c>
      <c r="F422" s="27"/>
      <c r="G422" s="27"/>
      <c r="H422" s="27"/>
      <c r="I422" s="27"/>
      <c r="J422" s="27"/>
      <c r="K422" s="27"/>
      <c r="L422" s="27"/>
      <c r="M422" s="27" t="s">
        <v>27</v>
      </c>
      <c r="N422" s="27" t="s">
        <v>156</v>
      </c>
      <c r="O422" s="27" t="s">
        <v>28</v>
      </c>
      <c r="P422" s="28" t="s">
        <v>35</v>
      </c>
      <c r="Q422" s="30">
        <v>26189446</v>
      </c>
      <c r="R422" s="30">
        <v>66199375</v>
      </c>
      <c r="S422" s="30">
        <v>0</v>
      </c>
      <c r="T422" s="30">
        <v>92388821</v>
      </c>
      <c r="U422" s="30">
        <v>0</v>
      </c>
      <c r="V422" s="30">
        <v>90575821</v>
      </c>
      <c r="W422" s="30">
        <v>1813000</v>
      </c>
      <c r="X422" s="30">
        <v>41948605</v>
      </c>
      <c r="Y422" s="30">
        <v>0</v>
      </c>
      <c r="Z422" s="30">
        <v>0</v>
      </c>
      <c r="AA422" s="30">
        <v>0</v>
      </c>
    </row>
    <row r="423" spans="1:27" ht="22.5" hidden="1" x14ac:dyDescent="0.25">
      <c r="A423" s="27" t="s">
        <v>120</v>
      </c>
      <c r="B423" s="28" t="s">
        <v>121</v>
      </c>
      <c r="C423" s="29" t="s">
        <v>44</v>
      </c>
      <c r="D423" s="27" t="s">
        <v>26</v>
      </c>
      <c r="E423" s="27" t="s">
        <v>166</v>
      </c>
      <c r="F423" s="27" t="s">
        <v>155</v>
      </c>
      <c r="G423" s="27"/>
      <c r="H423" s="27"/>
      <c r="I423" s="27"/>
      <c r="J423" s="27"/>
      <c r="K423" s="27"/>
      <c r="L423" s="27"/>
      <c r="M423" s="27" t="s">
        <v>27</v>
      </c>
      <c r="N423" s="27" t="s">
        <v>156</v>
      </c>
      <c r="O423" s="27" t="s">
        <v>28</v>
      </c>
      <c r="P423" s="28" t="s">
        <v>45</v>
      </c>
      <c r="Q423" s="30">
        <v>10972520</v>
      </c>
      <c r="R423" s="30">
        <v>0</v>
      </c>
      <c r="S423" s="30">
        <v>0</v>
      </c>
      <c r="T423" s="30">
        <v>10972520</v>
      </c>
      <c r="U423" s="30">
        <v>0</v>
      </c>
      <c r="V423" s="30">
        <v>10880512</v>
      </c>
      <c r="W423" s="30">
        <v>92008</v>
      </c>
      <c r="X423" s="30">
        <v>10880512</v>
      </c>
      <c r="Y423" s="30">
        <v>10880512</v>
      </c>
      <c r="Z423" s="30">
        <v>10880512</v>
      </c>
      <c r="AA423" s="30">
        <v>10880512</v>
      </c>
    </row>
    <row r="424" spans="1:27" ht="67.5" hidden="1" x14ac:dyDescent="0.25">
      <c r="A424" s="27" t="s">
        <v>120</v>
      </c>
      <c r="B424" s="28" t="s">
        <v>121</v>
      </c>
      <c r="C424" s="29" t="s">
        <v>49</v>
      </c>
      <c r="D424" s="27" t="s">
        <v>48</v>
      </c>
      <c r="E424" s="27" t="s">
        <v>167</v>
      </c>
      <c r="F424" s="27" t="s">
        <v>168</v>
      </c>
      <c r="G424" s="27" t="s">
        <v>170</v>
      </c>
      <c r="H424" s="27" t="s">
        <v>171</v>
      </c>
      <c r="I424" s="27"/>
      <c r="J424" s="27"/>
      <c r="K424" s="27"/>
      <c r="L424" s="27"/>
      <c r="M424" s="27" t="s">
        <v>27</v>
      </c>
      <c r="N424" s="27" t="s">
        <v>156</v>
      </c>
      <c r="O424" s="27" t="s">
        <v>28</v>
      </c>
      <c r="P424" s="28" t="s">
        <v>50</v>
      </c>
      <c r="Q424" s="30">
        <v>70984250</v>
      </c>
      <c r="R424" s="30">
        <v>5000</v>
      </c>
      <c r="S424" s="30">
        <v>0</v>
      </c>
      <c r="T424" s="30">
        <v>70989250</v>
      </c>
      <c r="U424" s="30">
        <v>0</v>
      </c>
      <c r="V424" s="30">
        <v>70989250</v>
      </c>
      <c r="W424" s="30">
        <v>0</v>
      </c>
      <c r="X424" s="30">
        <v>47764178</v>
      </c>
      <c r="Y424" s="30">
        <v>10274250</v>
      </c>
      <c r="Z424" s="30">
        <v>10274250</v>
      </c>
      <c r="AA424" s="30">
        <v>10274250</v>
      </c>
    </row>
    <row r="425" spans="1:27" ht="56.25" hidden="1" x14ac:dyDescent="0.25">
      <c r="A425" s="27" t="s">
        <v>120</v>
      </c>
      <c r="B425" s="28" t="s">
        <v>121</v>
      </c>
      <c r="C425" s="29" t="s">
        <v>51</v>
      </c>
      <c r="D425" s="27" t="s">
        <v>48</v>
      </c>
      <c r="E425" s="27" t="s">
        <v>167</v>
      </c>
      <c r="F425" s="27" t="s">
        <v>168</v>
      </c>
      <c r="G425" s="27" t="s">
        <v>172</v>
      </c>
      <c r="H425" s="27" t="s">
        <v>52</v>
      </c>
      <c r="I425" s="27"/>
      <c r="J425" s="27"/>
      <c r="K425" s="27"/>
      <c r="L425" s="27"/>
      <c r="M425" s="27" t="s">
        <v>27</v>
      </c>
      <c r="N425" s="27" t="s">
        <v>156</v>
      </c>
      <c r="O425" s="27" t="s">
        <v>28</v>
      </c>
      <c r="P425" s="28" t="s">
        <v>53</v>
      </c>
      <c r="Q425" s="30">
        <v>2289036730</v>
      </c>
      <c r="R425" s="30">
        <v>0</v>
      </c>
      <c r="S425" s="30">
        <v>0</v>
      </c>
      <c r="T425" s="30">
        <v>2289036730</v>
      </c>
      <c r="U425" s="30">
        <v>0</v>
      </c>
      <c r="V425" s="30">
        <v>95282500</v>
      </c>
      <c r="W425" s="30">
        <v>2193754230</v>
      </c>
      <c r="X425" s="30">
        <v>64848000</v>
      </c>
      <c r="Y425" s="30">
        <v>10132500</v>
      </c>
      <c r="Z425" s="30">
        <v>10132500</v>
      </c>
      <c r="AA425" s="30">
        <v>10132500</v>
      </c>
    </row>
    <row r="426" spans="1:27" ht="90" hidden="1" x14ac:dyDescent="0.25">
      <c r="A426" s="27" t="s">
        <v>120</v>
      </c>
      <c r="B426" s="28" t="s">
        <v>121</v>
      </c>
      <c r="C426" s="29" t="s">
        <v>55</v>
      </c>
      <c r="D426" s="27" t="s">
        <v>48</v>
      </c>
      <c r="E426" s="27" t="s">
        <v>167</v>
      </c>
      <c r="F426" s="27" t="s">
        <v>168</v>
      </c>
      <c r="G426" s="27" t="s">
        <v>173</v>
      </c>
      <c r="H426" s="27" t="s">
        <v>174</v>
      </c>
      <c r="I426" s="27"/>
      <c r="J426" s="27"/>
      <c r="K426" s="27"/>
      <c r="L426" s="27"/>
      <c r="M426" s="27" t="s">
        <v>54</v>
      </c>
      <c r="N426" s="27" t="s">
        <v>163</v>
      </c>
      <c r="O426" s="27" t="s">
        <v>28</v>
      </c>
      <c r="P426" s="28" t="s">
        <v>56</v>
      </c>
      <c r="Q426" s="30">
        <v>17370240915</v>
      </c>
      <c r="R426" s="30">
        <v>52425246</v>
      </c>
      <c r="S426" s="30">
        <v>0</v>
      </c>
      <c r="T426" s="30">
        <v>17422666161</v>
      </c>
      <c r="U426" s="30">
        <v>0</v>
      </c>
      <c r="V426" s="30">
        <v>12003523314</v>
      </c>
      <c r="W426" s="30">
        <v>5419142847</v>
      </c>
      <c r="X426" s="30">
        <v>12003523314</v>
      </c>
      <c r="Y426" s="30">
        <v>2389411455</v>
      </c>
      <c r="Z426" s="30">
        <v>2389411455</v>
      </c>
      <c r="AA426" s="30">
        <v>2389411455</v>
      </c>
    </row>
    <row r="427" spans="1:27" ht="90" hidden="1" x14ac:dyDescent="0.25">
      <c r="A427" s="27" t="s">
        <v>120</v>
      </c>
      <c r="B427" s="28" t="s">
        <v>121</v>
      </c>
      <c r="C427" s="29" t="s">
        <v>55</v>
      </c>
      <c r="D427" s="27" t="s">
        <v>48</v>
      </c>
      <c r="E427" s="27" t="s">
        <v>167</v>
      </c>
      <c r="F427" s="27" t="s">
        <v>168</v>
      </c>
      <c r="G427" s="27" t="s">
        <v>173</v>
      </c>
      <c r="H427" s="27" t="s">
        <v>174</v>
      </c>
      <c r="I427" s="27"/>
      <c r="J427" s="27"/>
      <c r="K427" s="27"/>
      <c r="L427" s="27"/>
      <c r="M427" s="27" t="s">
        <v>27</v>
      </c>
      <c r="N427" s="27" t="s">
        <v>175</v>
      </c>
      <c r="O427" s="27" t="s">
        <v>28</v>
      </c>
      <c r="P427" s="28" t="s">
        <v>56</v>
      </c>
      <c r="Q427" s="30">
        <v>549939320</v>
      </c>
      <c r="R427" s="30">
        <v>0</v>
      </c>
      <c r="S427" s="30">
        <v>0</v>
      </c>
      <c r="T427" s="30">
        <v>549939320</v>
      </c>
      <c r="U427" s="30">
        <v>0</v>
      </c>
      <c r="V427" s="30">
        <v>540627902</v>
      </c>
      <c r="W427" s="30">
        <v>9311418</v>
      </c>
      <c r="X427" s="30">
        <v>424273061</v>
      </c>
      <c r="Y427" s="30">
        <v>67594370</v>
      </c>
      <c r="Z427" s="30">
        <v>67594370</v>
      </c>
      <c r="AA427" s="30">
        <v>67594370</v>
      </c>
    </row>
    <row r="428" spans="1:27" ht="90" hidden="1" x14ac:dyDescent="0.25">
      <c r="A428" s="27" t="s">
        <v>120</v>
      </c>
      <c r="B428" s="28" t="s">
        <v>121</v>
      </c>
      <c r="C428" s="29" t="s">
        <v>55</v>
      </c>
      <c r="D428" s="27" t="s">
        <v>48</v>
      </c>
      <c r="E428" s="27" t="s">
        <v>167</v>
      </c>
      <c r="F428" s="27" t="s">
        <v>168</v>
      </c>
      <c r="G428" s="27" t="s">
        <v>173</v>
      </c>
      <c r="H428" s="27" t="s">
        <v>174</v>
      </c>
      <c r="I428" s="27"/>
      <c r="J428" s="27"/>
      <c r="K428" s="27"/>
      <c r="L428" s="27"/>
      <c r="M428" s="27" t="s">
        <v>27</v>
      </c>
      <c r="N428" s="27" t="s">
        <v>156</v>
      </c>
      <c r="O428" s="27" t="s">
        <v>28</v>
      </c>
      <c r="P428" s="28" t="s">
        <v>56</v>
      </c>
      <c r="Q428" s="30">
        <v>444016652</v>
      </c>
      <c r="R428" s="30">
        <v>0</v>
      </c>
      <c r="S428" s="30">
        <v>0</v>
      </c>
      <c r="T428" s="30">
        <v>444016652</v>
      </c>
      <c r="U428" s="30">
        <v>0</v>
      </c>
      <c r="V428" s="30">
        <v>336438110</v>
      </c>
      <c r="W428" s="30">
        <v>107578542</v>
      </c>
      <c r="X428" s="30">
        <v>157519927</v>
      </c>
      <c r="Y428" s="30">
        <v>32455959</v>
      </c>
      <c r="Z428" s="30">
        <v>32455959</v>
      </c>
      <c r="AA428" s="30">
        <v>32455959</v>
      </c>
    </row>
    <row r="429" spans="1:27" ht="67.5" hidden="1" x14ac:dyDescent="0.25">
      <c r="A429" s="27" t="s">
        <v>120</v>
      </c>
      <c r="B429" s="28" t="s">
        <v>121</v>
      </c>
      <c r="C429" s="29" t="s">
        <v>57</v>
      </c>
      <c r="D429" s="27" t="s">
        <v>48</v>
      </c>
      <c r="E429" s="27" t="s">
        <v>167</v>
      </c>
      <c r="F429" s="27" t="s">
        <v>168</v>
      </c>
      <c r="G429" s="27" t="s">
        <v>173</v>
      </c>
      <c r="H429" s="27" t="s">
        <v>177</v>
      </c>
      <c r="I429" s="27"/>
      <c r="J429" s="27"/>
      <c r="K429" s="27"/>
      <c r="L429" s="27"/>
      <c r="M429" s="27" t="s">
        <v>54</v>
      </c>
      <c r="N429" s="27" t="s">
        <v>163</v>
      </c>
      <c r="O429" s="27" t="s">
        <v>28</v>
      </c>
      <c r="P429" s="28" t="s">
        <v>58</v>
      </c>
      <c r="Q429" s="30">
        <v>187474020</v>
      </c>
      <c r="R429" s="30">
        <v>332306100</v>
      </c>
      <c r="S429" s="30">
        <v>4856865</v>
      </c>
      <c r="T429" s="30">
        <v>514923255</v>
      </c>
      <c r="U429" s="30">
        <v>0</v>
      </c>
      <c r="V429" s="30">
        <v>182627655</v>
      </c>
      <c r="W429" s="30">
        <v>332295600</v>
      </c>
      <c r="X429" s="30">
        <v>119236230</v>
      </c>
      <c r="Y429" s="30">
        <v>17512004</v>
      </c>
      <c r="Z429" s="30">
        <v>17512004</v>
      </c>
      <c r="AA429" s="30">
        <v>17512004</v>
      </c>
    </row>
    <row r="430" spans="1:27" ht="67.5" hidden="1" x14ac:dyDescent="0.25">
      <c r="A430" s="27" t="s">
        <v>120</v>
      </c>
      <c r="B430" s="28" t="s">
        <v>121</v>
      </c>
      <c r="C430" s="29" t="s">
        <v>57</v>
      </c>
      <c r="D430" s="27" t="s">
        <v>48</v>
      </c>
      <c r="E430" s="27" t="s">
        <v>167</v>
      </c>
      <c r="F430" s="27" t="s">
        <v>168</v>
      </c>
      <c r="G430" s="27" t="s">
        <v>173</v>
      </c>
      <c r="H430" s="27" t="s">
        <v>177</v>
      </c>
      <c r="I430" s="27"/>
      <c r="J430" s="27"/>
      <c r="K430" s="27"/>
      <c r="L430" s="27"/>
      <c r="M430" s="27" t="s">
        <v>27</v>
      </c>
      <c r="N430" s="27" t="s">
        <v>156</v>
      </c>
      <c r="O430" s="27" t="s">
        <v>28</v>
      </c>
      <c r="P430" s="28" t="s">
        <v>58</v>
      </c>
      <c r="Q430" s="30">
        <v>1203519311</v>
      </c>
      <c r="R430" s="30">
        <v>50627</v>
      </c>
      <c r="S430" s="30">
        <v>324294581</v>
      </c>
      <c r="T430" s="30">
        <v>879275357</v>
      </c>
      <c r="U430" s="30">
        <v>0</v>
      </c>
      <c r="V430" s="30">
        <v>603215943</v>
      </c>
      <c r="W430" s="30">
        <v>276059414</v>
      </c>
      <c r="X430" s="30">
        <v>215010767</v>
      </c>
      <c r="Y430" s="30">
        <v>15942959</v>
      </c>
      <c r="Z430" s="30">
        <v>15942959</v>
      </c>
      <c r="AA430" s="30">
        <v>15942959</v>
      </c>
    </row>
    <row r="431" spans="1:27" ht="45" hidden="1" x14ac:dyDescent="0.25">
      <c r="A431" s="27" t="s">
        <v>120</v>
      </c>
      <c r="B431" s="28" t="s">
        <v>121</v>
      </c>
      <c r="C431" s="29" t="s">
        <v>59</v>
      </c>
      <c r="D431" s="27" t="s">
        <v>48</v>
      </c>
      <c r="E431" s="27" t="s">
        <v>167</v>
      </c>
      <c r="F431" s="27" t="s">
        <v>168</v>
      </c>
      <c r="G431" s="27" t="s">
        <v>163</v>
      </c>
      <c r="H431" s="27" t="s">
        <v>178</v>
      </c>
      <c r="I431" s="27"/>
      <c r="J431" s="27"/>
      <c r="K431" s="27"/>
      <c r="L431" s="27"/>
      <c r="M431" s="27" t="s">
        <v>54</v>
      </c>
      <c r="N431" s="27" t="s">
        <v>179</v>
      </c>
      <c r="O431" s="27" t="s">
        <v>28</v>
      </c>
      <c r="P431" s="28" t="s">
        <v>60</v>
      </c>
      <c r="Q431" s="30">
        <v>988830965</v>
      </c>
      <c r="R431" s="30">
        <v>108913925</v>
      </c>
      <c r="S431" s="30">
        <v>0</v>
      </c>
      <c r="T431" s="30">
        <v>1097744890</v>
      </c>
      <c r="U431" s="30">
        <v>0</v>
      </c>
      <c r="V431" s="30">
        <v>1092656890</v>
      </c>
      <c r="W431" s="30">
        <v>5088000</v>
      </c>
      <c r="X431" s="30">
        <v>1092656890</v>
      </c>
      <c r="Y431" s="30">
        <v>0</v>
      </c>
      <c r="Z431" s="30">
        <v>0</v>
      </c>
      <c r="AA431" s="30">
        <v>0</v>
      </c>
    </row>
    <row r="432" spans="1:27" ht="45" hidden="1" x14ac:dyDescent="0.25">
      <c r="A432" s="27" t="s">
        <v>120</v>
      </c>
      <c r="B432" s="28" t="s">
        <v>121</v>
      </c>
      <c r="C432" s="29" t="s">
        <v>59</v>
      </c>
      <c r="D432" s="27" t="s">
        <v>48</v>
      </c>
      <c r="E432" s="27" t="s">
        <v>167</v>
      </c>
      <c r="F432" s="27" t="s">
        <v>168</v>
      </c>
      <c r="G432" s="27" t="s">
        <v>163</v>
      </c>
      <c r="H432" s="27" t="s">
        <v>178</v>
      </c>
      <c r="I432" s="27"/>
      <c r="J432" s="27"/>
      <c r="K432" s="27"/>
      <c r="L432" s="27"/>
      <c r="M432" s="27" t="s">
        <v>27</v>
      </c>
      <c r="N432" s="27" t="s">
        <v>176</v>
      </c>
      <c r="O432" s="27" t="s">
        <v>28</v>
      </c>
      <c r="P432" s="28" t="s">
        <v>60</v>
      </c>
      <c r="Q432" s="30">
        <v>1667876483</v>
      </c>
      <c r="R432" s="30">
        <v>0</v>
      </c>
      <c r="S432" s="30">
        <v>0</v>
      </c>
      <c r="T432" s="30">
        <v>1667876483</v>
      </c>
      <c r="U432" s="30">
        <v>0</v>
      </c>
      <c r="V432" s="30">
        <v>1278013394</v>
      </c>
      <c r="W432" s="30">
        <v>389863089</v>
      </c>
      <c r="X432" s="30">
        <v>1033208426</v>
      </c>
      <c r="Y432" s="30">
        <v>161178060</v>
      </c>
      <c r="Z432" s="30">
        <v>161178060</v>
      </c>
      <c r="AA432" s="30">
        <v>161178060</v>
      </c>
    </row>
    <row r="433" spans="1:27" ht="45" hidden="1" x14ac:dyDescent="0.25">
      <c r="A433" s="27" t="s">
        <v>120</v>
      </c>
      <c r="B433" s="28" t="s">
        <v>121</v>
      </c>
      <c r="C433" s="29" t="s">
        <v>59</v>
      </c>
      <c r="D433" s="27" t="s">
        <v>48</v>
      </c>
      <c r="E433" s="27" t="s">
        <v>167</v>
      </c>
      <c r="F433" s="27" t="s">
        <v>168</v>
      </c>
      <c r="G433" s="27" t="s">
        <v>163</v>
      </c>
      <c r="H433" s="27" t="s">
        <v>178</v>
      </c>
      <c r="I433" s="27"/>
      <c r="J433" s="27"/>
      <c r="K433" s="27"/>
      <c r="L433" s="27"/>
      <c r="M433" s="27" t="s">
        <v>27</v>
      </c>
      <c r="N433" s="27" t="s">
        <v>156</v>
      </c>
      <c r="O433" s="27" t="s">
        <v>28</v>
      </c>
      <c r="P433" s="28" t="s">
        <v>60</v>
      </c>
      <c r="Q433" s="30">
        <v>1650083478</v>
      </c>
      <c r="R433" s="30">
        <v>78152977</v>
      </c>
      <c r="S433" s="30">
        <v>0</v>
      </c>
      <c r="T433" s="30">
        <v>1728236455</v>
      </c>
      <c r="U433" s="30">
        <v>0</v>
      </c>
      <c r="V433" s="30">
        <v>1321547231</v>
      </c>
      <c r="W433" s="30">
        <v>406689224</v>
      </c>
      <c r="X433" s="30">
        <v>1234700741.3800001</v>
      </c>
      <c r="Y433" s="30">
        <v>389434267.38</v>
      </c>
      <c r="Z433" s="30">
        <v>389434267.38</v>
      </c>
      <c r="AA433" s="30">
        <v>389434267.38</v>
      </c>
    </row>
    <row r="434" spans="1:27" ht="67.5" hidden="1" x14ac:dyDescent="0.25">
      <c r="A434" s="27" t="s">
        <v>120</v>
      </c>
      <c r="B434" s="28" t="s">
        <v>121</v>
      </c>
      <c r="C434" s="29" t="s">
        <v>61</v>
      </c>
      <c r="D434" s="27" t="s">
        <v>48</v>
      </c>
      <c r="E434" s="27" t="s">
        <v>180</v>
      </c>
      <c r="F434" s="27" t="s">
        <v>168</v>
      </c>
      <c r="G434" s="27" t="s">
        <v>169</v>
      </c>
      <c r="H434" s="27" t="s">
        <v>177</v>
      </c>
      <c r="I434" s="27"/>
      <c r="J434" s="27"/>
      <c r="K434" s="27"/>
      <c r="L434" s="27"/>
      <c r="M434" s="27" t="s">
        <v>27</v>
      </c>
      <c r="N434" s="27" t="s">
        <v>156</v>
      </c>
      <c r="O434" s="27" t="s">
        <v>28</v>
      </c>
      <c r="P434" s="28" t="s">
        <v>58</v>
      </c>
      <c r="Q434" s="30">
        <v>54988821</v>
      </c>
      <c r="R434" s="30">
        <v>0</v>
      </c>
      <c r="S434" s="30">
        <v>0</v>
      </c>
      <c r="T434" s="30">
        <v>54988821</v>
      </c>
      <c r="U434" s="30">
        <v>0</v>
      </c>
      <c r="V434" s="30">
        <v>54988815</v>
      </c>
      <c r="W434" s="30">
        <v>6</v>
      </c>
      <c r="X434" s="30">
        <v>38094837</v>
      </c>
      <c r="Y434" s="30">
        <v>8770985</v>
      </c>
      <c r="Z434" s="30">
        <v>8770985</v>
      </c>
      <c r="AA434" s="30">
        <v>8770985</v>
      </c>
    </row>
    <row r="435" spans="1:27" ht="45" hidden="1" x14ac:dyDescent="0.25">
      <c r="A435" s="27" t="s">
        <v>120</v>
      </c>
      <c r="B435" s="28" t="s">
        <v>121</v>
      </c>
      <c r="C435" s="29" t="s">
        <v>183</v>
      </c>
      <c r="D435" s="27" t="s">
        <v>48</v>
      </c>
      <c r="E435" s="27" t="s">
        <v>180</v>
      </c>
      <c r="F435" s="27" t="s">
        <v>168</v>
      </c>
      <c r="G435" s="27" t="s">
        <v>170</v>
      </c>
      <c r="H435" s="27" t="s">
        <v>62</v>
      </c>
      <c r="I435" s="27"/>
      <c r="J435" s="27"/>
      <c r="K435" s="27"/>
      <c r="L435" s="27"/>
      <c r="M435" s="27" t="s">
        <v>27</v>
      </c>
      <c r="N435" s="27" t="s">
        <v>156</v>
      </c>
      <c r="O435" s="27" t="s">
        <v>28</v>
      </c>
      <c r="P435" s="28" t="s">
        <v>63</v>
      </c>
      <c r="Q435" s="30">
        <v>995662221</v>
      </c>
      <c r="R435" s="30">
        <v>193913117</v>
      </c>
      <c r="S435" s="30">
        <v>26253667</v>
      </c>
      <c r="T435" s="30">
        <v>1163321671</v>
      </c>
      <c r="U435" s="30">
        <v>0</v>
      </c>
      <c r="V435" s="30">
        <v>1095232502</v>
      </c>
      <c r="W435" s="30">
        <v>68089169</v>
      </c>
      <c r="X435" s="30">
        <v>874673378.67999995</v>
      </c>
      <c r="Y435" s="30">
        <v>172451642.68000001</v>
      </c>
      <c r="Z435" s="30">
        <v>172451642.68000001</v>
      </c>
      <c r="AA435" s="30">
        <v>172451642.68000001</v>
      </c>
    </row>
    <row r="436" spans="1:27" ht="22.5" hidden="1" x14ac:dyDescent="0.25">
      <c r="A436" s="27" t="s">
        <v>122</v>
      </c>
      <c r="B436" s="28" t="s">
        <v>123</v>
      </c>
      <c r="C436" s="29" t="s">
        <v>34</v>
      </c>
      <c r="D436" s="27" t="s">
        <v>26</v>
      </c>
      <c r="E436" s="27" t="s">
        <v>157</v>
      </c>
      <c r="F436" s="27"/>
      <c r="G436" s="27"/>
      <c r="H436" s="27"/>
      <c r="I436" s="27"/>
      <c r="J436" s="27"/>
      <c r="K436" s="27"/>
      <c r="L436" s="27"/>
      <c r="M436" s="27" t="s">
        <v>27</v>
      </c>
      <c r="N436" s="27" t="s">
        <v>156</v>
      </c>
      <c r="O436" s="27" t="s">
        <v>28</v>
      </c>
      <c r="P436" s="28" t="s">
        <v>35</v>
      </c>
      <c r="Q436" s="30">
        <v>85955029</v>
      </c>
      <c r="R436" s="30">
        <v>74686700</v>
      </c>
      <c r="S436" s="30">
        <v>0</v>
      </c>
      <c r="T436" s="30">
        <v>160641729</v>
      </c>
      <c r="U436" s="30">
        <v>0</v>
      </c>
      <c r="V436" s="30">
        <v>150788694</v>
      </c>
      <c r="W436" s="30">
        <v>9853035</v>
      </c>
      <c r="X436" s="30">
        <v>121672700</v>
      </c>
      <c r="Y436" s="30">
        <v>1739713</v>
      </c>
      <c r="Z436" s="30">
        <v>1739713</v>
      </c>
      <c r="AA436" s="30">
        <v>1739713</v>
      </c>
    </row>
    <row r="437" spans="1:27" ht="22.5" hidden="1" x14ac:dyDescent="0.25">
      <c r="A437" s="27" t="s">
        <v>122</v>
      </c>
      <c r="B437" s="28" t="s">
        <v>123</v>
      </c>
      <c r="C437" s="29" t="s">
        <v>44</v>
      </c>
      <c r="D437" s="27" t="s">
        <v>26</v>
      </c>
      <c r="E437" s="27" t="s">
        <v>166</v>
      </c>
      <c r="F437" s="27" t="s">
        <v>155</v>
      </c>
      <c r="G437" s="27"/>
      <c r="H437" s="27"/>
      <c r="I437" s="27"/>
      <c r="J437" s="27"/>
      <c r="K437" s="27"/>
      <c r="L437" s="27"/>
      <c r="M437" s="27" t="s">
        <v>27</v>
      </c>
      <c r="N437" s="27" t="s">
        <v>156</v>
      </c>
      <c r="O437" s="27" t="s">
        <v>28</v>
      </c>
      <c r="P437" s="28" t="s">
        <v>45</v>
      </c>
      <c r="Q437" s="30">
        <v>2017745</v>
      </c>
      <c r="R437" s="30">
        <v>72072</v>
      </c>
      <c r="S437" s="30">
        <v>0</v>
      </c>
      <c r="T437" s="30">
        <v>2089817</v>
      </c>
      <c r="U437" s="30">
        <v>0</v>
      </c>
      <c r="V437" s="30">
        <v>2089817</v>
      </c>
      <c r="W437" s="30">
        <v>0</v>
      </c>
      <c r="X437" s="30">
        <v>2089817</v>
      </c>
      <c r="Y437" s="30">
        <v>2089817</v>
      </c>
      <c r="Z437" s="30">
        <v>2089817</v>
      </c>
      <c r="AA437" s="30">
        <v>2089817</v>
      </c>
    </row>
    <row r="438" spans="1:27" ht="67.5" hidden="1" x14ac:dyDescent="0.25">
      <c r="A438" s="27" t="s">
        <v>122</v>
      </c>
      <c r="B438" s="28" t="s">
        <v>123</v>
      </c>
      <c r="C438" s="29" t="s">
        <v>49</v>
      </c>
      <c r="D438" s="27" t="s">
        <v>48</v>
      </c>
      <c r="E438" s="27" t="s">
        <v>167</v>
      </c>
      <c r="F438" s="27" t="s">
        <v>168</v>
      </c>
      <c r="G438" s="27" t="s">
        <v>170</v>
      </c>
      <c r="H438" s="27" t="s">
        <v>171</v>
      </c>
      <c r="I438" s="27"/>
      <c r="J438" s="27"/>
      <c r="K438" s="27"/>
      <c r="L438" s="27"/>
      <c r="M438" s="27" t="s">
        <v>27</v>
      </c>
      <c r="N438" s="27" t="s">
        <v>156</v>
      </c>
      <c r="O438" s="27" t="s">
        <v>28</v>
      </c>
      <c r="P438" s="28" t="s">
        <v>50</v>
      </c>
      <c r="Q438" s="30">
        <v>70984250</v>
      </c>
      <c r="R438" s="30">
        <v>0</v>
      </c>
      <c r="S438" s="30">
        <v>1467750</v>
      </c>
      <c r="T438" s="30">
        <v>69516500</v>
      </c>
      <c r="U438" s="30">
        <v>0</v>
      </c>
      <c r="V438" s="30">
        <v>48968000</v>
      </c>
      <c r="W438" s="30">
        <v>20548500</v>
      </c>
      <c r="X438" s="30">
        <v>48249920</v>
      </c>
      <c r="Y438" s="30">
        <v>8806500</v>
      </c>
      <c r="Z438" s="30">
        <v>8806500</v>
      </c>
      <c r="AA438" s="30">
        <v>8806500</v>
      </c>
    </row>
    <row r="439" spans="1:27" ht="56.25" hidden="1" x14ac:dyDescent="0.25">
      <c r="A439" s="27" t="s">
        <v>122</v>
      </c>
      <c r="B439" s="28" t="s">
        <v>123</v>
      </c>
      <c r="C439" s="29" t="s">
        <v>51</v>
      </c>
      <c r="D439" s="27" t="s">
        <v>48</v>
      </c>
      <c r="E439" s="27" t="s">
        <v>167</v>
      </c>
      <c r="F439" s="27" t="s">
        <v>168</v>
      </c>
      <c r="G439" s="27" t="s">
        <v>172</v>
      </c>
      <c r="H439" s="27" t="s">
        <v>52</v>
      </c>
      <c r="I439" s="27"/>
      <c r="J439" s="27"/>
      <c r="K439" s="27"/>
      <c r="L439" s="27"/>
      <c r="M439" s="27" t="s">
        <v>27</v>
      </c>
      <c r="N439" s="27" t="s">
        <v>156</v>
      </c>
      <c r="O439" s="27" t="s">
        <v>28</v>
      </c>
      <c r="P439" s="28" t="s">
        <v>53</v>
      </c>
      <c r="Q439" s="30">
        <v>2050201951</v>
      </c>
      <c r="R439" s="30">
        <v>0</v>
      </c>
      <c r="S439" s="30">
        <v>0</v>
      </c>
      <c r="T439" s="30">
        <v>2050201951</v>
      </c>
      <c r="U439" s="30">
        <v>0</v>
      </c>
      <c r="V439" s="30">
        <v>46148000</v>
      </c>
      <c r="W439" s="30">
        <v>2004053951</v>
      </c>
      <c r="X439" s="30">
        <v>43731365</v>
      </c>
      <c r="Y439" s="30">
        <v>6239365</v>
      </c>
      <c r="Z439" s="30">
        <v>6239365</v>
      </c>
      <c r="AA439" s="30">
        <v>6239365</v>
      </c>
    </row>
    <row r="440" spans="1:27" ht="90" hidden="1" x14ac:dyDescent="0.25">
      <c r="A440" s="27" t="s">
        <v>122</v>
      </c>
      <c r="B440" s="28" t="s">
        <v>123</v>
      </c>
      <c r="C440" s="29" t="s">
        <v>55</v>
      </c>
      <c r="D440" s="27" t="s">
        <v>48</v>
      </c>
      <c r="E440" s="27" t="s">
        <v>167</v>
      </c>
      <c r="F440" s="27" t="s">
        <v>168</v>
      </c>
      <c r="G440" s="27" t="s">
        <v>173</v>
      </c>
      <c r="H440" s="27" t="s">
        <v>174</v>
      </c>
      <c r="I440" s="27"/>
      <c r="J440" s="27"/>
      <c r="K440" s="27"/>
      <c r="L440" s="27"/>
      <c r="M440" s="27" t="s">
        <v>54</v>
      </c>
      <c r="N440" s="27" t="s">
        <v>163</v>
      </c>
      <c r="O440" s="27" t="s">
        <v>28</v>
      </c>
      <c r="P440" s="28" t="s">
        <v>56</v>
      </c>
      <c r="Q440" s="30">
        <v>7053582441</v>
      </c>
      <c r="R440" s="30">
        <v>624440220</v>
      </c>
      <c r="S440" s="30">
        <v>0</v>
      </c>
      <c r="T440" s="30">
        <v>7678022661</v>
      </c>
      <c r="U440" s="30">
        <v>0</v>
      </c>
      <c r="V440" s="30">
        <v>7678022661</v>
      </c>
      <c r="W440" s="30">
        <v>0</v>
      </c>
      <c r="X440" s="30">
        <v>7516984711</v>
      </c>
      <c r="Y440" s="30">
        <v>866080410</v>
      </c>
      <c r="Z440" s="30">
        <v>866080410</v>
      </c>
      <c r="AA440" s="30">
        <v>866080410</v>
      </c>
    </row>
    <row r="441" spans="1:27" ht="90" hidden="1" x14ac:dyDescent="0.25">
      <c r="A441" s="27" t="s">
        <v>122</v>
      </c>
      <c r="B441" s="28" t="s">
        <v>123</v>
      </c>
      <c r="C441" s="29" t="s">
        <v>55</v>
      </c>
      <c r="D441" s="27" t="s">
        <v>48</v>
      </c>
      <c r="E441" s="27" t="s">
        <v>167</v>
      </c>
      <c r="F441" s="27" t="s">
        <v>168</v>
      </c>
      <c r="G441" s="27" t="s">
        <v>173</v>
      </c>
      <c r="H441" s="27" t="s">
        <v>174</v>
      </c>
      <c r="I441" s="27"/>
      <c r="J441" s="27"/>
      <c r="K441" s="27"/>
      <c r="L441" s="27"/>
      <c r="M441" s="27" t="s">
        <v>27</v>
      </c>
      <c r="N441" s="27" t="s">
        <v>175</v>
      </c>
      <c r="O441" s="27" t="s">
        <v>28</v>
      </c>
      <c r="P441" s="28" t="s">
        <v>56</v>
      </c>
      <c r="Q441" s="30">
        <v>455927001</v>
      </c>
      <c r="R441" s="30">
        <v>0</v>
      </c>
      <c r="S441" s="30">
        <v>0</v>
      </c>
      <c r="T441" s="30">
        <v>455927001</v>
      </c>
      <c r="U441" s="30">
        <v>0</v>
      </c>
      <c r="V441" s="30">
        <v>327895067</v>
      </c>
      <c r="W441" s="30">
        <v>128031934</v>
      </c>
      <c r="X441" s="30">
        <v>327895067</v>
      </c>
      <c r="Y441" s="30">
        <v>50697585</v>
      </c>
      <c r="Z441" s="30">
        <v>50697585</v>
      </c>
      <c r="AA441" s="30">
        <v>50697585</v>
      </c>
    </row>
    <row r="442" spans="1:27" ht="90" hidden="1" x14ac:dyDescent="0.25">
      <c r="A442" s="27" t="s">
        <v>122</v>
      </c>
      <c r="B442" s="28" t="s">
        <v>123</v>
      </c>
      <c r="C442" s="29" t="s">
        <v>55</v>
      </c>
      <c r="D442" s="27" t="s">
        <v>48</v>
      </c>
      <c r="E442" s="27" t="s">
        <v>167</v>
      </c>
      <c r="F442" s="27" t="s">
        <v>168</v>
      </c>
      <c r="G442" s="27" t="s">
        <v>173</v>
      </c>
      <c r="H442" s="27" t="s">
        <v>174</v>
      </c>
      <c r="I442" s="27"/>
      <c r="J442" s="27"/>
      <c r="K442" s="27"/>
      <c r="L442" s="27"/>
      <c r="M442" s="27" t="s">
        <v>27</v>
      </c>
      <c r="N442" s="27" t="s">
        <v>156</v>
      </c>
      <c r="O442" s="27" t="s">
        <v>28</v>
      </c>
      <c r="P442" s="28" t="s">
        <v>56</v>
      </c>
      <c r="Q442" s="30">
        <v>2246147317</v>
      </c>
      <c r="R442" s="30">
        <v>2670799560</v>
      </c>
      <c r="S442" s="30">
        <v>0</v>
      </c>
      <c r="T442" s="30">
        <v>4916946877</v>
      </c>
      <c r="U442" s="30">
        <v>0</v>
      </c>
      <c r="V442" s="30">
        <v>4890068018</v>
      </c>
      <c r="W442" s="30">
        <v>26878859</v>
      </c>
      <c r="X442" s="30">
        <v>4675230353</v>
      </c>
      <c r="Y442" s="30">
        <v>705498149</v>
      </c>
      <c r="Z442" s="30">
        <v>705498149</v>
      </c>
      <c r="AA442" s="30">
        <v>705498149</v>
      </c>
    </row>
    <row r="443" spans="1:27" ht="67.5" hidden="1" x14ac:dyDescent="0.25">
      <c r="A443" s="27" t="s">
        <v>122</v>
      </c>
      <c r="B443" s="28" t="s">
        <v>123</v>
      </c>
      <c r="C443" s="29" t="s">
        <v>57</v>
      </c>
      <c r="D443" s="27" t="s">
        <v>48</v>
      </c>
      <c r="E443" s="27" t="s">
        <v>167</v>
      </c>
      <c r="F443" s="27" t="s">
        <v>168</v>
      </c>
      <c r="G443" s="27" t="s">
        <v>173</v>
      </c>
      <c r="H443" s="27" t="s">
        <v>177</v>
      </c>
      <c r="I443" s="27"/>
      <c r="J443" s="27"/>
      <c r="K443" s="27"/>
      <c r="L443" s="27"/>
      <c r="M443" s="27" t="s">
        <v>54</v>
      </c>
      <c r="N443" s="27" t="s">
        <v>163</v>
      </c>
      <c r="O443" s="27" t="s">
        <v>28</v>
      </c>
      <c r="P443" s="28" t="s">
        <v>58</v>
      </c>
      <c r="Q443" s="30">
        <v>557129401</v>
      </c>
      <c r="R443" s="30">
        <v>8720773</v>
      </c>
      <c r="S443" s="30">
        <v>0</v>
      </c>
      <c r="T443" s="30">
        <v>565850174</v>
      </c>
      <c r="U443" s="30">
        <v>0</v>
      </c>
      <c r="V443" s="30">
        <v>335701957</v>
      </c>
      <c r="W443" s="30">
        <v>230148217</v>
      </c>
      <c r="X443" s="30">
        <v>330090723</v>
      </c>
      <c r="Y443" s="30">
        <v>23805440</v>
      </c>
      <c r="Z443" s="30">
        <v>23805440</v>
      </c>
      <c r="AA443" s="30">
        <v>23805440</v>
      </c>
    </row>
    <row r="444" spans="1:27" ht="67.5" hidden="1" x14ac:dyDescent="0.25">
      <c r="A444" s="27" t="s">
        <v>122</v>
      </c>
      <c r="B444" s="28" t="s">
        <v>123</v>
      </c>
      <c r="C444" s="29" t="s">
        <v>57</v>
      </c>
      <c r="D444" s="27" t="s">
        <v>48</v>
      </c>
      <c r="E444" s="27" t="s">
        <v>167</v>
      </c>
      <c r="F444" s="27" t="s">
        <v>168</v>
      </c>
      <c r="G444" s="27" t="s">
        <v>173</v>
      </c>
      <c r="H444" s="27" t="s">
        <v>177</v>
      </c>
      <c r="I444" s="27"/>
      <c r="J444" s="27"/>
      <c r="K444" s="27"/>
      <c r="L444" s="27"/>
      <c r="M444" s="27" t="s">
        <v>27</v>
      </c>
      <c r="N444" s="27" t="s">
        <v>156</v>
      </c>
      <c r="O444" s="27" t="s">
        <v>28</v>
      </c>
      <c r="P444" s="28" t="s">
        <v>58</v>
      </c>
      <c r="Q444" s="30">
        <v>2033270311</v>
      </c>
      <c r="R444" s="30">
        <v>86824056</v>
      </c>
      <c r="S444" s="30">
        <v>40593208</v>
      </c>
      <c r="T444" s="30">
        <v>2079501159</v>
      </c>
      <c r="U444" s="30">
        <v>0</v>
      </c>
      <c r="V444" s="30">
        <v>1082756857</v>
      </c>
      <c r="W444" s="30">
        <v>996744302</v>
      </c>
      <c r="X444" s="30">
        <v>875282625</v>
      </c>
      <c r="Y444" s="30">
        <v>121368992</v>
      </c>
      <c r="Z444" s="30">
        <v>121368992</v>
      </c>
      <c r="AA444" s="30">
        <v>121368992</v>
      </c>
    </row>
    <row r="445" spans="1:27" ht="45" hidden="1" x14ac:dyDescent="0.25">
      <c r="A445" s="27" t="s">
        <v>122</v>
      </c>
      <c r="B445" s="28" t="s">
        <v>123</v>
      </c>
      <c r="C445" s="29" t="s">
        <v>59</v>
      </c>
      <c r="D445" s="27" t="s">
        <v>48</v>
      </c>
      <c r="E445" s="27" t="s">
        <v>167</v>
      </c>
      <c r="F445" s="27" t="s">
        <v>168</v>
      </c>
      <c r="G445" s="27" t="s">
        <v>163</v>
      </c>
      <c r="H445" s="27" t="s">
        <v>178</v>
      </c>
      <c r="I445" s="27"/>
      <c r="J445" s="27"/>
      <c r="K445" s="27"/>
      <c r="L445" s="27"/>
      <c r="M445" s="27" t="s">
        <v>27</v>
      </c>
      <c r="N445" s="27" t="s">
        <v>176</v>
      </c>
      <c r="O445" s="27" t="s">
        <v>28</v>
      </c>
      <c r="P445" s="28" t="s">
        <v>60</v>
      </c>
      <c r="Q445" s="30">
        <v>481734467</v>
      </c>
      <c r="R445" s="30">
        <v>0</v>
      </c>
      <c r="S445" s="30">
        <v>0</v>
      </c>
      <c r="T445" s="30">
        <v>481734467</v>
      </c>
      <c r="U445" s="30">
        <v>0</v>
      </c>
      <c r="V445" s="30">
        <v>463491661.75</v>
      </c>
      <c r="W445" s="30">
        <v>18242805.25</v>
      </c>
      <c r="X445" s="30">
        <v>324662946.75</v>
      </c>
      <c r="Y445" s="30">
        <v>46844593</v>
      </c>
      <c r="Z445" s="30">
        <v>46844593</v>
      </c>
      <c r="AA445" s="30">
        <v>46844593</v>
      </c>
    </row>
    <row r="446" spans="1:27" ht="45" hidden="1" x14ac:dyDescent="0.25">
      <c r="A446" s="27" t="s">
        <v>122</v>
      </c>
      <c r="B446" s="28" t="s">
        <v>123</v>
      </c>
      <c r="C446" s="29" t="s">
        <v>59</v>
      </c>
      <c r="D446" s="27" t="s">
        <v>48</v>
      </c>
      <c r="E446" s="27" t="s">
        <v>167</v>
      </c>
      <c r="F446" s="27" t="s">
        <v>168</v>
      </c>
      <c r="G446" s="27" t="s">
        <v>163</v>
      </c>
      <c r="H446" s="27" t="s">
        <v>178</v>
      </c>
      <c r="I446" s="27"/>
      <c r="J446" s="27"/>
      <c r="K446" s="27"/>
      <c r="L446" s="27"/>
      <c r="M446" s="27" t="s">
        <v>27</v>
      </c>
      <c r="N446" s="27" t="s">
        <v>156</v>
      </c>
      <c r="O446" s="27" t="s">
        <v>28</v>
      </c>
      <c r="P446" s="28" t="s">
        <v>60</v>
      </c>
      <c r="Q446" s="30">
        <v>399387167</v>
      </c>
      <c r="R446" s="30">
        <v>64731009</v>
      </c>
      <c r="S446" s="30">
        <v>0</v>
      </c>
      <c r="T446" s="30">
        <v>464118176</v>
      </c>
      <c r="U446" s="30">
        <v>0</v>
      </c>
      <c r="V446" s="30">
        <v>418153898</v>
      </c>
      <c r="W446" s="30">
        <v>45964278</v>
      </c>
      <c r="X446" s="30">
        <v>370851752</v>
      </c>
      <c r="Y446" s="30">
        <v>83956373</v>
      </c>
      <c r="Z446" s="30">
        <v>83956373</v>
      </c>
      <c r="AA446" s="30">
        <v>83956373</v>
      </c>
    </row>
    <row r="447" spans="1:27" ht="67.5" hidden="1" x14ac:dyDescent="0.25">
      <c r="A447" s="27" t="s">
        <v>122</v>
      </c>
      <c r="B447" s="28" t="s">
        <v>123</v>
      </c>
      <c r="C447" s="29" t="s">
        <v>61</v>
      </c>
      <c r="D447" s="27" t="s">
        <v>48</v>
      </c>
      <c r="E447" s="27" t="s">
        <v>180</v>
      </c>
      <c r="F447" s="27" t="s">
        <v>168</v>
      </c>
      <c r="G447" s="27" t="s">
        <v>169</v>
      </c>
      <c r="H447" s="27" t="s">
        <v>177</v>
      </c>
      <c r="I447" s="27"/>
      <c r="J447" s="27"/>
      <c r="K447" s="27"/>
      <c r="L447" s="27"/>
      <c r="M447" s="27" t="s">
        <v>27</v>
      </c>
      <c r="N447" s="27" t="s">
        <v>156</v>
      </c>
      <c r="O447" s="27" t="s">
        <v>28</v>
      </c>
      <c r="P447" s="28" t="s">
        <v>58</v>
      </c>
      <c r="Q447" s="30">
        <v>65756754</v>
      </c>
      <c r="R447" s="30">
        <v>0</v>
      </c>
      <c r="S447" s="30">
        <v>0</v>
      </c>
      <c r="T447" s="30">
        <v>65756754</v>
      </c>
      <c r="U447" s="30">
        <v>0</v>
      </c>
      <c r="V447" s="30">
        <v>41797021</v>
      </c>
      <c r="W447" s="30">
        <v>23959733</v>
      </c>
      <c r="X447" s="30">
        <v>41797021</v>
      </c>
      <c r="Y447" s="30">
        <v>6741455</v>
      </c>
      <c r="Z447" s="30">
        <v>6741455</v>
      </c>
      <c r="AA447" s="30">
        <v>6741455</v>
      </c>
    </row>
    <row r="448" spans="1:27" ht="45" hidden="1" x14ac:dyDescent="0.25">
      <c r="A448" s="27" t="s">
        <v>122</v>
      </c>
      <c r="B448" s="28" t="s">
        <v>123</v>
      </c>
      <c r="C448" s="29" t="s">
        <v>183</v>
      </c>
      <c r="D448" s="27" t="s">
        <v>48</v>
      </c>
      <c r="E448" s="27" t="s">
        <v>180</v>
      </c>
      <c r="F448" s="27" t="s">
        <v>168</v>
      </c>
      <c r="G448" s="27" t="s">
        <v>170</v>
      </c>
      <c r="H448" s="27" t="s">
        <v>62</v>
      </c>
      <c r="I448" s="27"/>
      <c r="J448" s="27"/>
      <c r="K448" s="27"/>
      <c r="L448" s="27"/>
      <c r="M448" s="27" t="s">
        <v>27</v>
      </c>
      <c r="N448" s="27" t="s">
        <v>156</v>
      </c>
      <c r="O448" s="27" t="s">
        <v>28</v>
      </c>
      <c r="P448" s="28" t="s">
        <v>63</v>
      </c>
      <c r="Q448" s="30">
        <v>602399373</v>
      </c>
      <c r="R448" s="30">
        <v>88233425</v>
      </c>
      <c r="S448" s="30">
        <v>0</v>
      </c>
      <c r="T448" s="30">
        <v>690632798</v>
      </c>
      <c r="U448" s="30">
        <v>0</v>
      </c>
      <c r="V448" s="30">
        <v>528979451</v>
      </c>
      <c r="W448" s="30">
        <v>161653347</v>
      </c>
      <c r="X448" s="30">
        <v>463841789.97000003</v>
      </c>
      <c r="Y448" s="30">
        <v>100930295.97</v>
      </c>
      <c r="Z448" s="30">
        <v>100930295.97</v>
      </c>
      <c r="AA448" s="30">
        <v>100930295.97</v>
      </c>
    </row>
    <row r="449" spans="1:27" ht="22.5" hidden="1" x14ac:dyDescent="0.25">
      <c r="A449" s="27" t="s">
        <v>124</v>
      </c>
      <c r="B449" s="28" t="s">
        <v>125</v>
      </c>
      <c r="C449" s="29" t="s">
        <v>34</v>
      </c>
      <c r="D449" s="27" t="s">
        <v>26</v>
      </c>
      <c r="E449" s="27" t="s">
        <v>157</v>
      </c>
      <c r="F449" s="27"/>
      <c r="G449" s="27"/>
      <c r="H449" s="27"/>
      <c r="I449" s="27"/>
      <c r="J449" s="27"/>
      <c r="K449" s="27"/>
      <c r="L449" s="27"/>
      <c r="M449" s="27" t="s">
        <v>27</v>
      </c>
      <c r="N449" s="27" t="s">
        <v>156</v>
      </c>
      <c r="O449" s="27" t="s">
        <v>28</v>
      </c>
      <c r="P449" s="28" t="s">
        <v>35</v>
      </c>
      <c r="Q449" s="30">
        <v>16086740</v>
      </c>
      <c r="R449" s="30">
        <v>0</v>
      </c>
      <c r="S449" s="30">
        <v>0</v>
      </c>
      <c r="T449" s="30">
        <v>16086740</v>
      </c>
      <c r="U449" s="30">
        <v>0</v>
      </c>
      <c r="V449" s="30">
        <v>6690035</v>
      </c>
      <c r="W449" s="30">
        <v>9396705</v>
      </c>
      <c r="X449" s="30">
        <v>0</v>
      </c>
      <c r="Y449" s="30">
        <v>0</v>
      </c>
      <c r="Z449" s="30">
        <v>0</v>
      </c>
      <c r="AA449" s="30">
        <v>0</v>
      </c>
    </row>
    <row r="450" spans="1:27" ht="22.5" hidden="1" x14ac:dyDescent="0.25">
      <c r="A450" s="27" t="s">
        <v>124</v>
      </c>
      <c r="B450" s="28" t="s">
        <v>125</v>
      </c>
      <c r="C450" s="29" t="s">
        <v>44</v>
      </c>
      <c r="D450" s="27" t="s">
        <v>26</v>
      </c>
      <c r="E450" s="27" t="s">
        <v>166</v>
      </c>
      <c r="F450" s="27" t="s">
        <v>155</v>
      </c>
      <c r="G450" s="27"/>
      <c r="H450" s="27"/>
      <c r="I450" s="27"/>
      <c r="J450" s="27"/>
      <c r="K450" s="27"/>
      <c r="L450" s="27"/>
      <c r="M450" s="27" t="s">
        <v>27</v>
      </c>
      <c r="N450" s="27" t="s">
        <v>156</v>
      </c>
      <c r="O450" s="27" t="s">
        <v>28</v>
      </c>
      <c r="P450" s="28" t="s">
        <v>45</v>
      </c>
      <c r="Q450" s="30">
        <v>3377280</v>
      </c>
      <c r="R450" s="30">
        <v>652000</v>
      </c>
      <c r="S450" s="30">
        <v>0</v>
      </c>
      <c r="T450" s="30">
        <v>4029280</v>
      </c>
      <c r="U450" s="30">
        <v>0</v>
      </c>
      <c r="V450" s="30">
        <v>0</v>
      </c>
      <c r="W450" s="30">
        <v>4029280</v>
      </c>
      <c r="X450" s="30">
        <v>0</v>
      </c>
      <c r="Y450" s="30">
        <v>0</v>
      </c>
      <c r="Z450" s="30">
        <v>0</v>
      </c>
      <c r="AA450" s="30">
        <v>0</v>
      </c>
    </row>
    <row r="451" spans="1:27" ht="67.5" hidden="1" x14ac:dyDescent="0.25">
      <c r="A451" s="27" t="s">
        <v>124</v>
      </c>
      <c r="B451" s="28" t="s">
        <v>125</v>
      </c>
      <c r="C451" s="29" t="s">
        <v>49</v>
      </c>
      <c r="D451" s="27" t="s">
        <v>48</v>
      </c>
      <c r="E451" s="27" t="s">
        <v>167</v>
      </c>
      <c r="F451" s="27" t="s">
        <v>168</v>
      </c>
      <c r="G451" s="27" t="s">
        <v>170</v>
      </c>
      <c r="H451" s="27" t="s">
        <v>171</v>
      </c>
      <c r="I451" s="27"/>
      <c r="J451" s="27"/>
      <c r="K451" s="27"/>
      <c r="L451" s="27"/>
      <c r="M451" s="27" t="s">
        <v>27</v>
      </c>
      <c r="N451" s="27" t="s">
        <v>156</v>
      </c>
      <c r="O451" s="27" t="s">
        <v>28</v>
      </c>
      <c r="P451" s="28" t="s">
        <v>50</v>
      </c>
      <c r="Q451" s="30">
        <v>117179750</v>
      </c>
      <c r="R451" s="30">
        <v>0</v>
      </c>
      <c r="S451" s="30">
        <v>0</v>
      </c>
      <c r="T451" s="30">
        <v>117179750</v>
      </c>
      <c r="U451" s="30">
        <v>0</v>
      </c>
      <c r="V451" s="30">
        <v>55148000</v>
      </c>
      <c r="W451" s="30">
        <v>62031750</v>
      </c>
      <c r="X451" s="30">
        <v>17722896</v>
      </c>
      <c r="Y451" s="30">
        <v>5871000</v>
      </c>
      <c r="Z451" s="30">
        <v>5871000</v>
      </c>
      <c r="AA451" s="30">
        <v>5871000</v>
      </c>
    </row>
    <row r="452" spans="1:27" ht="56.25" hidden="1" x14ac:dyDescent="0.25">
      <c r="A452" s="27" t="s">
        <v>124</v>
      </c>
      <c r="B452" s="28" t="s">
        <v>125</v>
      </c>
      <c r="C452" s="29" t="s">
        <v>51</v>
      </c>
      <c r="D452" s="27" t="s">
        <v>48</v>
      </c>
      <c r="E452" s="27" t="s">
        <v>167</v>
      </c>
      <c r="F452" s="27" t="s">
        <v>168</v>
      </c>
      <c r="G452" s="27" t="s">
        <v>172</v>
      </c>
      <c r="H452" s="27" t="s">
        <v>52</v>
      </c>
      <c r="I452" s="27"/>
      <c r="J452" s="27"/>
      <c r="K452" s="27"/>
      <c r="L452" s="27"/>
      <c r="M452" s="27" t="s">
        <v>27</v>
      </c>
      <c r="N452" s="27" t="s">
        <v>156</v>
      </c>
      <c r="O452" s="27" t="s">
        <v>28</v>
      </c>
      <c r="P452" s="28" t="s">
        <v>53</v>
      </c>
      <c r="Q452" s="30">
        <v>675174100</v>
      </c>
      <c r="R452" s="30">
        <v>0</v>
      </c>
      <c r="S452" s="30">
        <v>0</v>
      </c>
      <c r="T452" s="30">
        <v>675174100</v>
      </c>
      <c r="U452" s="30">
        <v>0</v>
      </c>
      <c r="V452" s="30">
        <v>74428000</v>
      </c>
      <c r="W452" s="30">
        <v>600746100</v>
      </c>
      <c r="X452" s="30">
        <v>72128000</v>
      </c>
      <c r="Y452" s="30">
        <v>5423000</v>
      </c>
      <c r="Z452" s="30">
        <v>5423000</v>
      </c>
      <c r="AA452" s="30">
        <v>5423000</v>
      </c>
    </row>
    <row r="453" spans="1:27" ht="90" hidden="1" x14ac:dyDescent="0.25">
      <c r="A453" s="27" t="s">
        <v>124</v>
      </c>
      <c r="B453" s="28" t="s">
        <v>125</v>
      </c>
      <c r="C453" s="29" t="s">
        <v>55</v>
      </c>
      <c r="D453" s="27" t="s">
        <v>48</v>
      </c>
      <c r="E453" s="27" t="s">
        <v>167</v>
      </c>
      <c r="F453" s="27" t="s">
        <v>168</v>
      </c>
      <c r="G453" s="27" t="s">
        <v>173</v>
      </c>
      <c r="H453" s="27" t="s">
        <v>174</v>
      </c>
      <c r="I453" s="27"/>
      <c r="J453" s="27"/>
      <c r="K453" s="27"/>
      <c r="L453" s="27"/>
      <c r="M453" s="27" t="s">
        <v>54</v>
      </c>
      <c r="N453" s="27" t="s">
        <v>163</v>
      </c>
      <c r="O453" s="27" t="s">
        <v>28</v>
      </c>
      <c r="P453" s="28" t="s">
        <v>56</v>
      </c>
      <c r="Q453" s="30">
        <v>17490317099</v>
      </c>
      <c r="R453" s="30">
        <v>13732816</v>
      </c>
      <c r="S453" s="30">
        <v>0</v>
      </c>
      <c r="T453" s="30">
        <v>17504049915</v>
      </c>
      <c r="U453" s="30">
        <v>0</v>
      </c>
      <c r="V453" s="30">
        <v>17504049915</v>
      </c>
      <c r="W453" s="30">
        <v>0</v>
      </c>
      <c r="X453" s="30">
        <v>16555712735</v>
      </c>
      <c r="Y453" s="30">
        <v>2354962620</v>
      </c>
      <c r="Z453" s="30">
        <v>2354962620</v>
      </c>
      <c r="AA453" s="30">
        <v>2354962620</v>
      </c>
    </row>
    <row r="454" spans="1:27" ht="90" hidden="1" x14ac:dyDescent="0.25">
      <c r="A454" s="27" t="s">
        <v>124</v>
      </c>
      <c r="B454" s="28" t="s">
        <v>125</v>
      </c>
      <c r="C454" s="29" t="s">
        <v>55</v>
      </c>
      <c r="D454" s="27" t="s">
        <v>48</v>
      </c>
      <c r="E454" s="27" t="s">
        <v>167</v>
      </c>
      <c r="F454" s="27" t="s">
        <v>168</v>
      </c>
      <c r="G454" s="27" t="s">
        <v>173</v>
      </c>
      <c r="H454" s="27" t="s">
        <v>174</v>
      </c>
      <c r="I454" s="27"/>
      <c r="J454" s="27"/>
      <c r="K454" s="27"/>
      <c r="L454" s="27"/>
      <c r="M454" s="27" t="s">
        <v>27</v>
      </c>
      <c r="N454" s="27" t="s">
        <v>175</v>
      </c>
      <c r="O454" s="27" t="s">
        <v>28</v>
      </c>
      <c r="P454" s="28" t="s">
        <v>56</v>
      </c>
      <c r="Q454" s="30">
        <v>455927001</v>
      </c>
      <c r="R454" s="30">
        <v>0</v>
      </c>
      <c r="S454" s="30">
        <v>0</v>
      </c>
      <c r="T454" s="30">
        <v>455927001</v>
      </c>
      <c r="U454" s="30">
        <v>0</v>
      </c>
      <c r="V454" s="30">
        <v>427114360</v>
      </c>
      <c r="W454" s="30">
        <v>28812641</v>
      </c>
      <c r="X454" s="30">
        <v>427114360</v>
      </c>
      <c r="Y454" s="30">
        <v>73242355.5</v>
      </c>
      <c r="Z454" s="30">
        <v>73242355.5</v>
      </c>
      <c r="AA454" s="30">
        <v>73242355.5</v>
      </c>
    </row>
    <row r="455" spans="1:27" ht="90" hidden="1" x14ac:dyDescent="0.25">
      <c r="A455" s="27" t="s">
        <v>124</v>
      </c>
      <c r="B455" s="28" t="s">
        <v>125</v>
      </c>
      <c r="C455" s="29" t="s">
        <v>55</v>
      </c>
      <c r="D455" s="27" t="s">
        <v>48</v>
      </c>
      <c r="E455" s="27" t="s">
        <v>167</v>
      </c>
      <c r="F455" s="27" t="s">
        <v>168</v>
      </c>
      <c r="G455" s="27" t="s">
        <v>173</v>
      </c>
      <c r="H455" s="27" t="s">
        <v>174</v>
      </c>
      <c r="I455" s="27"/>
      <c r="J455" s="27"/>
      <c r="K455" s="27"/>
      <c r="L455" s="27"/>
      <c r="M455" s="27" t="s">
        <v>27</v>
      </c>
      <c r="N455" s="27" t="s">
        <v>156</v>
      </c>
      <c r="O455" s="27" t="s">
        <v>28</v>
      </c>
      <c r="P455" s="28" t="s">
        <v>56</v>
      </c>
      <c r="Q455" s="30">
        <v>570653156</v>
      </c>
      <c r="R455" s="30">
        <v>0</v>
      </c>
      <c r="S455" s="30">
        <v>0</v>
      </c>
      <c r="T455" s="30">
        <v>570653156</v>
      </c>
      <c r="U455" s="30">
        <v>0</v>
      </c>
      <c r="V455" s="30">
        <v>480086890</v>
      </c>
      <c r="W455" s="30">
        <v>90566266</v>
      </c>
      <c r="X455" s="30">
        <v>222061604</v>
      </c>
      <c r="Y455" s="30">
        <v>2678571.5</v>
      </c>
      <c r="Z455" s="30">
        <v>2678571.5</v>
      </c>
      <c r="AA455" s="30">
        <v>2678571.5</v>
      </c>
    </row>
    <row r="456" spans="1:27" ht="67.5" hidden="1" x14ac:dyDescent="0.25">
      <c r="A456" s="27" t="s">
        <v>124</v>
      </c>
      <c r="B456" s="28" t="s">
        <v>125</v>
      </c>
      <c r="C456" s="29" t="s">
        <v>57</v>
      </c>
      <c r="D456" s="27" t="s">
        <v>48</v>
      </c>
      <c r="E456" s="27" t="s">
        <v>167</v>
      </c>
      <c r="F456" s="27" t="s">
        <v>168</v>
      </c>
      <c r="G456" s="27" t="s">
        <v>173</v>
      </c>
      <c r="H456" s="27" t="s">
        <v>177</v>
      </c>
      <c r="I456" s="27"/>
      <c r="J456" s="27"/>
      <c r="K456" s="27"/>
      <c r="L456" s="27"/>
      <c r="M456" s="27" t="s">
        <v>54</v>
      </c>
      <c r="N456" s="27" t="s">
        <v>163</v>
      </c>
      <c r="O456" s="27" t="s">
        <v>28</v>
      </c>
      <c r="P456" s="28" t="s">
        <v>58</v>
      </c>
      <c r="Q456" s="30">
        <v>189967770</v>
      </c>
      <c r="R456" s="30">
        <v>332295600</v>
      </c>
      <c r="S456" s="30">
        <v>0</v>
      </c>
      <c r="T456" s="30">
        <v>522263370</v>
      </c>
      <c r="U456" s="30">
        <v>0</v>
      </c>
      <c r="V456" s="30">
        <v>135657372</v>
      </c>
      <c r="W456" s="30">
        <v>386605998</v>
      </c>
      <c r="X456" s="30">
        <v>117184262</v>
      </c>
      <c r="Y456" s="30">
        <v>19047114</v>
      </c>
      <c r="Z456" s="30">
        <v>19047114</v>
      </c>
      <c r="AA456" s="30">
        <v>19047114</v>
      </c>
    </row>
    <row r="457" spans="1:27" ht="67.5" hidden="1" x14ac:dyDescent="0.25">
      <c r="A457" s="27" t="s">
        <v>124</v>
      </c>
      <c r="B457" s="28" t="s">
        <v>125</v>
      </c>
      <c r="C457" s="29" t="s">
        <v>57</v>
      </c>
      <c r="D457" s="27" t="s">
        <v>48</v>
      </c>
      <c r="E457" s="27" t="s">
        <v>167</v>
      </c>
      <c r="F457" s="27" t="s">
        <v>168</v>
      </c>
      <c r="G457" s="27" t="s">
        <v>173</v>
      </c>
      <c r="H457" s="27" t="s">
        <v>177</v>
      </c>
      <c r="I457" s="27"/>
      <c r="J457" s="27"/>
      <c r="K457" s="27"/>
      <c r="L457" s="27"/>
      <c r="M457" s="27" t="s">
        <v>27</v>
      </c>
      <c r="N457" s="27" t="s">
        <v>156</v>
      </c>
      <c r="O457" s="27" t="s">
        <v>28</v>
      </c>
      <c r="P457" s="28" t="s">
        <v>58</v>
      </c>
      <c r="Q457" s="30">
        <v>1829570509</v>
      </c>
      <c r="R457" s="30">
        <v>220749106</v>
      </c>
      <c r="S457" s="30">
        <v>45046978</v>
      </c>
      <c r="T457" s="30">
        <v>2005272637</v>
      </c>
      <c r="U457" s="30">
        <v>0</v>
      </c>
      <c r="V457" s="30">
        <v>1035498794</v>
      </c>
      <c r="W457" s="30">
        <v>969773843</v>
      </c>
      <c r="X457" s="30">
        <v>612324520</v>
      </c>
      <c r="Y457" s="30">
        <v>128153831</v>
      </c>
      <c r="Z457" s="30">
        <v>128153831</v>
      </c>
      <c r="AA457" s="30">
        <v>128153831</v>
      </c>
    </row>
    <row r="458" spans="1:27" ht="45" hidden="1" x14ac:dyDescent="0.25">
      <c r="A458" s="27" t="s">
        <v>124</v>
      </c>
      <c r="B458" s="28" t="s">
        <v>125</v>
      </c>
      <c r="C458" s="29" t="s">
        <v>59</v>
      </c>
      <c r="D458" s="27" t="s">
        <v>48</v>
      </c>
      <c r="E458" s="27" t="s">
        <v>167</v>
      </c>
      <c r="F458" s="27" t="s">
        <v>168</v>
      </c>
      <c r="G458" s="27" t="s">
        <v>163</v>
      </c>
      <c r="H458" s="27" t="s">
        <v>178</v>
      </c>
      <c r="I458" s="27"/>
      <c r="J458" s="27"/>
      <c r="K458" s="27"/>
      <c r="L458" s="27"/>
      <c r="M458" s="27" t="s">
        <v>54</v>
      </c>
      <c r="N458" s="27" t="s">
        <v>179</v>
      </c>
      <c r="O458" s="27" t="s">
        <v>28</v>
      </c>
      <c r="P458" s="28" t="s">
        <v>60</v>
      </c>
      <c r="Q458" s="30">
        <v>260594280</v>
      </c>
      <c r="R458" s="30">
        <v>8259324</v>
      </c>
      <c r="S458" s="30">
        <v>0</v>
      </c>
      <c r="T458" s="30">
        <v>268853604</v>
      </c>
      <c r="U458" s="30">
        <v>0</v>
      </c>
      <c r="V458" s="30">
        <v>149863084</v>
      </c>
      <c r="W458" s="30">
        <v>118990520</v>
      </c>
      <c r="X458" s="30">
        <v>2091120</v>
      </c>
      <c r="Y458" s="30">
        <v>0</v>
      </c>
      <c r="Z458" s="30">
        <v>0</v>
      </c>
      <c r="AA458" s="30">
        <v>0</v>
      </c>
    </row>
    <row r="459" spans="1:27" ht="45" hidden="1" x14ac:dyDescent="0.25">
      <c r="A459" s="27" t="s">
        <v>124</v>
      </c>
      <c r="B459" s="28" t="s">
        <v>125</v>
      </c>
      <c r="C459" s="29" t="s">
        <v>59</v>
      </c>
      <c r="D459" s="27" t="s">
        <v>48</v>
      </c>
      <c r="E459" s="27" t="s">
        <v>167</v>
      </c>
      <c r="F459" s="27" t="s">
        <v>168</v>
      </c>
      <c r="G459" s="27" t="s">
        <v>163</v>
      </c>
      <c r="H459" s="27" t="s">
        <v>178</v>
      </c>
      <c r="I459" s="27"/>
      <c r="J459" s="27"/>
      <c r="K459" s="27"/>
      <c r="L459" s="27"/>
      <c r="M459" s="27" t="s">
        <v>27</v>
      </c>
      <c r="N459" s="27" t="s">
        <v>176</v>
      </c>
      <c r="O459" s="27" t="s">
        <v>28</v>
      </c>
      <c r="P459" s="28" t="s">
        <v>60</v>
      </c>
      <c r="Q459" s="30">
        <v>996648454</v>
      </c>
      <c r="R459" s="30">
        <v>0</v>
      </c>
      <c r="S459" s="30">
        <v>0</v>
      </c>
      <c r="T459" s="30">
        <v>996648454</v>
      </c>
      <c r="U459" s="30">
        <v>0</v>
      </c>
      <c r="V459" s="30">
        <v>956074499</v>
      </c>
      <c r="W459" s="30">
        <v>40573955</v>
      </c>
      <c r="X459" s="30">
        <v>805316252</v>
      </c>
      <c r="Y459" s="30">
        <v>148257036</v>
      </c>
      <c r="Z459" s="30">
        <v>148257036</v>
      </c>
      <c r="AA459" s="30">
        <v>148257036</v>
      </c>
    </row>
    <row r="460" spans="1:27" ht="45" hidden="1" x14ac:dyDescent="0.25">
      <c r="A460" s="27" t="s">
        <v>124</v>
      </c>
      <c r="B460" s="28" t="s">
        <v>125</v>
      </c>
      <c r="C460" s="29" t="s">
        <v>59</v>
      </c>
      <c r="D460" s="27" t="s">
        <v>48</v>
      </c>
      <c r="E460" s="27" t="s">
        <v>167</v>
      </c>
      <c r="F460" s="27" t="s">
        <v>168</v>
      </c>
      <c r="G460" s="27" t="s">
        <v>163</v>
      </c>
      <c r="H460" s="27" t="s">
        <v>178</v>
      </c>
      <c r="I460" s="27"/>
      <c r="J460" s="27"/>
      <c r="K460" s="27"/>
      <c r="L460" s="27"/>
      <c r="M460" s="27" t="s">
        <v>27</v>
      </c>
      <c r="N460" s="27" t="s">
        <v>156</v>
      </c>
      <c r="O460" s="27" t="s">
        <v>28</v>
      </c>
      <c r="P460" s="28" t="s">
        <v>60</v>
      </c>
      <c r="Q460" s="30">
        <v>1561715638</v>
      </c>
      <c r="R460" s="30">
        <v>9088266</v>
      </c>
      <c r="S460" s="30">
        <v>0</v>
      </c>
      <c r="T460" s="30">
        <v>1570803904</v>
      </c>
      <c r="U460" s="30">
        <v>0</v>
      </c>
      <c r="V460" s="30">
        <v>1003678471</v>
      </c>
      <c r="W460" s="30">
        <v>567125433</v>
      </c>
      <c r="X460" s="30">
        <v>894742344</v>
      </c>
      <c r="Y460" s="30">
        <v>294556317.13</v>
      </c>
      <c r="Z460" s="30">
        <v>294556317.13</v>
      </c>
      <c r="AA460" s="30">
        <v>294556317.13</v>
      </c>
    </row>
    <row r="461" spans="1:27" ht="67.5" hidden="1" x14ac:dyDescent="0.25">
      <c r="A461" s="27" t="s">
        <v>124</v>
      </c>
      <c r="B461" s="28" t="s">
        <v>125</v>
      </c>
      <c r="C461" s="29" t="s">
        <v>61</v>
      </c>
      <c r="D461" s="27" t="s">
        <v>48</v>
      </c>
      <c r="E461" s="27" t="s">
        <v>180</v>
      </c>
      <c r="F461" s="27" t="s">
        <v>168</v>
      </c>
      <c r="G461" s="27" t="s">
        <v>169</v>
      </c>
      <c r="H461" s="27" t="s">
        <v>177</v>
      </c>
      <c r="I461" s="27"/>
      <c r="J461" s="27"/>
      <c r="K461" s="27"/>
      <c r="L461" s="27"/>
      <c r="M461" s="27" t="s">
        <v>27</v>
      </c>
      <c r="N461" s="27" t="s">
        <v>156</v>
      </c>
      <c r="O461" s="27" t="s">
        <v>28</v>
      </c>
      <c r="P461" s="28" t="s">
        <v>58</v>
      </c>
      <c r="Q461" s="30">
        <v>65855918</v>
      </c>
      <c r="R461" s="30">
        <v>0</v>
      </c>
      <c r="S461" s="30">
        <v>0</v>
      </c>
      <c r="T461" s="30">
        <v>65855918</v>
      </c>
      <c r="U461" s="30">
        <v>0</v>
      </c>
      <c r="V461" s="30">
        <v>46979839</v>
      </c>
      <c r="W461" s="30">
        <v>18876079</v>
      </c>
      <c r="X461" s="30">
        <v>43145312</v>
      </c>
      <c r="Y461" s="30">
        <v>9438037</v>
      </c>
      <c r="Z461" s="30">
        <v>9438037</v>
      </c>
      <c r="AA461" s="30">
        <v>9438037</v>
      </c>
    </row>
    <row r="462" spans="1:27" ht="45" hidden="1" x14ac:dyDescent="0.25">
      <c r="A462" s="27" t="s">
        <v>124</v>
      </c>
      <c r="B462" s="28" t="s">
        <v>125</v>
      </c>
      <c r="C462" s="29" t="s">
        <v>183</v>
      </c>
      <c r="D462" s="27" t="s">
        <v>48</v>
      </c>
      <c r="E462" s="27" t="s">
        <v>180</v>
      </c>
      <c r="F462" s="27" t="s">
        <v>168</v>
      </c>
      <c r="G462" s="27" t="s">
        <v>170</v>
      </c>
      <c r="H462" s="27" t="s">
        <v>62</v>
      </c>
      <c r="I462" s="27"/>
      <c r="J462" s="27"/>
      <c r="K462" s="27"/>
      <c r="L462" s="27"/>
      <c r="M462" s="27" t="s">
        <v>27</v>
      </c>
      <c r="N462" s="27" t="s">
        <v>156</v>
      </c>
      <c r="O462" s="27" t="s">
        <v>28</v>
      </c>
      <c r="P462" s="28" t="s">
        <v>63</v>
      </c>
      <c r="Q462" s="30">
        <v>650879367</v>
      </c>
      <c r="R462" s="30">
        <v>193461558</v>
      </c>
      <c r="S462" s="30">
        <v>894245</v>
      </c>
      <c r="T462" s="30">
        <v>843446680</v>
      </c>
      <c r="U462" s="30">
        <v>0</v>
      </c>
      <c r="V462" s="30">
        <v>731623579.5</v>
      </c>
      <c r="W462" s="30">
        <v>111823100.5</v>
      </c>
      <c r="X462" s="30">
        <v>548724085</v>
      </c>
      <c r="Y462" s="30">
        <v>99318422.269999996</v>
      </c>
      <c r="Z462" s="30">
        <v>99318422.269999996</v>
      </c>
      <c r="AA462" s="30">
        <v>99318422.269999996</v>
      </c>
    </row>
    <row r="463" spans="1:27" ht="22.5" hidden="1" x14ac:dyDescent="0.25">
      <c r="A463" s="27" t="s">
        <v>126</v>
      </c>
      <c r="B463" s="28" t="s">
        <v>127</v>
      </c>
      <c r="C463" s="29" t="s">
        <v>34</v>
      </c>
      <c r="D463" s="27" t="s">
        <v>26</v>
      </c>
      <c r="E463" s="27" t="s">
        <v>157</v>
      </c>
      <c r="F463" s="27"/>
      <c r="G463" s="27"/>
      <c r="H463" s="27"/>
      <c r="I463" s="27"/>
      <c r="J463" s="27"/>
      <c r="K463" s="27"/>
      <c r="L463" s="27"/>
      <c r="M463" s="27" t="s">
        <v>27</v>
      </c>
      <c r="N463" s="27" t="s">
        <v>156</v>
      </c>
      <c r="O463" s="27" t="s">
        <v>28</v>
      </c>
      <c r="P463" s="28" t="s">
        <v>35</v>
      </c>
      <c r="Q463" s="30">
        <v>12784468</v>
      </c>
      <c r="R463" s="30">
        <v>2107000</v>
      </c>
      <c r="S463" s="30">
        <v>0</v>
      </c>
      <c r="T463" s="30">
        <v>14891468</v>
      </c>
      <c r="U463" s="30">
        <v>0</v>
      </c>
      <c r="V463" s="30">
        <v>8797035</v>
      </c>
      <c r="W463" s="30">
        <v>6094433</v>
      </c>
      <c r="X463" s="30">
        <v>0</v>
      </c>
      <c r="Y463" s="30">
        <v>0</v>
      </c>
      <c r="Z463" s="30">
        <v>0</v>
      </c>
      <c r="AA463" s="30">
        <v>0</v>
      </c>
    </row>
    <row r="464" spans="1:27" ht="22.5" hidden="1" x14ac:dyDescent="0.25">
      <c r="A464" s="27" t="s">
        <v>126</v>
      </c>
      <c r="B464" s="28" t="s">
        <v>127</v>
      </c>
      <c r="C464" s="29" t="s">
        <v>44</v>
      </c>
      <c r="D464" s="27" t="s">
        <v>26</v>
      </c>
      <c r="E464" s="27" t="s">
        <v>166</v>
      </c>
      <c r="F464" s="27" t="s">
        <v>155</v>
      </c>
      <c r="G464" s="27"/>
      <c r="H464" s="27"/>
      <c r="I464" s="27"/>
      <c r="J464" s="27"/>
      <c r="K464" s="27"/>
      <c r="L464" s="27"/>
      <c r="M464" s="27" t="s">
        <v>27</v>
      </c>
      <c r="N464" s="27" t="s">
        <v>156</v>
      </c>
      <c r="O464" s="27" t="s">
        <v>28</v>
      </c>
      <c r="P464" s="28" t="s">
        <v>45</v>
      </c>
      <c r="Q464" s="30">
        <v>579400</v>
      </c>
      <c r="R464" s="30">
        <v>17800</v>
      </c>
      <c r="S464" s="30">
        <v>0</v>
      </c>
      <c r="T464" s="30">
        <v>597200</v>
      </c>
      <c r="U464" s="30">
        <v>0</v>
      </c>
      <c r="V464" s="30">
        <v>597200</v>
      </c>
      <c r="W464" s="30">
        <v>0</v>
      </c>
      <c r="X464" s="30">
        <v>597200</v>
      </c>
      <c r="Y464" s="30">
        <v>597200</v>
      </c>
      <c r="Z464" s="30">
        <v>597200</v>
      </c>
      <c r="AA464" s="30">
        <v>597200</v>
      </c>
    </row>
    <row r="465" spans="1:27" ht="67.5" hidden="1" x14ac:dyDescent="0.25">
      <c r="A465" s="27" t="s">
        <v>126</v>
      </c>
      <c r="B465" s="28" t="s">
        <v>127</v>
      </c>
      <c r="C465" s="29" t="s">
        <v>49</v>
      </c>
      <c r="D465" s="27" t="s">
        <v>48</v>
      </c>
      <c r="E465" s="27" t="s">
        <v>167</v>
      </c>
      <c r="F465" s="27" t="s">
        <v>168</v>
      </c>
      <c r="G465" s="27" t="s">
        <v>170</v>
      </c>
      <c r="H465" s="27" t="s">
        <v>171</v>
      </c>
      <c r="I465" s="27"/>
      <c r="J465" s="27"/>
      <c r="K465" s="27"/>
      <c r="L465" s="27"/>
      <c r="M465" s="27" t="s">
        <v>27</v>
      </c>
      <c r="N465" s="27" t="s">
        <v>156</v>
      </c>
      <c r="O465" s="27" t="s">
        <v>28</v>
      </c>
      <c r="P465" s="28" t="s">
        <v>50</v>
      </c>
      <c r="Q465" s="30">
        <v>69984250</v>
      </c>
      <c r="R465" s="30">
        <v>0</v>
      </c>
      <c r="S465" s="30">
        <v>0</v>
      </c>
      <c r="T465" s="30">
        <v>69984250</v>
      </c>
      <c r="U465" s="30">
        <v>0</v>
      </c>
      <c r="V465" s="30">
        <v>46500250</v>
      </c>
      <c r="W465" s="30">
        <v>23484000</v>
      </c>
      <c r="X465" s="30">
        <v>45500250</v>
      </c>
      <c r="Y465" s="30">
        <v>10274250</v>
      </c>
      <c r="Z465" s="30">
        <v>10274250</v>
      </c>
      <c r="AA465" s="30">
        <v>10274250</v>
      </c>
    </row>
    <row r="466" spans="1:27" ht="56.25" hidden="1" x14ac:dyDescent="0.25">
      <c r="A466" s="27" t="s">
        <v>126</v>
      </c>
      <c r="B466" s="28" t="s">
        <v>127</v>
      </c>
      <c r="C466" s="29" t="s">
        <v>51</v>
      </c>
      <c r="D466" s="27" t="s">
        <v>48</v>
      </c>
      <c r="E466" s="27" t="s">
        <v>167</v>
      </c>
      <c r="F466" s="27" t="s">
        <v>168</v>
      </c>
      <c r="G466" s="27" t="s">
        <v>172</v>
      </c>
      <c r="H466" s="27" t="s">
        <v>52</v>
      </c>
      <c r="I466" s="27"/>
      <c r="J466" s="27"/>
      <c r="K466" s="27"/>
      <c r="L466" s="27"/>
      <c r="M466" s="27" t="s">
        <v>27</v>
      </c>
      <c r="N466" s="27" t="s">
        <v>156</v>
      </c>
      <c r="O466" s="27" t="s">
        <v>28</v>
      </c>
      <c r="P466" s="28" t="s">
        <v>53</v>
      </c>
      <c r="Q466" s="30">
        <v>3039651832</v>
      </c>
      <c r="R466" s="30">
        <v>0</v>
      </c>
      <c r="S466" s="30">
        <v>0</v>
      </c>
      <c r="T466" s="30">
        <v>3039651832</v>
      </c>
      <c r="U466" s="30">
        <v>0</v>
      </c>
      <c r="V466" s="30">
        <v>379464296</v>
      </c>
      <c r="W466" s="30">
        <v>2660187536</v>
      </c>
      <c r="X466" s="30">
        <v>372964296</v>
      </c>
      <c r="Y466" s="30">
        <v>53141617</v>
      </c>
      <c r="Z466" s="30">
        <v>53141617</v>
      </c>
      <c r="AA466" s="30">
        <v>53141617</v>
      </c>
    </row>
    <row r="467" spans="1:27" ht="90" hidden="1" x14ac:dyDescent="0.25">
      <c r="A467" s="27" t="s">
        <v>126</v>
      </c>
      <c r="B467" s="28" t="s">
        <v>127</v>
      </c>
      <c r="C467" s="29" t="s">
        <v>55</v>
      </c>
      <c r="D467" s="27" t="s">
        <v>48</v>
      </c>
      <c r="E467" s="27" t="s">
        <v>167</v>
      </c>
      <c r="F467" s="27" t="s">
        <v>168</v>
      </c>
      <c r="G467" s="27" t="s">
        <v>173</v>
      </c>
      <c r="H467" s="27" t="s">
        <v>174</v>
      </c>
      <c r="I467" s="27"/>
      <c r="J467" s="27"/>
      <c r="K467" s="27"/>
      <c r="L467" s="27"/>
      <c r="M467" s="27" t="s">
        <v>54</v>
      </c>
      <c r="N467" s="27" t="s">
        <v>163</v>
      </c>
      <c r="O467" s="27" t="s">
        <v>28</v>
      </c>
      <c r="P467" s="28" t="s">
        <v>56</v>
      </c>
      <c r="Q467" s="30">
        <v>6198794561</v>
      </c>
      <c r="R467" s="30">
        <v>1044727868</v>
      </c>
      <c r="S467" s="30">
        <v>0</v>
      </c>
      <c r="T467" s="30">
        <v>7243522429</v>
      </c>
      <c r="U467" s="30">
        <v>0</v>
      </c>
      <c r="V467" s="30">
        <v>7243522429</v>
      </c>
      <c r="W467" s="30">
        <v>0</v>
      </c>
      <c r="X467" s="30">
        <v>7103723429</v>
      </c>
      <c r="Y467" s="30">
        <v>916012694</v>
      </c>
      <c r="Z467" s="30">
        <v>916012694</v>
      </c>
      <c r="AA467" s="30">
        <v>916012694</v>
      </c>
    </row>
    <row r="468" spans="1:27" ht="90" hidden="1" x14ac:dyDescent="0.25">
      <c r="A468" s="27" t="s">
        <v>126</v>
      </c>
      <c r="B468" s="28" t="s">
        <v>127</v>
      </c>
      <c r="C468" s="29" t="s">
        <v>55</v>
      </c>
      <c r="D468" s="27" t="s">
        <v>48</v>
      </c>
      <c r="E468" s="27" t="s">
        <v>167</v>
      </c>
      <c r="F468" s="27" t="s">
        <v>168</v>
      </c>
      <c r="G468" s="27" t="s">
        <v>173</v>
      </c>
      <c r="H468" s="27" t="s">
        <v>174</v>
      </c>
      <c r="I468" s="27"/>
      <c r="J468" s="27"/>
      <c r="K468" s="27"/>
      <c r="L468" s="27"/>
      <c r="M468" s="27" t="s">
        <v>27</v>
      </c>
      <c r="N468" s="27" t="s">
        <v>175</v>
      </c>
      <c r="O468" s="27" t="s">
        <v>28</v>
      </c>
      <c r="P468" s="28" t="s">
        <v>56</v>
      </c>
      <c r="Q468" s="30">
        <v>528016996</v>
      </c>
      <c r="R468" s="30">
        <v>0</v>
      </c>
      <c r="S468" s="30">
        <v>0</v>
      </c>
      <c r="T468" s="30">
        <v>528016996</v>
      </c>
      <c r="U468" s="30">
        <v>0</v>
      </c>
      <c r="V468" s="30">
        <v>411141825</v>
      </c>
      <c r="W468" s="30">
        <v>116875171</v>
      </c>
      <c r="X468" s="30">
        <v>411141825</v>
      </c>
      <c r="Y468" s="30">
        <v>81668407</v>
      </c>
      <c r="Z468" s="30">
        <v>81668407</v>
      </c>
      <c r="AA468" s="30">
        <v>81668407</v>
      </c>
    </row>
    <row r="469" spans="1:27" ht="90" hidden="1" x14ac:dyDescent="0.25">
      <c r="A469" s="27" t="s">
        <v>126</v>
      </c>
      <c r="B469" s="28" t="s">
        <v>127</v>
      </c>
      <c r="C469" s="29" t="s">
        <v>55</v>
      </c>
      <c r="D469" s="27" t="s">
        <v>48</v>
      </c>
      <c r="E469" s="27" t="s">
        <v>167</v>
      </c>
      <c r="F469" s="27" t="s">
        <v>168</v>
      </c>
      <c r="G469" s="27" t="s">
        <v>173</v>
      </c>
      <c r="H469" s="27" t="s">
        <v>174</v>
      </c>
      <c r="I469" s="27"/>
      <c r="J469" s="27"/>
      <c r="K469" s="27"/>
      <c r="L469" s="27"/>
      <c r="M469" s="27" t="s">
        <v>27</v>
      </c>
      <c r="N469" s="27" t="s">
        <v>156</v>
      </c>
      <c r="O469" s="27" t="s">
        <v>28</v>
      </c>
      <c r="P469" s="28" t="s">
        <v>56</v>
      </c>
      <c r="Q469" s="30">
        <v>528137162</v>
      </c>
      <c r="R469" s="30">
        <v>0</v>
      </c>
      <c r="S469" s="30">
        <v>0</v>
      </c>
      <c r="T469" s="30">
        <v>528137162</v>
      </c>
      <c r="U469" s="30">
        <v>0</v>
      </c>
      <c r="V469" s="30">
        <v>458081622</v>
      </c>
      <c r="W469" s="30">
        <v>70055540</v>
      </c>
      <c r="X469" s="30">
        <v>276894415</v>
      </c>
      <c r="Y469" s="30">
        <v>40035430</v>
      </c>
      <c r="Z469" s="30">
        <v>40035430</v>
      </c>
      <c r="AA469" s="30">
        <v>40035430</v>
      </c>
    </row>
    <row r="470" spans="1:27" ht="67.5" hidden="1" x14ac:dyDescent="0.25">
      <c r="A470" s="27" t="s">
        <v>126</v>
      </c>
      <c r="B470" s="28" t="s">
        <v>127</v>
      </c>
      <c r="C470" s="29" t="s">
        <v>57</v>
      </c>
      <c r="D470" s="27" t="s">
        <v>48</v>
      </c>
      <c r="E470" s="27" t="s">
        <v>167</v>
      </c>
      <c r="F470" s="27" t="s">
        <v>168</v>
      </c>
      <c r="G470" s="27" t="s">
        <v>173</v>
      </c>
      <c r="H470" s="27" t="s">
        <v>177</v>
      </c>
      <c r="I470" s="27"/>
      <c r="J470" s="27"/>
      <c r="K470" s="27"/>
      <c r="L470" s="27"/>
      <c r="M470" s="27" t="s">
        <v>54</v>
      </c>
      <c r="N470" s="27" t="s">
        <v>163</v>
      </c>
      <c r="O470" s="27" t="s">
        <v>28</v>
      </c>
      <c r="P470" s="28" t="s">
        <v>58</v>
      </c>
      <c r="Q470" s="30">
        <v>186642770</v>
      </c>
      <c r="R470" s="30">
        <v>0</v>
      </c>
      <c r="S470" s="30">
        <v>0</v>
      </c>
      <c r="T470" s="30">
        <v>186642770</v>
      </c>
      <c r="U470" s="30">
        <v>0</v>
      </c>
      <c r="V470" s="30">
        <v>126992430</v>
      </c>
      <c r="W470" s="30">
        <v>59650340</v>
      </c>
      <c r="X470" s="30">
        <v>120284776</v>
      </c>
      <c r="Y470" s="30">
        <v>30809320</v>
      </c>
      <c r="Z470" s="30">
        <v>30809320</v>
      </c>
      <c r="AA470" s="30">
        <v>30809320</v>
      </c>
    </row>
    <row r="471" spans="1:27" ht="67.5" hidden="1" x14ac:dyDescent="0.25">
      <c r="A471" s="27" t="s">
        <v>126</v>
      </c>
      <c r="B471" s="28" t="s">
        <v>127</v>
      </c>
      <c r="C471" s="29" t="s">
        <v>57</v>
      </c>
      <c r="D471" s="27" t="s">
        <v>48</v>
      </c>
      <c r="E471" s="27" t="s">
        <v>167</v>
      </c>
      <c r="F471" s="27" t="s">
        <v>168</v>
      </c>
      <c r="G471" s="27" t="s">
        <v>173</v>
      </c>
      <c r="H471" s="27" t="s">
        <v>177</v>
      </c>
      <c r="I471" s="27"/>
      <c r="J471" s="27"/>
      <c r="K471" s="27"/>
      <c r="L471" s="27"/>
      <c r="M471" s="27" t="s">
        <v>27</v>
      </c>
      <c r="N471" s="27" t="s">
        <v>156</v>
      </c>
      <c r="O471" s="27" t="s">
        <v>28</v>
      </c>
      <c r="P471" s="28" t="s">
        <v>58</v>
      </c>
      <c r="Q471" s="30">
        <v>1214020344</v>
      </c>
      <c r="R471" s="30">
        <v>404553706</v>
      </c>
      <c r="S471" s="30">
        <v>27335203</v>
      </c>
      <c r="T471" s="30">
        <v>1591238847</v>
      </c>
      <c r="U471" s="30">
        <v>0</v>
      </c>
      <c r="V471" s="30">
        <v>440716730</v>
      </c>
      <c r="W471" s="30">
        <v>1150522117</v>
      </c>
      <c r="X471" s="30">
        <v>190414999</v>
      </c>
      <c r="Y471" s="30">
        <v>32250419</v>
      </c>
      <c r="Z471" s="30">
        <v>32250419</v>
      </c>
      <c r="AA471" s="30">
        <v>32250419</v>
      </c>
    </row>
    <row r="472" spans="1:27" ht="45" hidden="1" x14ac:dyDescent="0.25">
      <c r="A472" s="27" t="s">
        <v>126</v>
      </c>
      <c r="B472" s="28" t="s">
        <v>127</v>
      </c>
      <c r="C472" s="29" t="s">
        <v>59</v>
      </c>
      <c r="D472" s="27" t="s">
        <v>48</v>
      </c>
      <c r="E472" s="27" t="s">
        <v>167</v>
      </c>
      <c r="F472" s="27" t="s">
        <v>168</v>
      </c>
      <c r="G472" s="27" t="s">
        <v>163</v>
      </c>
      <c r="H472" s="27" t="s">
        <v>178</v>
      </c>
      <c r="I472" s="27"/>
      <c r="J472" s="27"/>
      <c r="K472" s="27"/>
      <c r="L472" s="27"/>
      <c r="M472" s="27" t="s">
        <v>27</v>
      </c>
      <c r="N472" s="27" t="s">
        <v>176</v>
      </c>
      <c r="O472" s="27" t="s">
        <v>28</v>
      </c>
      <c r="P472" s="28" t="s">
        <v>60</v>
      </c>
      <c r="Q472" s="30">
        <v>39885350</v>
      </c>
      <c r="R472" s="30">
        <v>0</v>
      </c>
      <c r="S472" s="30">
        <v>0</v>
      </c>
      <c r="T472" s="30">
        <v>39885350</v>
      </c>
      <c r="U472" s="30">
        <v>0</v>
      </c>
      <c r="V472" s="30">
        <v>38714596</v>
      </c>
      <c r="W472" s="30">
        <v>1170754</v>
      </c>
      <c r="X472" s="30">
        <v>38503444</v>
      </c>
      <c r="Y472" s="30">
        <v>10405294</v>
      </c>
      <c r="Z472" s="30">
        <v>10405294</v>
      </c>
      <c r="AA472" s="30">
        <v>10405294</v>
      </c>
    </row>
    <row r="473" spans="1:27" ht="45" hidden="1" x14ac:dyDescent="0.25">
      <c r="A473" s="27" t="s">
        <v>126</v>
      </c>
      <c r="B473" s="28" t="s">
        <v>127</v>
      </c>
      <c r="C473" s="29" t="s">
        <v>59</v>
      </c>
      <c r="D473" s="27" t="s">
        <v>48</v>
      </c>
      <c r="E473" s="27" t="s">
        <v>167</v>
      </c>
      <c r="F473" s="27" t="s">
        <v>168</v>
      </c>
      <c r="G473" s="27" t="s">
        <v>163</v>
      </c>
      <c r="H473" s="27" t="s">
        <v>178</v>
      </c>
      <c r="I473" s="27"/>
      <c r="J473" s="27"/>
      <c r="K473" s="27"/>
      <c r="L473" s="27"/>
      <c r="M473" s="27" t="s">
        <v>27</v>
      </c>
      <c r="N473" s="27" t="s">
        <v>156</v>
      </c>
      <c r="O473" s="27" t="s">
        <v>28</v>
      </c>
      <c r="P473" s="28" t="s">
        <v>60</v>
      </c>
      <c r="Q473" s="30">
        <v>1142273345</v>
      </c>
      <c r="R473" s="30">
        <v>397956719</v>
      </c>
      <c r="S473" s="30">
        <v>0</v>
      </c>
      <c r="T473" s="30">
        <v>1540230064</v>
      </c>
      <c r="U473" s="30">
        <v>0</v>
      </c>
      <c r="V473" s="30">
        <v>1341043338</v>
      </c>
      <c r="W473" s="30">
        <v>199186726</v>
      </c>
      <c r="X473" s="30">
        <v>894177113</v>
      </c>
      <c r="Y473" s="30">
        <v>225075939</v>
      </c>
      <c r="Z473" s="30">
        <v>225075939</v>
      </c>
      <c r="AA473" s="30">
        <v>225075939</v>
      </c>
    </row>
    <row r="474" spans="1:27" ht="67.5" hidden="1" x14ac:dyDescent="0.25">
      <c r="A474" s="27" t="s">
        <v>126</v>
      </c>
      <c r="B474" s="28" t="s">
        <v>127</v>
      </c>
      <c r="C474" s="29" t="s">
        <v>61</v>
      </c>
      <c r="D474" s="27" t="s">
        <v>48</v>
      </c>
      <c r="E474" s="27" t="s">
        <v>180</v>
      </c>
      <c r="F474" s="27" t="s">
        <v>168</v>
      </c>
      <c r="G474" s="27" t="s">
        <v>169</v>
      </c>
      <c r="H474" s="27" t="s">
        <v>177</v>
      </c>
      <c r="I474" s="27"/>
      <c r="J474" s="27"/>
      <c r="K474" s="27"/>
      <c r="L474" s="27"/>
      <c r="M474" s="27" t="s">
        <v>27</v>
      </c>
      <c r="N474" s="27" t="s">
        <v>156</v>
      </c>
      <c r="O474" s="27" t="s">
        <v>28</v>
      </c>
      <c r="P474" s="28" t="s">
        <v>58</v>
      </c>
      <c r="Q474" s="30">
        <v>65799024</v>
      </c>
      <c r="R474" s="30">
        <v>0</v>
      </c>
      <c r="S474" s="30">
        <v>0</v>
      </c>
      <c r="T474" s="30">
        <v>65799024</v>
      </c>
      <c r="U474" s="30">
        <v>0</v>
      </c>
      <c r="V474" s="30">
        <v>46922945</v>
      </c>
      <c r="W474" s="30">
        <v>18876079</v>
      </c>
      <c r="X474" s="30">
        <v>43145312</v>
      </c>
      <c r="Y474" s="30">
        <v>10786328</v>
      </c>
      <c r="Z474" s="30">
        <v>10786328</v>
      </c>
      <c r="AA474" s="30">
        <v>10786328</v>
      </c>
    </row>
    <row r="475" spans="1:27" ht="45" hidden="1" x14ac:dyDescent="0.25">
      <c r="A475" s="27" t="s">
        <v>126</v>
      </c>
      <c r="B475" s="28" t="s">
        <v>127</v>
      </c>
      <c r="C475" s="29" t="s">
        <v>183</v>
      </c>
      <c r="D475" s="27" t="s">
        <v>48</v>
      </c>
      <c r="E475" s="27" t="s">
        <v>180</v>
      </c>
      <c r="F475" s="27" t="s">
        <v>168</v>
      </c>
      <c r="G475" s="27" t="s">
        <v>170</v>
      </c>
      <c r="H475" s="27" t="s">
        <v>62</v>
      </c>
      <c r="I475" s="27"/>
      <c r="J475" s="27"/>
      <c r="K475" s="27"/>
      <c r="L475" s="27"/>
      <c r="M475" s="27" t="s">
        <v>27</v>
      </c>
      <c r="N475" s="27" t="s">
        <v>156</v>
      </c>
      <c r="O475" s="27" t="s">
        <v>28</v>
      </c>
      <c r="P475" s="28" t="s">
        <v>63</v>
      </c>
      <c r="Q475" s="30">
        <v>770711746</v>
      </c>
      <c r="R475" s="30">
        <v>67003219</v>
      </c>
      <c r="S475" s="30">
        <v>5106400</v>
      </c>
      <c r="T475" s="30">
        <v>832608565</v>
      </c>
      <c r="U475" s="30">
        <v>0</v>
      </c>
      <c r="V475" s="30">
        <v>676144961</v>
      </c>
      <c r="W475" s="30">
        <v>156463604</v>
      </c>
      <c r="X475" s="30">
        <v>501000931</v>
      </c>
      <c r="Y475" s="30">
        <v>120095159</v>
      </c>
      <c r="Z475" s="30">
        <v>120095159</v>
      </c>
      <c r="AA475" s="30">
        <v>120095159</v>
      </c>
    </row>
    <row r="476" spans="1:27" ht="22.5" x14ac:dyDescent="0.25">
      <c r="A476" s="27" t="s">
        <v>128</v>
      </c>
      <c r="B476" s="28" t="s">
        <v>129</v>
      </c>
      <c r="C476" s="29" t="s">
        <v>34</v>
      </c>
      <c r="D476" s="27" t="s">
        <v>26</v>
      </c>
      <c r="E476" s="27" t="s">
        <v>157</v>
      </c>
      <c r="F476" s="27"/>
      <c r="G476" s="27"/>
      <c r="H476" s="27"/>
      <c r="I476" s="27"/>
      <c r="J476" s="27"/>
      <c r="K476" s="27"/>
      <c r="L476" s="27"/>
      <c r="M476" s="27" t="s">
        <v>27</v>
      </c>
      <c r="N476" s="27" t="s">
        <v>156</v>
      </c>
      <c r="O476" s="27" t="s">
        <v>28</v>
      </c>
      <c r="P476" s="28" t="s">
        <v>35</v>
      </c>
      <c r="Q476" s="30">
        <v>16583517</v>
      </c>
      <c r="R476" s="30">
        <v>16465100</v>
      </c>
      <c r="S476" s="30">
        <v>0</v>
      </c>
      <c r="T476" s="30">
        <v>33048617</v>
      </c>
      <c r="U476" s="30">
        <v>0</v>
      </c>
      <c r="V476" s="30">
        <v>33048617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</row>
    <row r="477" spans="1:27" ht="22.5" x14ac:dyDescent="0.25">
      <c r="A477" s="27" t="s">
        <v>128</v>
      </c>
      <c r="B477" s="28" t="s">
        <v>129</v>
      </c>
      <c r="C477" s="29" t="s">
        <v>44</v>
      </c>
      <c r="D477" s="27" t="s">
        <v>26</v>
      </c>
      <c r="E477" s="27" t="s">
        <v>166</v>
      </c>
      <c r="F477" s="27" t="s">
        <v>155</v>
      </c>
      <c r="G477" s="27"/>
      <c r="H477" s="27"/>
      <c r="I477" s="27"/>
      <c r="J477" s="27"/>
      <c r="K477" s="27"/>
      <c r="L477" s="27"/>
      <c r="M477" s="27" t="s">
        <v>27</v>
      </c>
      <c r="N477" s="27" t="s">
        <v>156</v>
      </c>
      <c r="O477" s="27" t="s">
        <v>28</v>
      </c>
      <c r="P477" s="28" t="s">
        <v>45</v>
      </c>
      <c r="Q477" s="30">
        <v>6910136</v>
      </c>
      <c r="R477" s="30">
        <v>116895</v>
      </c>
      <c r="S477" s="30">
        <v>0</v>
      </c>
      <c r="T477" s="30">
        <v>7027031</v>
      </c>
      <c r="U477" s="30">
        <v>0</v>
      </c>
      <c r="V477" s="30">
        <v>7027031</v>
      </c>
      <c r="W477" s="30">
        <v>0</v>
      </c>
      <c r="X477" s="30">
        <v>7027031</v>
      </c>
      <c r="Y477" s="30">
        <v>7027031</v>
      </c>
      <c r="Z477" s="30">
        <v>7027031</v>
      </c>
      <c r="AA477" s="30">
        <v>7027031</v>
      </c>
    </row>
    <row r="478" spans="1:27" ht="67.5" x14ac:dyDescent="0.25">
      <c r="A478" s="27" t="s">
        <v>128</v>
      </c>
      <c r="B478" s="28" t="s">
        <v>129</v>
      </c>
      <c r="C478" s="29" t="s">
        <v>49</v>
      </c>
      <c r="D478" s="27" t="s">
        <v>48</v>
      </c>
      <c r="E478" s="27" t="s">
        <v>167</v>
      </c>
      <c r="F478" s="27" t="s">
        <v>168</v>
      </c>
      <c r="G478" s="27" t="s">
        <v>170</v>
      </c>
      <c r="H478" s="27" t="s">
        <v>171</v>
      </c>
      <c r="I478" s="27"/>
      <c r="J478" s="27"/>
      <c r="K478" s="27"/>
      <c r="L478" s="27"/>
      <c r="M478" s="27" t="s">
        <v>27</v>
      </c>
      <c r="N478" s="27" t="s">
        <v>156</v>
      </c>
      <c r="O478" s="27" t="s">
        <v>28</v>
      </c>
      <c r="P478" s="28" t="s">
        <v>50</v>
      </c>
      <c r="Q478" s="30">
        <v>164375250</v>
      </c>
      <c r="R478" s="30">
        <v>6000</v>
      </c>
      <c r="S478" s="30">
        <v>0</v>
      </c>
      <c r="T478" s="30">
        <v>164381250</v>
      </c>
      <c r="U478" s="30">
        <v>0</v>
      </c>
      <c r="V478" s="30">
        <v>125776000</v>
      </c>
      <c r="W478" s="30">
        <v>38605250</v>
      </c>
      <c r="X478" s="30">
        <v>122776000</v>
      </c>
      <c r="Y478" s="30">
        <v>22119250</v>
      </c>
      <c r="Z478" s="30">
        <v>22119250</v>
      </c>
      <c r="AA478" s="30">
        <v>22119250</v>
      </c>
    </row>
    <row r="479" spans="1:27" ht="56.25" x14ac:dyDescent="0.25">
      <c r="A479" s="27" t="s">
        <v>128</v>
      </c>
      <c r="B479" s="28" t="s">
        <v>129</v>
      </c>
      <c r="C479" s="29" t="s">
        <v>51</v>
      </c>
      <c r="D479" s="27" t="s">
        <v>48</v>
      </c>
      <c r="E479" s="27" t="s">
        <v>167</v>
      </c>
      <c r="F479" s="27" t="s">
        <v>168</v>
      </c>
      <c r="G479" s="27" t="s">
        <v>172</v>
      </c>
      <c r="H479" s="27" t="s">
        <v>52</v>
      </c>
      <c r="I479" s="27"/>
      <c r="J479" s="27"/>
      <c r="K479" s="27"/>
      <c r="L479" s="27"/>
      <c r="M479" s="27" t="s">
        <v>27</v>
      </c>
      <c r="N479" s="27" t="s">
        <v>156</v>
      </c>
      <c r="O479" s="27" t="s">
        <v>28</v>
      </c>
      <c r="P479" s="28" t="s">
        <v>53</v>
      </c>
      <c r="Q479" s="30">
        <v>8324867900</v>
      </c>
      <c r="R479" s="30">
        <v>0</v>
      </c>
      <c r="S479" s="30">
        <v>0</v>
      </c>
      <c r="T479" s="30">
        <v>8324867900</v>
      </c>
      <c r="U479" s="30">
        <v>0</v>
      </c>
      <c r="V479" s="30">
        <v>176248000</v>
      </c>
      <c r="W479" s="30">
        <v>8148619900</v>
      </c>
      <c r="X479" s="30">
        <v>52432000</v>
      </c>
      <c r="Y479" s="30">
        <v>3277000</v>
      </c>
      <c r="Z479" s="30">
        <v>3277000</v>
      </c>
      <c r="AA479" s="30">
        <v>3277000</v>
      </c>
    </row>
    <row r="480" spans="1:27" ht="90" x14ac:dyDescent="0.25">
      <c r="A480" s="27" t="s">
        <v>128</v>
      </c>
      <c r="B480" s="28" t="s">
        <v>129</v>
      </c>
      <c r="C480" s="29" t="s">
        <v>55</v>
      </c>
      <c r="D480" s="27" t="s">
        <v>48</v>
      </c>
      <c r="E480" s="27" t="s">
        <v>167</v>
      </c>
      <c r="F480" s="27" t="s">
        <v>168</v>
      </c>
      <c r="G480" s="27" t="s">
        <v>173</v>
      </c>
      <c r="H480" s="27" t="s">
        <v>174</v>
      </c>
      <c r="I480" s="27"/>
      <c r="J480" s="27"/>
      <c r="K480" s="27"/>
      <c r="L480" s="27"/>
      <c r="M480" s="27" t="s">
        <v>54</v>
      </c>
      <c r="N480" s="27" t="s">
        <v>163</v>
      </c>
      <c r="O480" s="27" t="s">
        <v>28</v>
      </c>
      <c r="P480" s="28" t="s">
        <v>56</v>
      </c>
      <c r="Q480" s="30">
        <v>11361564823</v>
      </c>
      <c r="R480" s="30">
        <v>51149543</v>
      </c>
      <c r="S480" s="30">
        <v>624440220</v>
      </c>
      <c r="T480" s="30">
        <v>10788274146</v>
      </c>
      <c r="U480" s="30">
        <v>0</v>
      </c>
      <c r="V480" s="30">
        <v>10788274146</v>
      </c>
      <c r="W480" s="30">
        <v>0</v>
      </c>
      <c r="X480" s="30">
        <v>10737124603</v>
      </c>
      <c r="Y480" s="30">
        <v>1686641921</v>
      </c>
      <c r="Z480" s="30">
        <v>1686641921</v>
      </c>
      <c r="AA480" s="30">
        <v>1686641921</v>
      </c>
    </row>
    <row r="481" spans="1:27" ht="90" x14ac:dyDescent="0.25">
      <c r="A481" s="27" t="s">
        <v>128</v>
      </c>
      <c r="B481" s="28" t="s">
        <v>129</v>
      </c>
      <c r="C481" s="29" t="s">
        <v>55</v>
      </c>
      <c r="D481" s="27" t="s">
        <v>48</v>
      </c>
      <c r="E481" s="27" t="s">
        <v>167</v>
      </c>
      <c r="F481" s="27" t="s">
        <v>168</v>
      </c>
      <c r="G481" s="27" t="s">
        <v>173</v>
      </c>
      <c r="H481" s="27" t="s">
        <v>174</v>
      </c>
      <c r="I481" s="27"/>
      <c r="J481" s="27"/>
      <c r="K481" s="27"/>
      <c r="L481" s="27"/>
      <c r="M481" s="27" t="s">
        <v>27</v>
      </c>
      <c r="N481" s="27" t="s">
        <v>175</v>
      </c>
      <c r="O481" s="27" t="s">
        <v>28</v>
      </c>
      <c r="P481" s="28" t="s">
        <v>56</v>
      </c>
      <c r="Q481" s="30">
        <v>553809365</v>
      </c>
      <c r="R481" s="30">
        <v>0</v>
      </c>
      <c r="S481" s="30">
        <v>0</v>
      </c>
      <c r="T481" s="30">
        <v>553809365</v>
      </c>
      <c r="U481" s="30">
        <v>0</v>
      </c>
      <c r="V481" s="30">
        <v>395270656</v>
      </c>
      <c r="W481" s="30">
        <v>158538709</v>
      </c>
      <c r="X481" s="30">
        <v>295989664</v>
      </c>
      <c r="Y481" s="30">
        <v>58073943</v>
      </c>
      <c r="Z481" s="30">
        <v>58073943</v>
      </c>
      <c r="AA481" s="30">
        <v>58073943</v>
      </c>
    </row>
    <row r="482" spans="1:27" ht="90" x14ac:dyDescent="0.25">
      <c r="A482" s="27" t="s">
        <v>128</v>
      </c>
      <c r="B482" s="28" t="s">
        <v>129</v>
      </c>
      <c r="C482" s="29" t="s">
        <v>55</v>
      </c>
      <c r="D482" s="27" t="s">
        <v>48</v>
      </c>
      <c r="E482" s="27" t="s">
        <v>167</v>
      </c>
      <c r="F482" s="27" t="s">
        <v>168</v>
      </c>
      <c r="G482" s="27" t="s">
        <v>173</v>
      </c>
      <c r="H482" s="27" t="s">
        <v>174</v>
      </c>
      <c r="I482" s="27"/>
      <c r="J482" s="27"/>
      <c r="K482" s="27"/>
      <c r="L482" s="27"/>
      <c r="M482" s="27" t="s">
        <v>27</v>
      </c>
      <c r="N482" s="27" t="s">
        <v>156</v>
      </c>
      <c r="O482" s="27" t="s">
        <v>28</v>
      </c>
      <c r="P482" s="28" t="s">
        <v>56</v>
      </c>
      <c r="Q482" s="30">
        <v>2929908282</v>
      </c>
      <c r="R482" s="30">
        <v>0</v>
      </c>
      <c r="S482" s="30">
        <v>2670799560</v>
      </c>
      <c r="T482" s="30">
        <v>259108722</v>
      </c>
      <c r="U482" s="30">
        <v>0</v>
      </c>
      <c r="V482" s="30">
        <v>253005350</v>
      </c>
      <c r="W482" s="30">
        <v>6103372</v>
      </c>
      <c r="X482" s="30">
        <v>85602103</v>
      </c>
      <c r="Y482" s="30">
        <v>29276353</v>
      </c>
      <c r="Z482" s="30">
        <v>29276353</v>
      </c>
      <c r="AA482" s="30">
        <v>29276353</v>
      </c>
    </row>
    <row r="483" spans="1:27" ht="67.5" x14ac:dyDescent="0.25">
      <c r="A483" s="27" t="s">
        <v>128</v>
      </c>
      <c r="B483" s="28" t="s">
        <v>129</v>
      </c>
      <c r="C483" s="29" t="s">
        <v>57</v>
      </c>
      <c r="D483" s="27" t="s">
        <v>48</v>
      </c>
      <c r="E483" s="27" t="s">
        <v>167</v>
      </c>
      <c r="F483" s="27" t="s">
        <v>168</v>
      </c>
      <c r="G483" s="27" t="s">
        <v>173</v>
      </c>
      <c r="H483" s="27" t="s">
        <v>177</v>
      </c>
      <c r="I483" s="27"/>
      <c r="J483" s="27"/>
      <c r="K483" s="27"/>
      <c r="L483" s="27"/>
      <c r="M483" s="27" t="s">
        <v>54</v>
      </c>
      <c r="N483" s="27" t="s">
        <v>163</v>
      </c>
      <c r="O483" s="27" t="s">
        <v>28</v>
      </c>
      <c r="P483" s="28" t="s">
        <v>58</v>
      </c>
      <c r="Q483" s="30">
        <v>1110791901</v>
      </c>
      <c r="R483" s="30">
        <v>8786000</v>
      </c>
      <c r="S483" s="30">
        <v>0</v>
      </c>
      <c r="T483" s="30">
        <v>1119577901</v>
      </c>
      <c r="U483" s="30">
        <v>0</v>
      </c>
      <c r="V483" s="30">
        <v>369177516</v>
      </c>
      <c r="W483" s="30">
        <v>750400385</v>
      </c>
      <c r="X483" s="30">
        <v>191361533</v>
      </c>
      <c r="Y483" s="30">
        <v>22856196</v>
      </c>
      <c r="Z483" s="30">
        <v>22856196</v>
      </c>
      <c r="AA483" s="30">
        <v>22856196</v>
      </c>
    </row>
    <row r="484" spans="1:27" ht="67.5" x14ac:dyDescent="0.25">
      <c r="A484" s="27" t="s">
        <v>128</v>
      </c>
      <c r="B484" s="28" t="s">
        <v>129</v>
      </c>
      <c r="C484" s="29" t="s">
        <v>57</v>
      </c>
      <c r="D484" s="27" t="s">
        <v>48</v>
      </c>
      <c r="E484" s="27" t="s">
        <v>167</v>
      </c>
      <c r="F484" s="27" t="s">
        <v>168</v>
      </c>
      <c r="G484" s="27" t="s">
        <v>173</v>
      </c>
      <c r="H484" s="27" t="s">
        <v>177</v>
      </c>
      <c r="I484" s="27"/>
      <c r="J484" s="27"/>
      <c r="K484" s="27"/>
      <c r="L484" s="27"/>
      <c r="M484" s="27" t="s">
        <v>27</v>
      </c>
      <c r="N484" s="27" t="s">
        <v>156</v>
      </c>
      <c r="O484" s="27" t="s">
        <v>28</v>
      </c>
      <c r="P484" s="28" t="s">
        <v>58</v>
      </c>
      <c r="Q484" s="30">
        <v>1435265311</v>
      </c>
      <c r="R484" s="30">
        <v>162739522</v>
      </c>
      <c r="S484" s="30">
        <v>45355196</v>
      </c>
      <c r="T484" s="30">
        <v>1552649637</v>
      </c>
      <c r="U484" s="30">
        <v>0</v>
      </c>
      <c r="V484" s="30">
        <v>594924997</v>
      </c>
      <c r="W484" s="30">
        <v>957724640</v>
      </c>
      <c r="X484" s="30">
        <v>170468160</v>
      </c>
      <c r="Y484" s="30">
        <v>7551729</v>
      </c>
      <c r="Z484" s="30">
        <v>7551729</v>
      </c>
      <c r="AA484" s="30">
        <v>7551729</v>
      </c>
    </row>
    <row r="485" spans="1:27" ht="33.950000000000003" customHeight="1" x14ac:dyDescent="0.25">
      <c r="A485" s="27" t="s">
        <v>128</v>
      </c>
      <c r="B485" s="28" t="s">
        <v>129</v>
      </c>
      <c r="C485" s="29" t="s">
        <v>59</v>
      </c>
      <c r="D485" s="27" t="s">
        <v>48</v>
      </c>
      <c r="E485" s="27" t="s">
        <v>167</v>
      </c>
      <c r="F485" s="27" t="s">
        <v>168</v>
      </c>
      <c r="G485" s="27" t="s">
        <v>163</v>
      </c>
      <c r="H485" s="27" t="s">
        <v>178</v>
      </c>
      <c r="I485" s="27"/>
      <c r="J485" s="27"/>
      <c r="K485" s="27"/>
      <c r="L485" s="27"/>
      <c r="M485" s="27" t="s">
        <v>27</v>
      </c>
      <c r="N485" s="27" t="s">
        <v>156</v>
      </c>
      <c r="O485" s="27" t="s">
        <v>28</v>
      </c>
      <c r="P485" s="28" t="s">
        <v>60</v>
      </c>
      <c r="Q485" s="30">
        <v>1843440310</v>
      </c>
      <c r="R485" s="30">
        <v>92738021</v>
      </c>
      <c r="S485" s="30">
        <v>0</v>
      </c>
      <c r="T485" s="30">
        <v>1936178331</v>
      </c>
      <c r="U485" s="30">
        <v>0</v>
      </c>
      <c r="V485" s="30">
        <v>1791303924</v>
      </c>
      <c r="W485" s="30">
        <v>144874407</v>
      </c>
      <c r="X485" s="30">
        <v>1526992671</v>
      </c>
      <c r="Y485" s="30">
        <v>324146349</v>
      </c>
      <c r="Z485" s="30">
        <v>324146349</v>
      </c>
      <c r="AA485" s="30">
        <v>324146349</v>
      </c>
    </row>
    <row r="486" spans="1:27" ht="67.5" x14ac:dyDescent="0.25">
      <c r="A486" s="27" t="s">
        <v>128</v>
      </c>
      <c r="B486" s="28" t="s">
        <v>129</v>
      </c>
      <c r="C486" s="29" t="s">
        <v>61</v>
      </c>
      <c r="D486" s="27" t="s">
        <v>48</v>
      </c>
      <c r="E486" s="27" t="s">
        <v>180</v>
      </c>
      <c r="F486" s="27" t="s">
        <v>168</v>
      </c>
      <c r="G486" s="27" t="s">
        <v>169</v>
      </c>
      <c r="H486" s="27" t="s">
        <v>177</v>
      </c>
      <c r="I486" s="27"/>
      <c r="J486" s="27"/>
      <c r="K486" s="27"/>
      <c r="L486" s="27"/>
      <c r="M486" s="27" t="s">
        <v>27</v>
      </c>
      <c r="N486" s="27" t="s">
        <v>156</v>
      </c>
      <c r="O486" s="27" t="s">
        <v>28</v>
      </c>
      <c r="P486" s="28" t="s">
        <v>58</v>
      </c>
      <c r="Q486" s="30">
        <v>66186597</v>
      </c>
      <c r="R486" s="30">
        <v>0</v>
      </c>
      <c r="S486" s="30">
        <v>0</v>
      </c>
      <c r="T486" s="30">
        <v>66186597</v>
      </c>
      <c r="U486" s="30">
        <v>0</v>
      </c>
      <c r="V486" s="30">
        <v>47310518</v>
      </c>
      <c r="W486" s="30">
        <v>18876079</v>
      </c>
      <c r="X486" s="30">
        <v>46278894</v>
      </c>
      <c r="Y486" s="30">
        <v>9371666</v>
      </c>
      <c r="Z486" s="30">
        <v>9371666</v>
      </c>
      <c r="AA486" s="30">
        <v>9371666</v>
      </c>
    </row>
    <row r="487" spans="1:27" ht="45" x14ac:dyDescent="0.25">
      <c r="A487" s="27" t="s">
        <v>128</v>
      </c>
      <c r="B487" s="28" t="s">
        <v>129</v>
      </c>
      <c r="C487" s="29" t="s">
        <v>183</v>
      </c>
      <c r="D487" s="27" t="s">
        <v>48</v>
      </c>
      <c r="E487" s="27" t="s">
        <v>180</v>
      </c>
      <c r="F487" s="27" t="s">
        <v>168</v>
      </c>
      <c r="G487" s="27" t="s">
        <v>170</v>
      </c>
      <c r="H487" s="27" t="s">
        <v>62</v>
      </c>
      <c r="I487" s="27"/>
      <c r="J487" s="27"/>
      <c r="K487" s="27"/>
      <c r="L487" s="27"/>
      <c r="M487" s="27" t="s">
        <v>27</v>
      </c>
      <c r="N487" s="27" t="s">
        <v>156</v>
      </c>
      <c r="O487" s="27" t="s">
        <v>28</v>
      </c>
      <c r="P487" s="28" t="s">
        <v>63</v>
      </c>
      <c r="Q487" s="30">
        <v>740958023</v>
      </c>
      <c r="R487" s="30">
        <v>161490178</v>
      </c>
      <c r="S487" s="30">
        <v>0</v>
      </c>
      <c r="T487" s="30">
        <v>902448201</v>
      </c>
      <c r="U487" s="30">
        <v>0</v>
      </c>
      <c r="V487" s="30">
        <v>839750854</v>
      </c>
      <c r="W487" s="30">
        <v>62697347</v>
      </c>
      <c r="X487" s="30">
        <v>546392240</v>
      </c>
      <c r="Y487" s="30">
        <v>112198357.5</v>
      </c>
      <c r="Z487" s="30">
        <v>112198357.5</v>
      </c>
      <c r="AA487" s="30">
        <v>112198357.5</v>
      </c>
    </row>
    <row r="488" spans="1:27" hidden="1" x14ac:dyDescent="0.25">
      <c r="A488" s="27" t="s">
        <v>150</v>
      </c>
      <c r="B488" s="28" t="s">
        <v>150</v>
      </c>
      <c r="C488" s="29" t="s">
        <v>150</v>
      </c>
      <c r="D488" s="27" t="s">
        <v>150</v>
      </c>
      <c r="E488" s="27" t="s">
        <v>150</v>
      </c>
      <c r="F488" s="27" t="s">
        <v>150</v>
      </c>
      <c r="G488" s="27" t="s">
        <v>150</v>
      </c>
      <c r="H488" s="27" t="s">
        <v>150</v>
      </c>
      <c r="I488" s="27" t="s">
        <v>150</v>
      </c>
      <c r="J488" s="27" t="s">
        <v>150</v>
      </c>
      <c r="K488" s="27" t="s">
        <v>150</v>
      </c>
      <c r="L488" s="27" t="s">
        <v>150</v>
      </c>
      <c r="M488" s="27" t="s">
        <v>150</v>
      </c>
      <c r="N488" s="27" t="s">
        <v>150</v>
      </c>
      <c r="O488" s="27" t="s">
        <v>150</v>
      </c>
      <c r="P488" s="28" t="s">
        <v>150</v>
      </c>
      <c r="Q488" s="30">
        <v>10317817731807</v>
      </c>
      <c r="R488" s="30">
        <v>261700907070</v>
      </c>
      <c r="S488" s="30">
        <v>254832884859</v>
      </c>
      <c r="T488" s="30">
        <v>10324685754018</v>
      </c>
      <c r="U488" s="30">
        <v>0</v>
      </c>
      <c r="V488" s="30">
        <v>9233728691669.3594</v>
      </c>
      <c r="W488" s="30">
        <v>1090957062348.64</v>
      </c>
      <c r="X488" s="30">
        <v>7951074873752.2197</v>
      </c>
      <c r="Y488" s="30">
        <v>1552417139561.96</v>
      </c>
      <c r="Z488" s="30">
        <v>1551490251327.96</v>
      </c>
      <c r="AA488" s="30">
        <v>1551490251327.96</v>
      </c>
    </row>
    <row r="491" spans="1:27" x14ac:dyDescent="0.25">
      <c r="T491" s="20"/>
    </row>
  </sheetData>
  <autoFilter ref="A4:AA488" xr:uid="{00000000-0001-0000-0000-000000000000}">
    <filterColumn colId="1">
      <filters>
        <filter val="ICBF DIRECCIÓN REGIONAL VICHADA"/>
      </filters>
    </filterColumn>
  </autoFilter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2025-04-08T20:50:22Z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