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uricio.rodriguez\OneDrive - Instituto Colombiano de Bienestar Familiar\Documentos\TRANSPARENCIA_2025\Archivos 2025\mayo 2025\"/>
    </mc:Choice>
  </mc:AlternateContent>
  <xr:revisionPtr revIDLastSave="0" documentId="8_{4631FF75-DDB0-4E93-BDD9-288EBB4306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YO" sheetId="2" r:id="rId1"/>
    <sheet name="Hoja3" sheetId="5" state="hidden" r:id="rId2"/>
    <sheet name="SIIF_MAYO" sheetId="1" r:id="rId3"/>
  </sheets>
  <definedNames>
    <definedName name="_xlnm._FilterDatabase" localSheetId="2" hidden="1">SIIF_MAYO!$A$4:$AA$37</definedName>
  </definedNames>
  <calcPr calcId="191028"/>
  <pivotCaches>
    <pivotCache cacheId="1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7" i="1" l="1"/>
  <c r="C10" i="2"/>
  <c r="D10" i="2"/>
  <c r="E10" i="2"/>
  <c r="C11" i="2"/>
  <c r="D11" i="2"/>
  <c r="E11" i="2"/>
  <c r="C12" i="2"/>
  <c r="D12" i="2"/>
  <c r="E12" i="2"/>
  <c r="E5" i="2"/>
  <c r="E6" i="2"/>
  <c r="E7" i="2"/>
  <c r="E8" i="2"/>
  <c r="E9" i="2"/>
  <c r="D5" i="2"/>
  <c r="D6" i="2"/>
  <c r="D7" i="2"/>
  <c r="D8" i="2"/>
  <c r="D9" i="2"/>
  <c r="C5" i="2"/>
  <c r="C6" i="2"/>
  <c r="C7" i="2"/>
  <c r="C8" i="2"/>
  <c r="C9" i="2"/>
  <c r="C4" i="2"/>
  <c r="D4" i="2"/>
  <c r="C15" i="5"/>
  <c r="G11" i="2" l="1"/>
  <c r="F11" i="2"/>
  <c r="G10" i="2"/>
  <c r="F10" i="2"/>
  <c r="D13" i="2"/>
  <c r="C13" i="2"/>
  <c r="G12" i="2"/>
  <c r="F12" i="2"/>
  <c r="G7" i="2"/>
  <c r="G6" i="2"/>
  <c r="G5" i="2"/>
  <c r="G8" i="2"/>
  <c r="G9" i="2"/>
  <c r="F9" i="2"/>
  <c r="F5" i="2"/>
  <c r="F6" i="2"/>
  <c r="F7" i="2"/>
  <c r="F8" i="2"/>
  <c r="E4" i="2"/>
  <c r="E13" i="2" s="1"/>
  <c r="F13" i="2" l="1"/>
  <c r="G13" i="2"/>
  <c r="G4" i="2"/>
  <c r="F4" i="2"/>
</calcChain>
</file>

<file path=xl/sharedStrings.xml><?xml version="1.0" encoding="utf-8"?>
<sst xmlns="http://schemas.openxmlformats.org/spreadsheetml/2006/main" count="544" uniqueCount="133">
  <si>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</si>
  <si>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</si>
  <si>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</si>
  <si>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</si>
  <si>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</si>
  <si>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</si>
  <si>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</si>
  <si>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</si>
  <si>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</si>
  <si>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</si>
  <si>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</si>
  <si>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</si>
  <si>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</si>
  <si>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</si>
  <si>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</si>
  <si>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</si>
  <si>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</si>
  <si>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</si>
  <si>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</si>
  <si>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</si>
  <si>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</si>
  <si>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</si>
  <si>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</si>
  <si>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</si>
  <si>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</si>
  <si>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</si>
  <si>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</si>
  <si>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</si>
  <si>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</si>
  <si>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</si>
  <si>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</si>
  <si>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</si>
  <si>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</si>
  <si>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</si>
  <si>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</si>
  <si>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</si>
  <si>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</si>
  <si>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</si>
  <si>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</si>
  <si>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</si>
  <si>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</si>
  <si>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</si>
  <si>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</si>
  <si>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</si>
  <si>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</si>
  <si>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</si>
  <si>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</si>
  <si>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</si>
  <si>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</si>
  <si>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</si>
  <si>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</si>
  <si>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</si>
  <si>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</si>
  <si>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</si>
  <si>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</si>
  <si>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</si>
  <si>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</si>
  <si>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</si>
  <si>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</si>
  <si>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</si>
  <si>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</si>
  <si>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</si>
  <si>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</si>
  <si>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</si>
  <si>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</si>
  <si>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</si>
  <si>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46-02-00</t>
  </si>
  <si>
    <t>A-08-04-03</t>
  </si>
  <si>
    <t>CONTRIBUCIÓN NACIONAL DE VALORIZACIÓN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</si>
  <si>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</si>
  <si>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</si>
  <si>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</si>
  <si>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</si>
  <si>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</si>
  <si>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7. ACTORES DIFERENCIALES PARA EL CAMBIO / 2. UNIVERSALIZACIÓN DE LA ATENCIÓN INTEGRAL A LA PRIMERA INFANCIA EN LOS TERRITORIOS CON MAYOR RIESGO DE VULNERACIÓN DE DERECHOS PARA LA NIÑEZ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</si>
  <si>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</si>
  <si>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</si>
  <si>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</si>
  <si>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</si>
  <si>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</si>
  <si>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</si>
  <si>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</si>
  <si>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</si>
  <si>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/>
  </si>
  <si>
    <t>SUB
CTA</t>
  </si>
  <si>
    <t>SOR
ORD</t>
  </si>
  <si>
    <t>SUB
ITEM</t>
  </si>
  <si>
    <t>SUB
ITEM 2</t>
  </si>
  <si>
    <t>01</t>
  </si>
  <si>
    <t>02</t>
  </si>
  <si>
    <t>03</t>
  </si>
  <si>
    <t>04</t>
  </si>
  <si>
    <t>015</t>
  </si>
  <si>
    <t>999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</si>
  <si>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</si>
  <si>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</si>
  <si>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</si>
  <si>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</si>
  <si>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</si>
  <si>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</si>
  <si>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</si>
  <si>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</si>
  <si>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</si>
  <si>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</si>
  <si>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</si>
  <si>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</si>
  <si>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704020</t>
  </si>
  <si>
    <t>9</t>
  </si>
  <si>
    <t>704080</t>
  </si>
  <si>
    <t>704040</t>
  </si>
  <si>
    <t>4699</t>
  </si>
  <si>
    <t>27</t>
  </si>
  <si>
    <t>20</t>
  </si>
  <si>
    <t>21</t>
  </si>
  <si>
    <t>16</t>
  </si>
  <si>
    <t>26</t>
  </si>
  <si>
    <t>C-4699-1500-3-53105B</t>
  </si>
  <si>
    <t>Etiquetas de fila</t>
  </si>
  <si>
    <t>Suma de APR. VIGENTE</t>
  </si>
  <si>
    <t>Suma de COMPROMISO</t>
  </si>
  <si>
    <t>Suma de OBLIGACION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</si>
  <si>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</si>
  <si>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</si>
  <si>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</si>
  <si>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</si>
  <si>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</si>
  <si>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</si>
  <si>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</si>
  <si>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</si>
  <si>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</si>
  <si>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Enero-Mayo</t>
  </si>
  <si>
    <t>República de Colombia
Departamento para la Prosperidad Social
Instituto Colombiano de Bienestar Familiar
Cecilia De la Fuente de Lleras
Dirección de Planeación y Control de Gestión
EJECUCIÓN PRESUPUESTAL PROYECTOS DE INVERSIÓN MAYO 2025</t>
  </si>
  <si>
    <t>Fuente de información: Reporte Ejecución Presupuestal SIIF Nación- Fecha Reporte: Junio 01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</si>
</sst>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5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41" fontId="5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0" xfId="0" applyFont="1" applyAlignment="1">
      <alignment horizontal="center" vertical="center" wrapText="1" readingOrder="1"/>
    </xf>
    <xf numFmtId="166" fontId="13" fillId="0" borderId="1" xfId="0" applyNumberFormat="1" applyFont="1" applyBorder="1" applyAlignment="1">
      <alignment horizontal="right" vertical="center" wrapText="1" readingOrder="1"/>
    </xf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164" fontId="2" fillId="2" borderId="0" xfId="0" applyNumberFormat="1" applyFont="1" applyFill="1"/>
    <xf numFmtId="0" fontId="12" fillId="0" borderId="1" xfId="0" applyFont="1" applyBorder="1" applyAlignment="1">
      <alignment horizontal="center" vertical="center" wrapText="1" readingOrder="1"/>
    </xf>
    <xf numFmtId="0" fontId="2" fillId="0" borderId="0" xfId="0" pivotButton="1" applyFont="1"/>
    <xf numFmtId="0" fontId="2" fillId="0" borderId="0" xfId="0" applyFont="1" applyAlignment="1">
      <alignment horizontal="left"/>
    </xf>
    <xf numFmtId="166" fontId="2" fillId="0" borderId="0" xfId="0" applyNumberFormat="1" applyFont="1"/>
    <xf numFmtId="0" fontId="14" fillId="0" borderId="2" xfId="0" applyFont="1" applyBorder="1" applyAlignment="1">
      <alignment horizontal="left" vertical="center" wrapText="1" readingOrder="1"/>
    </xf>
    <xf numFmtId="0" fontId="13" fillId="0" borderId="2" xfId="0" applyFont="1" applyBorder="1" applyAlignment="1">
      <alignment horizontal="left" vertical="center" wrapText="1" readingOrder="1"/>
    </xf>
    <xf numFmtId="0" fontId="11" fillId="4" borderId="2" xfId="0" applyFont="1" applyFill="1" applyBorder="1"/>
    <xf numFmtId="164" fontId="11" fillId="4" borderId="2" xfId="2" applyNumberFormat="1" applyFont="1" applyFill="1" applyBorder="1" applyAlignment="1">
      <alignment vertical="center"/>
    </xf>
    <xf numFmtId="10" fontId="11" fillId="4" borderId="2" xfId="3" applyNumberFormat="1" applyFont="1" applyFill="1" applyBorder="1" applyAlignment="1">
      <alignment vertical="center"/>
    </xf>
    <xf numFmtId="0" fontId="12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right" vertical="center" wrapText="1" readingOrder="1"/>
    </xf>
    <xf numFmtId="166" fontId="2" fillId="0" borderId="0" xfId="1" applyNumberFormat="1" applyFont="1" applyAlignment="1"/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85.623895486111" createdVersion="8" refreshedVersion="8" minRefreshableVersion="3" recordCount="30" xr:uid="{A94FFBC3-7F22-4599-BF48-D4D06E8E634D}">
  <cacheSource type="worksheet">
    <worksheetSource ref="A4:AA34" sheet="SIIF_MAYO"/>
  </cacheSource>
  <cacheFields count="27">
    <cacheField name="UEJ" numFmtId="0">
      <sharedItems/>
    </cacheField>
    <cacheField name="NOMBRE UEJ" numFmtId="0">
      <sharedItems/>
    </cacheField>
    <cacheField name="RUBRO" numFmtId="0">
      <sharedItems/>
    </cacheField>
    <cacheField name="TIPO" numFmtId="0">
      <sharedItems count="2">
        <s v="A"/>
        <s v="C"/>
      </sharedItems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3">
        <s v="SALARIO"/>
        <s v="CONTRIBUCIONES INHERENTES A LA NÓMINA"/>
        <s v="REMUNERACIONES NO CONSTITUTIVAS DE FACTOR SALARIAL"/>
        <s v="OTROS GASTOS DE PERSONAL - DISTRIBUCIÓN PREVIO CONCEPTO DGPPN"/>
        <s v="ADQUISICIÓN DE BIENES  Y SERVICIOS"/>
        <s v="ADJUDICACIÓN Y LIBERACIÓN JUDICIAL"/>
        <s v="OTRAS TRANSFERENCIAS - DISTRIBUCIÓN PREVIO CONCEPTO DGPPN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CONTRIBUCIÓN NACIONAL DE VALORIZACIÓN"/>
        <s v="7. ACTORES DIFERENCIALES PARA EL CAMBIO / 5. CONSOLIDACIÓN DEL SISTEMA NACIONAL DE BIENESTAR FAMILIAR Y DEL GASTO PÚBLICO PARA LA NIÑEZ"/>
        <s v="3. DERECHO HUMANO A LA ALIMENTACIÓN / B. ENTORNOS DE DESARROLLO QUE INCENTIVEN LA ALIMENTACIÓN SALUDABLE Y ADECUADA / Z. ECI CATATUMBO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 / Z. ECI CATATUMBO"/>
        <s v="7. ACTORES DIFERENCIALES PARA EL CAMBIO / 8. EL INSTITUTO COLOMBIANO DE BIENESTAR FAMILIAR COMO IMPULSOR DE PROYECTOS DE VIDA / Z. ECI CATATUMBO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5. CONVERGENCIA REGIONAL / B. ENTIDADES PÚBLICAS TERRITORIALES Y NACIONALES FORTALECIDAS"/>
      </sharedItems>
    </cacheField>
    <cacheField name="APR. INICIAL" numFmtId="166">
      <sharedItems containsSemiMixedTypes="0" containsString="0" containsNumber="1" containsInteger="1" minValue="0" maxValue="5866534920693"/>
    </cacheField>
    <cacheField name="APR. ADICIONADA" numFmtId="166">
      <sharedItems containsSemiMixedTypes="0" containsString="0" containsNumber="1" containsInteger="1" minValue="0" maxValue="50000000000"/>
    </cacheField>
    <cacheField name="APR. REDUCIDA" numFmtId="166">
      <sharedItems containsSemiMixedTypes="0" containsString="0" containsNumber="1" containsInteger="1" minValue="0" maxValue="0"/>
    </cacheField>
    <cacheField name="APR. VIGENTE" numFmtId="166">
      <sharedItems containsSemiMixedTypes="0" containsString="0" containsNumber="1" containsInteger="1" minValue="75896000" maxValue="5866534920693"/>
    </cacheField>
    <cacheField name="APR BLOQUEADA" numFmtId="166">
      <sharedItems containsSemiMixedTypes="0" containsString="0" containsNumber="1" containsInteger="1" minValue="0" maxValue="75186276068"/>
    </cacheField>
    <cacheField name="CDP" numFmtId="166">
      <sharedItems containsSemiMixedTypes="0" containsString="0" containsNumber="1" minValue="0" maxValue="5719693503352.7002"/>
    </cacheField>
    <cacheField name="APR. DISPONIBLE" numFmtId="166">
      <sharedItems containsSemiMixedTypes="0" containsString="0" containsNumber="1" minValue="0" maxValue="337730596159.39001"/>
    </cacheField>
    <cacheField name="COMPROMISO" numFmtId="166">
      <sharedItems containsSemiMixedTypes="0" containsString="0" containsNumber="1" minValue="0" maxValue="5597205389757.3604"/>
    </cacheField>
    <cacheField name="OBLIGACION" numFmtId="166">
      <sharedItems containsSemiMixedTypes="0" containsString="0" containsNumber="1" minValue="0" maxValue="1464046609443.3601"/>
    </cacheField>
    <cacheField name="ORDEN PAGO" numFmtId="166">
      <sharedItems containsSemiMixedTypes="0" containsString="0" containsNumber="1" minValue="0" maxValue="1463141505009.3601"/>
    </cacheField>
    <cacheField name="PAGOS" numFmtId="166">
      <sharedItems containsSemiMixedTypes="0" containsString="0" containsNumber="1" minValue="0" maxValue="1463141505009.36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46-02-00"/>
    <s v="INSTITUTO COLOMBIANO DE BIENESTAR FAMILIAR (ICBF)"/>
    <s v="A-01-01-01"/>
    <x v="0"/>
    <s v="01"/>
    <s v="01"/>
    <s v="01"/>
    <m/>
    <m/>
    <m/>
    <m/>
    <m/>
    <s v="Propios"/>
    <s v="27"/>
    <s v="CSF"/>
    <x v="0"/>
    <n v="637201550000"/>
    <n v="0"/>
    <n v="0"/>
    <n v="637201550000"/>
    <n v="0"/>
    <n v="637201550000"/>
    <n v="0"/>
    <n v="155373226231"/>
    <n v="155335038141"/>
    <n v="155335038141"/>
    <n v="155335038141"/>
  </r>
  <r>
    <s v="46-02-00"/>
    <s v="INSTITUTO COLOMBIANO DE BIENESTAR FAMILIAR (ICBF)"/>
    <s v="A-01-01-02"/>
    <x v="0"/>
    <s v="01"/>
    <s v="01"/>
    <s v="02"/>
    <m/>
    <m/>
    <m/>
    <m/>
    <m/>
    <s v="Propios"/>
    <s v="27"/>
    <s v="CSF"/>
    <x v="1"/>
    <n v="220735470000"/>
    <n v="0"/>
    <n v="0"/>
    <n v="220735470000"/>
    <n v="0"/>
    <n v="220735470000"/>
    <n v="0"/>
    <n v="43133478766"/>
    <n v="43133478766"/>
    <n v="43133478766"/>
    <n v="43133478766"/>
  </r>
  <r>
    <s v="46-02-00"/>
    <s v="INSTITUTO COLOMBIANO DE BIENESTAR FAMILIAR (ICBF)"/>
    <s v="A-01-01-03"/>
    <x v="0"/>
    <s v="01"/>
    <s v="01"/>
    <s v="03"/>
    <m/>
    <m/>
    <m/>
    <m/>
    <m/>
    <s v="Propios"/>
    <s v="27"/>
    <s v="CSF"/>
    <x v="2"/>
    <n v="52057310000"/>
    <n v="0"/>
    <n v="0"/>
    <n v="52057310000"/>
    <n v="0"/>
    <n v="52057310000"/>
    <n v="0"/>
    <n v="6906963178"/>
    <n v="6896775630"/>
    <n v="6896775630"/>
    <n v="6896775630"/>
  </r>
  <r>
    <s v="46-02-00"/>
    <s v="INSTITUTO COLOMBIANO DE BIENESTAR FAMILIAR (ICBF)"/>
    <s v="A-01-01-04"/>
    <x v="0"/>
    <s v="01"/>
    <s v="01"/>
    <s v="04"/>
    <m/>
    <m/>
    <m/>
    <m/>
    <m/>
    <s v="Propios"/>
    <s v="27"/>
    <s v="CSF"/>
    <x v="3"/>
    <n v="51922670000"/>
    <n v="0"/>
    <n v="0"/>
    <n v="51922670000"/>
    <n v="51922670000"/>
    <n v="0"/>
    <n v="0"/>
    <n v="0"/>
    <n v="0"/>
    <n v="0"/>
    <n v="0"/>
  </r>
  <r>
    <s v="46-02-00"/>
    <s v="INSTITUTO COLOMBIANO DE BIENESTAR FAMILIAR (ICBF)"/>
    <s v="A-02"/>
    <x v="0"/>
    <s v="02"/>
    <m/>
    <m/>
    <m/>
    <m/>
    <m/>
    <m/>
    <m/>
    <s v="Propios"/>
    <s v="27"/>
    <s v="CSF"/>
    <x v="4"/>
    <n v="46731961400"/>
    <n v="0"/>
    <n v="0"/>
    <n v="46731961400"/>
    <n v="0"/>
    <n v="39922937529.919998"/>
    <n v="6809023870.0799999"/>
    <n v="33428714730.52"/>
    <n v="6594721088.7299995"/>
    <n v="6594721088.7299995"/>
    <n v="6594721088.7299995"/>
  </r>
  <r>
    <s v="46-02-00"/>
    <s v="INSTITUTO COLOMBIANO DE BIENESTAR FAMILIAR (ICBF)"/>
    <s v="A-03-03-01-015"/>
    <x v="0"/>
    <s v="03"/>
    <s v="03"/>
    <s v="01"/>
    <s v="015"/>
    <m/>
    <m/>
    <m/>
    <m/>
    <s v="Propios"/>
    <s v="27"/>
    <s v="CSF"/>
    <x v="5"/>
    <n v="1651422876"/>
    <n v="0"/>
    <n v="0"/>
    <n v="1651422876"/>
    <n v="0"/>
    <n v="51115666.259999998"/>
    <n v="1600307209.74"/>
    <n v="49142666.259999998"/>
    <n v="49142666.259999998"/>
    <n v="49142666.259999998"/>
    <n v="49142666.259999998"/>
  </r>
  <r>
    <s v="46-02-00"/>
    <s v="INSTITUTO COLOMBIANO DE BIENESTAR FAMILIAR (ICBF)"/>
    <s v="A-03-03-01-999"/>
    <x v="0"/>
    <s v="03"/>
    <s v="03"/>
    <s v="01"/>
    <s v="999"/>
    <m/>
    <m/>
    <m/>
    <m/>
    <s v="Propios"/>
    <s v="27"/>
    <s v="CSF"/>
    <x v="6"/>
    <n v="100000000000"/>
    <n v="0"/>
    <n v="0"/>
    <n v="100000000000"/>
    <n v="75186276068"/>
    <n v="24813723932"/>
    <n v="0"/>
    <n v="0"/>
    <n v="0"/>
    <n v="0"/>
    <n v="0"/>
  </r>
  <r>
    <s v="46-02-00"/>
    <s v="INSTITUTO COLOMBIANO DE BIENESTAR FAMILIAR (ICBF)"/>
    <s v="A-03-04-02-001"/>
    <x v="0"/>
    <s v="03"/>
    <s v="04"/>
    <s v="02"/>
    <s v="001"/>
    <m/>
    <m/>
    <m/>
    <m/>
    <s v="Propios"/>
    <s v="27"/>
    <s v="CSF"/>
    <x v="7"/>
    <n v="105525916"/>
    <n v="0"/>
    <n v="0"/>
    <n v="105525916"/>
    <n v="0"/>
    <n v="105525916"/>
    <n v="0"/>
    <n v="17082000"/>
    <n v="17082000"/>
    <n v="17082000"/>
    <n v="17082000"/>
  </r>
  <r>
    <s v="46-02-00"/>
    <s v="INSTITUTO COLOMBIANO DE BIENESTAR FAMILIAR (ICBF)"/>
    <s v="A-03-04-02-012"/>
    <x v="0"/>
    <s v="03"/>
    <s v="04"/>
    <s v="02"/>
    <s v="012"/>
    <m/>
    <m/>
    <m/>
    <m/>
    <s v="Propios"/>
    <s v="27"/>
    <s v="CSF"/>
    <x v="8"/>
    <n v="5502000000"/>
    <n v="0"/>
    <n v="0"/>
    <n v="5502000000"/>
    <n v="0"/>
    <n v="5502000000"/>
    <n v="0"/>
    <n v="1577803354"/>
    <n v="1577603354"/>
    <n v="1577603354"/>
    <n v="1577603354"/>
  </r>
  <r>
    <s v="46-02-00"/>
    <s v="INSTITUTO COLOMBIANO DE BIENESTAR FAMILIAR (ICBF)"/>
    <s v="A-03-10"/>
    <x v="0"/>
    <s v="03"/>
    <s v="10"/>
    <m/>
    <m/>
    <m/>
    <m/>
    <m/>
    <m/>
    <s v="Propios"/>
    <s v="27"/>
    <s v="CSF"/>
    <x v="9"/>
    <n v="6937250286"/>
    <n v="0"/>
    <n v="0"/>
    <n v="6937250286"/>
    <n v="0"/>
    <n v="6500000000"/>
    <n v="437250286"/>
    <n v="2166919893.8000002"/>
    <n v="2166919893.8000002"/>
    <n v="2166919893.8000002"/>
    <n v="2166919893.8000002"/>
  </r>
  <r>
    <s v="46-02-00"/>
    <s v="INSTITUTO COLOMBIANO DE BIENESTAR FAMILIAR (ICBF)"/>
    <s v="A-06-01-04-004"/>
    <x v="0"/>
    <s v="06"/>
    <s v="01"/>
    <s v="04"/>
    <s v="004"/>
    <m/>
    <m/>
    <m/>
    <m/>
    <s v="Propios"/>
    <s v="27"/>
    <s v="CSF"/>
    <x v="10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s v="A-08-01"/>
    <x v="0"/>
    <s v="08"/>
    <s v="01"/>
    <m/>
    <m/>
    <m/>
    <m/>
    <m/>
    <m/>
    <s v="Propios"/>
    <s v="27"/>
    <s v="CSF"/>
    <x v="11"/>
    <n v="4842518267"/>
    <n v="0"/>
    <n v="0"/>
    <n v="4842518267"/>
    <n v="0"/>
    <n v="4826396096.8299999"/>
    <n v="16122170.17"/>
    <n v="3970580280.46"/>
    <n v="3765220177.9200001"/>
    <n v="3765220177.9200001"/>
    <n v="3765220177.9200001"/>
  </r>
  <r>
    <s v="46-02-00"/>
    <s v="INSTITUTO COLOMBIANO DE BIENESTAR FAMILIAR (ICBF)"/>
    <s v="A-08-04-01"/>
    <x v="0"/>
    <s v="08"/>
    <s v="04"/>
    <s v="01"/>
    <m/>
    <m/>
    <m/>
    <m/>
    <m/>
    <s v="Propios"/>
    <s v="27"/>
    <s v="CSF"/>
    <x v="12"/>
    <n v="23294824198"/>
    <n v="0"/>
    <n v="0"/>
    <n v="23294824198"/>
    <n v="0"/>
    <n v="0"/>
    <n v="23294824198"/>
    <n v="0"/>
    <n v="0"/>
    <n v="0"/>
    <n v="0"/>
  </r>
  <r>
    <s v="46-02-00"/>
    <s v="INSTITUTO COLOMBIANO DE BIENESTAR FAMILIAR (ICBF)"/>
    <s v="A-08-04-03"/>
    <x v="0"/>
    <s v="08"/>
    <s v="04"/>
    <s v="03"/>
    <m/>
    <m/>
    <m/>
    <m/>
    <m/>
    <s v="Propios"/>
    <s v="27"/>
    <s v="CSF"/>
    <x v="13"/>
    <n v="75896000"/>
    <n v="0"/>
    <n v="0"/>
    <n v="75896000"/>
    <n v="0"/>
    <n v="0"/>
    <n v="75896000"/>
    <n v="0"/>
    <n v="0"/>
    <n v="0"/>
    <n v="0"/>
  </r>
  <r>
    <s v="46-02-00"/>
    <s v="INSTITUTO COLOMBIANO DE BIENESTAR FAMILIAR (ICBF)"/>
    <s v="C-4602-1500-3-704050"/>
    <x v="1"/>
    <s v="4602"/>
    <s v="1500"/>
    <s v="3"/>
    <s v="704050"/>
    <m/>
    <m/>
    <m/>
    <m/>
    <s v="Propios"/>
    <s v="27"/>
    <s v="CSF"/>
    <x v="14"/>
    <n v="20000000000"/>
    <n v="0"/>
    <n v="0"/>
    <n v="20000000000"/>
    <n v="0"/>
    <n v="14690054809"/>
    <n v="5309945191"/>
    <n v="13259455192.59"/>
    <n v="3756125449.1799998"/>
    <n v="3756125449.1799998"/>
    <n v="3756125449.1799998"/>
  </r>
  <r>
    <s v="46-02-00"/>
    <s v="INSTITUTO COLOMBIANO DE BIENESTAR FAMILIAR (ICBF)"/>
    <s v="C-4602-1500-5-30205BZ"/>
    <x v="1"/>
    <s v="4602"/>
    <s v="1500"/>
    <s v="5"/>
    <s v="30205BZ"/>
    <s v=""/>
    <s v=""/>
    <s v=""/>
    <s v=""/>
    <s v="Nación"/>
    <s v="10"/>
    <s v="CSF"/>
    <x v="15"/>
    <n v="0"/>
    <n v="20000000000"/>
    <n v="0"/>
    <n v="20000000000"/>
    <n v="0"/>
    <n v="0"/>
    <n v="20000000000"/>
    <n v="0"/>
    <n v="0"/>
    <n v="0"/>
    <n v="0"/>
  </r>
  <r>
    <s v="46-02-00"/>
    <s v="INSTITUTO COLOMBIANO DE BIENESTAR FAMILIAR (ICBF)"/>
    <s v="C-4602-1500-5-30205B"/>
    <x v="1"/>
    <s v="4602"/>
    <s v="1500"/>
    <s v="5"/>
    <s v="30205B"/>
    <m/>
    <m/>
    <m/>
    <m/>
    <s v="Propios"/>
    <s v="27"/>
    <s v="CSF"/>
    <x v="16"/>
    <n v="400000000000"/>
    <n v="0"/>
    <n v="0"/>
    <n v="400000000000"/>
    <n v="0"/>
    <n v="267364499430.06"/>
    <n v="132635500569.94"/>
    <n v="257911835523.98001"/>
    <n v="10242803115.370001"/>
    <n v="10242803115.370001"/>
    <n v="10242803115.370001"/>
  </r>
  <r>
    <s v="46-02-00"/>
    <s v="INSTITUTO COLOMBIANO DE BIENESTAR FAMILIAR (ICBF)"/>
    <s v="C-4602-1500-9-704020Z"/>
    <x v="1"/>
    <s v="4602"/>
    <s v="1500"/>
    <s v="9"/>
    <s v="704020Z"/>
    <s v=""/>
    <s v=""/>
    <s v=""/>
    <s v=""/>
    <s v="Nación"/>
    <s v="10"/>
    <s v="CSF"/>
    <x v="17"/>
    <n v="0"/>
    <n v="50000000000"/>
    <n v="0"/>
    <n v="50000000000"/>
    <n v="0"/>
    <n v="0"/>
    <n v="50000000000"/>
    <n v="0"/>
    <n v="0"/>
    <n v="0"/>
    <n v="0"/>
  </r>
  <r>
    <s v="46-02-00"/>
    <s v="INSTITUTO COLOMBIANO DE BIENESTAR FAMILIAR (ICBF)"/>
    <s v="C-4602-1500-9-704080Z"/>
    <x v="1"/>
    <s v="4602"/>
    <s v="1500"/>
    <s v="9"/>
    <s v="704080Z"/>
    <s v=""/>
    <s v=""/>
    <s v=""/>
    <s v=""/>
    <s v="Nación"/>
    <s v="10"/>
    <s v="CSF"/>
    <x v="18"/>
    <n v="0"/>
    <n v="30000000000"/>
    <n v="0"/>
    <n v="30000000000"/>
    <n v="0"/>
    <n v="0"/>
    <n v="30000000000"/>
    <n v="0"/>
    <n v="0"/>
    <n v="0"/>
    <n v="0"/>
  </r>
  <r>
    <s v="46-02-00"/>
    <s v="INSTITUTO COLOMBIANO DE BIENESTAR FAMILIAR (ICBF)"/>
    <s v="C-4602-1500-9-704020"/>
    <x v="1"/>
    <s v="4602"/>
    <s v="1500"/>
    <s v="9"/>
    <s v="704020"/>
    <m/>
    <m/>
    <m/>
    <m/>
    <s v="Nación"/>
    <s v="10"/>
    <s v="CSF"/>
    <x v="19"/>
    <n v="5866534920693"/>
    <n v="0"/>
    <n v="0"/>
    <n v="5866534920693"/>
    <n v="0"/>
    <n v="5719693503352.7002"/>
    <n v="146841417340.29999"/>
    <n v="5597205389757.3604"/>
    <n v="1464046609443.3601"/>
    <n v="1463141505009.3601"/>
    <n v="1463141505009.3601"/>
  </r>
  <r>
    <s v="46-02-00"/>
    <s v="INSTITUTO COLOMBIANO DE BIENESTAR FAMILIAR (ICBF)"/>
    <s v="C-4602-1500-9-704020"/>
    <x v="1"/>
    <s v="4602"/>
    <s v="1500"/>
    <s v="9"/>
    <s v="704020"/>
    <m/>
    <m/>
    <m/>
    <m/>
    <s v="Propios"/>
    <s v="20"/>
    <s v="CSF"/>
    <x v="19"/>
    <n v="71150591294"/>
    <n v="0"/>
    <n v="0"/>
    <n v="71150591294"/>
    <n v="0"/>
    <n v="55921810828.199997"/>
    <n v="15228780465.799999"/>
    <n v="51168294994.599998"/>
    <n v="12618416927.450001"/>
    <n v="12618416927.450001"/>
    <n v="12618416927.450001"/>
  </r>
  <r>
    <s v="46-02-00"/>
    <s v="INSTITUTO COLOMBIANO DE BIENESTAR FAMILIAR (ICBF)"/>
    <s v="C-4602-1500-9-704020"/>
    <x v="1"/>
    <s v="4602"/>
    <s v="1500"/>
    <s v="9"/>
    <s v="704020"/>
    <m/>
    <m/>
    <m/>
    <m/>
    <s v="Propios"/>
    <s v="27"/>
    <s v="CSF"/>
    <x v="19"/>
    <n v="187892739750"/>
    <n v="0"/>
    <n v="0"/>
    <n v="187892739750"/>
    <n v="0"/>
    <n v="174045466654.44"/>
    <n v="13847273095.559999"/>
    <n v="164821836973.07001"/>
    <n v="46730075023.529999"/>
    <n v="46730075023.529999"/>
    <n v="46730075023.529999"/>
  </r>
  <r>
    <s v="46-02-00"/>
    <s v="INSTITUTO COLOMBIANO DE BIENESTAR FAMILIAR (ICBF)"/>
    <s v="C-4602-1500-9-704080"/>
    <x v="1"/>
    <s v="4602"/>
    <s v="1500"/>
    <s v="9"/>
    <s v="704080"/>
    <m/>
    <m/>
    <m/>
    <m/>
    <s v="Nación"/>
    <s v="10"/>
    <s v="CSF"/>
    <x v="20"/>
    <n v="234043331045"/>
    <n v="0"/>
    <n v="0"/>
    <n v="234043331045"/>
    <n v="0"/>
    <n v="115017495195.17999"/>
    <n v="119025835849.82001"/>
    <n v="80520531825.259995"/>
    <n v="6198356484.3100004"/>
    <n v="6198356484.3100004"/>
    <n v="6198356484.3100004"/>
  </r>
  <r>
    <s v="46-02-00"/>
    <s v="INSTITUTO COLOMBIANO DE BIENESTAR FAMILIAR (ICBF)"/>
    <s v="C-4602-1500-9-704080"/>
    <x v="1"/>
    <s v="4602"/>
    <s v="1500"/>
    <s v="9"/>
    <s v="704080"/>
    <m/>
    <m/>
    <m/>
    <m/>
    <s v="Propios"/>
    <s v="27"/>
    <s v="CSF"/>
    <x v="20"/>
    <n v="680000000000"/>
    <n v="0"/>
    <n v="0"/>
    <n v="680000000000"/>
    <n v="0"/>
    <n v="537355457287.31"/>
    <n v="142644542712.69"/>
    <n v="496887510977.34003"/>
    <n v="162478414533.62"/>
    <n v="162477962249.62"/>
    <n v="162477962249.62"/>
  </r>
  <r>
    <s v="46-02-00"/>
    <s v="INSTITUTO COLOMBIANO DE BIENESTAR FAMILIAR (ICBF)"/>
    <s v="C-4602-1500-10-704040"/>
    <x v="1"/>
    <s v="4602"/>
    <s v="1500"/>
    <s v="10"/>
    <s v="704040"/>
    <m/>
    <m/>
    <m/>
    <m/>
    <s v="Nación"/>
    <s v="16"/>
    <s v="CSF"/>
    <x v="21"/>
    <n v="170093000000"/>
    <n v="0"/>
    <n v="0"/>
    <n v="170093000000"/>
    <n v="0"/>
    <n v="144280999860"/>
    <n v="25812000140"/>
    <n v="124062195361"/>
    <n v="17595482078"/>
    <n v="17595482078"/>
    <n v="17595482078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1"/>
    <s v="CSF"/>
    <x v="21"/>
    <n v="266007644540"/>
    <n v="0"/>
    <n v="0"/>
    <n v="266007644540"/>
    <n v="0"/>
    <n v="168751567000.26999"/>
    <n v="97256077539.729996"/>
    <n v="141322877729.42999"/>
    <n v="62867847789.349998"/>
    <n v="62867575675.349998"/>
    <n v="62867575675.349998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6"/>
    <s v="CSF"/>
    <x v="21"/>
    <n v="22768049174"/>
    <n v="0"/>
    <n v="0"/>
    <n v="22768049174"/>
    <n v="0"/>
    <n v="0"/>
    <n v="22768049174"/>
    <n v="0"/>
    <n v="0"/>
    <n v="0"/>
    <n v="0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7"/>
    <s v="CSF"/>
    <x v="21"/>
    <n v="1141131306286"/>
    <n v="0"/>
    <n v="0"/>
    <n v="1141131306286"/>
    <n v="0"/>
    <n v="803400710126.60999"/>
    <n v="337730596159.39001"/>
    <n v="677012760148.31006"/>
    <n v="372446581605.42999"/>
    <n v="372160612041.42999"/>
    <n v="372160612041.42999"/>
  </r>
  <r>
    <s v="46-02-00"/>
    <s v="INSTITUTO COLOMBIANO DE BIENESTAR FAMILIAR (ICBF)"/>
    <s v="C-4699-1500-1-704080"/>
    <x v="1"/>
    <s v="4699"/>
    <s v="1500"/>
    <s v="1"/>
    <s v="704080"/>
    <m/>
    <m/>
    <m/>
    <m/>
    <s v="Propios"/>
    <s v="27"/>
    <s v="CSF"/>
    <x v="20"/>
    <n v="80000000000"/>
    <n v="0"/>
    <n v="0"/>
    <n v="80000000000"/>
    <n v="0"/>
    <n v="64807627233.68"/>
    <n v="15192372766.32"/>
    <n v="58964811592"/>
    <n v="4736123717.3800001"/>
    <n v="4736123717.3800001"/>
    <n v="4736123717.3800001"/>
  </r>
  <r>
    <s v="46-02-00"/>
    <s v="INSTITUTO COLOMBIANO DE BIENESTAR FAMILIAR (ICBF)"/>
    <s v="C-4699-1500-3-53105B"/>
    <x v="1"/>
    <s v="4699"/>
    <s v="1500"/>
    <s v="3"/>
    <s v="53105B"/>
    <m/>
    <m/>
    <m/>
    <m/>
    <s v="Propios"/>
    <s v="27"/>
    <s v="CSF"/>
    <x v="22"/>
    <n v="400000000000"/>
    <n v="0"/>
    <n v="0"/>
    <n v="400000000000"/>
    <n v="0"/>
    <n v="370550934666.38"/>
    <n v="29449065333.619999"/>
    <n v="323319776270.72998"/>
    <n v="66047846993.25"/>
    <n v="66047846993.25"/>
    <n v="66047846993.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8B5D64-A242-48C1-BB4C-3DE027DFD37E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13" firstHeaderRow="0" firstDataRow="1" firstDataCol="1" rowPageCount="1" colPageCount="1"/>
  <pivotFields count="27">
    <pivotField showAll="0"/>
    <pivotField showAll="0"/>
    <pivotField showAll="0"/>
    <pivotField axis="axisPage" multipleItemSelectionAllowed="1" showAll="0">
      <items count="3">
        <item h="1"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4">
        <item x="16"/>
        <item x="22"/>
        <item x="19"/>
        <item x="21"/>
        <item x="14"/>
        <item x="20"/>
        <item x="5"/>
        <item x="4"/>
        <item x="13"/>
        <item x="1"/>
        <item x="12"/>
        <item x="11"/>
        <item x="8"/>
        <item x="7"/>
        <item x="6"/>
        <item x="3"/>
        <item x="10"/>
        <item x="2"/>
        <item x="0"/>
        <item x="9"/>
        <item x="15"/>
        <item x="17"/>
        <item x="18"/>
        <item t="default"/>
      </items>
    </pivotField>
    <pivotField numFmtId="166" showAll="0"/>
    <pivotField numFmtId="166" showAll="0"/>
    <pivotField numFmtId="166" showAll="0"/>
    <pivotField dataField="1" numFmtId="166" showAll="0"/>
    <pivotField numFmtId="166" showAll="0"/>
    <pivotField numFmtId="166" showAll="0"/>
    <pivotField numFmtId="166" showAll="0"/>
    <pivotField dataField="1" numFmtId="166" showAll="0"/>
    <pivotField dataField="1" numFmtId="166" showAll="0"/>
    <pivotField numFmtId="166" showAll="0"/>
    <pivotField numFmtId="166" showAll="0"/>
  </pivotFields>
  <rowFields count="1">
    <field x="15"/>
  </rowFields>
  <rowItems count="10">
    <i>
      <x/>
    </i>
    <i>
      <x v="1"/>
    </i>
    <i>
      <x v="2"/>
    </i>
    <i>
      <x v="3"/>
    </i>
    <i>
      <x v="4"/>
    </i>
    <i>
      <x v="5"/>
    </i>
    <i>
      <x v="20"/>
    </i>
    <i>
      <x v="21"/>
    </i>
    <i>
      <x v="2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hier="-1"/>
  </pageFields>
  <dataFields count="3">
    <dataField name="Suma de APR. VIGENTE" fld="19" baseField="0" baseItem="0" numFmtId="166"/>
    <dataField name="Suma de COMPROMISO" fld="23" baseField="0" baseItem="0" numFmtId="166"/>
    <dataField name="Suma de OBLIGACION" fld="24" baseField="0" baseItem="0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23"/>
  <sheetViews>
    <sheetView showGridLines="0" tabSelected="1" workbookViewId="0">
      <selection activeCell="B4" sqref="B4"/>
    </sheetView>
  </sheetViews>
  <sheetFormatPr baseColWidth="10" defaultColWidth="0" defaultRowHeight="15" customHeight="1" zeroHeight="1" x14ac:dyDescent="0.25"/>
  <cols>
    <col min="1" max="1" width="3.7109375" customWidth="1"/>
    <col min="2" max="2" width="80.5703125" style="7" customWidth="1"/>
    <col min="3" max="3" width="20.5703125" style="8" customWidth="1"/>
    <col min="4" max="5" width="20.4257812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8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3" t="s">
        <v>131</v>
      </c>
      <c r="B1" s="34"/>
      <c r="C1" s="34"/>
      <c r="D1" s="34"/>
      <c r="E1" s="34"/>
      <c r="F1" s="34"/>
      <c r="G1" s="34"/>
      <c r="H1" s="34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8" t="s">
        <v>0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3"/>
      <c r="I3" s="5"/>
      <c r="J3" s="3"/>
      <c r="K3" s="3"/>
      <c r="L3" s="3"/>
      <c r="M3" s="3"/>
      <c r="N3" s="3"/>
    </row>
    <row r="4" spans="1:14" ht="22.5" x14ac:dyDescent="0.25">
      <c r="A4" s="3"/>
      <c r="B4" s="25" t="s">
        <v>73</v>
      </c>
      <c r="C4" s="6">
        <f>SUMIF(SIIF_MAYO!$P:$P,$B4,SIIF_MAYO!$T:$T)</f>
        <v>400000000000</v>
      </c>
      <c r="D4" s="6">
        <f>SUMIF(SIIF_MAYO!$P:$P,$B4,SIIF_MAYO!$X:$X)</f>
        <v>260450995908.98001</v>
      </c>
      <c r="E4" s="6">
        <f>SUMIF(SIIF_MAYO!$P:$P,$B4,SIIF_MAYO!$Y:$Y)</f>
        <v>16826947635.860001</v>
      </c>
      <c r="F4" s="1">
        <f>+D4/C4</f>
        <v>0.65112748977245005</v>
      </c>
      <c r="G4" s="1">
        <f>+E4/C4</f>
        <v>4.2067369089650003E-2</v>
      </c>
      <c r="H4" s="3"/>
      <c r="I4" s="5"/>
      <c r="J4" s="3"/>
      <c r="K4" s="3"/>
      <c r="L4" s="3"/>
      <c r="M4" s="3"/>
      <c r="N4" s="3"/>
    </row>
    <row r="5" spans="1:14" ht="22.5" x14ac:dyDescent="0.25">
      <c r="B5" s="25" t="s">
        <v>82</v>
      </c>
      <c r="C5" s="6">
        <f>SUMIF(SIIF_MAYO!$P:$P,$B5,SIIF_MAYO!$T:$T)</f>
        <v>400000000000</v>
      </c>
      <c r="D5" s="6">
        <f>SUMIF(SIIF_MAYO!$P:$P,$B5,SIIF_MAYO!$X:$X)</f>
        <v>332173701506.31</v>
      </c>
      <c r="E5" s="6">
        <f>SUMIF(SIIF_MAYO!$P:$P,$B5,SIIF_MAYO!$Y:$Y)</f>
        <v>109974212382.39</v>
      </c>
      <c r="F5" s="1">
        <f t="shared" ref="F5:F9" si="0">+D5/C5</f>
        <v>0.83043425376577495</v>
      </c>
      <c r="G5" s="1">
        <f t="shared" ref="G5:G9" si="1">+E5/C5</f>
        <v>0.274935530955975</v>
      </c>
      <c r="H5" s="3"/>
      <c r="I5" s="5"/>
      <c r="J5" s="3"/>
      <c r="K5" s="3"/>
      <c r="L5" s="3"/>
      <c r="M5" s="3"/>
      <c r="N5" s="3"/>
    </row>
    <row r="6" spans="1:14" ht="33.75" x14ac:dyDescent="0.25">
      <c r="B6" s="25" t="s">
        <v>74</v>
      </c>
      <c r="C6" s="6">
        <f>SUMIF(SIIF_MAYO!$P:$P,$B6,SIIF_MAYO!$T:$T)</f>
        <v>6125578251737</v>
      </c>
      <c r="D6" s="6">
        <f>SUMIF(SIIF_MAYO!$P:$P,$B6,SIIF_MAYO!$X:$X)</f>
        <v>5870396751662.3604</v>
      </c>
      <c r="E6" s="6">
        <f>SUMIF(SIIF_MAYO!$P:$P,$B6,SIIF_MAYO!$Y:$Y)</f>
        <v>2151669787152.1001</v>
      </c>
      <c r="F6" s="1">
        <f t="shared" si="0"/>
        <v>0.95834164717391712</v>
      </c>
      <c r="G6" s="1">
        <f t="shared" si="1"/>
        <v>0.35125986457555441</v>
      </c>
      <c r="H6" s="3"/>
      <c r="I6" s="5"/>
      <c r="J6" s="3"/>
      <c r="K6" s="3"/>
      <c r="L6" s="3"/>
      <c r="M6" s="3"/>
      <c r="N6" s="3"/>
    </row>
    <row r="7" spans="1:14" ht="22.5" x14ac:dyDescent="0.25">
      <c r="B7" s="25" t="s">
        <v>79</v>
      </c>
      <c r="C7" s="6">
        <f>SUMIF(SIIF_MAYO!$P:$P,$B7,SIIF_MAYO!$T:$T)</f>
        <v>1600000000000</v>
      </c>
      <c r="D7" s="6">
        <f>SUMIF(SIIF_MAYO!$P:$P,$B7,SIIF_MAYO!$X:$X)</f>
        <v>991797945590.59998</v>
      </c>
      <c r="E7" s="6">
        <f>SUMIF(SIIF_MAYO!$P:$P,$B7,SIIF_MAYO!$Y:$Y)</f>
        <v>595802407825.38</v>
      </c>
      <c r="F7" s="1">
        <f t="shared" si="0"/>
        <v>0.619873715994125</v>
      </c>
      <c r="G7" s="1">
        <f t="shared" si="1"/>
        <v>0.37237650489086249</v>
      </c>
      <c r="H7" s="3"/>
      <c r="I7" s="5"/>
      <c r="J7" s="3"/>
      <c r="K7" s="3"/>
      <c r="L7" s="3"/>
      <c r="M7" s="3"/>
      <c r="N7" s="3"/>
    </row>
    <row r="8" spans="1:14" ht="22.5" x14ac:dyDescent="0.25">
      <c r="B8" s="26" t="s">
        <v>70</v>
      </c>
      <c r="C8" s="6">
        <f>SUMIF(SIIF_MAYO!$P:$P,$B8,SIIF_MAYO!$T:$T)</f>
        <v>20000000000</v>
      </c>
      <c r="D8" s="6">
        <f>SUMIF(SIIF_MAYO!$P:$P,$B8,SIIF_MAYO!$X:$X)</f>
        <v>13995101181.110001</v>
      </c>
      <c r="E8" s="6">
        <f>SUMIF(SIIF_MAYO!$P:$P,$B8,SIIF_MAYO!$Y:$Y)</f>
        <v>5427100532.3500004</v>
      </c>
      <c r="F8" s="1">
        <f t="shared" si="0"/>
        <v>0.69975505905550006</v>
      </c>
      <c r="G8" s="1">
        <f t="shared" si="1"/>
        <v>0.27135502661749999</v>
      </c>
      <c r="H8" s="3"/>
      <c r="I8" s="5"/>
      <c r="J8" s="3"/>
      <c r="K8" s="3"/>
      <c r="L8" s="3"/>
      <c r="M8" s="3"/>
      <c r="N8" s="3"/>
    </row>
    <row r="9" spans="1:14" ht="22.5" x14ac:dyDescent="0.25">
      <c r="B9" s="25" t="s">
        <v>77</v>
      </c>
      <c r="C9" s="6">
        <f>SUMIF(SIIF_MAYO!$P:$P,$B9,SIIF_MAYO!$T:$T)</f>
        <v>994043331045</v>
      </c>
      <c r="D9" s="6">
        <f>SUMIF(SIIF_MAYO!$P:$P,$B9,SIIF_MAYO!$X:$X)</f>
        <v>764181144137.65002</v>
      </c>
      <c r="E9" s="6">
        <f>SUMIF(SIIF_MAYO!$P:$P,$B9,SIIF_MAYO!$Y:$Y)</f>
        <v>286585354000.54004</v>
      </c>
      <c r="F9" s="1">
        <f t="shared" si="0"/>
        <v>0.76876039531827589</v>
      </c>
      <c r="G9" s="1">
        <f t="shared" si="1"/>
        <v>0.2883026776099023</v>
      </c>
      <c r="H9" s="3"/>
      <c r="I9" s="5"/>
      <c r="J9" s="3"/>
      <c r="K9" s="3"/>
      <c r="L9" s="3"/>
      <c r="M9" s="3"/>
      <c r="N9" s="3"/>
    </row>
    <row r="10" spans="1:14" ht="25.5" customHeight="1" x14ac:dyDescent="0.25">
      <c r="B10" s="25" t="s">
        <v>123</v>
      </c>
      <c r="C10" s="6">
        <f>SUMIF(SIIF_MAYO!$P:$P,$B10,SIIF_MAYO!$T:$T)</f>
        <v>20000000000</v>
      </c>
      <c r="D10" s="6">
        <f>SUMIF(SIIF_MAYO!$P:$P,$B10,SIIF_MAYO!$X:$X)</f>
        <v>340992356</v>
      </c>
      <c r="E10" s="6">
        <f>SUMIF(SIIF_MAYO!$P:$P,$B10,SIIF_MAYO!$Y:$Y)</f>
        <v>0</v>
      </c>
      <c r="F10" s="1">
        <f t="shared" ref="F10:F12" si="2">+D10/C10</f>
        <v>1.70496178E-2</v>
      </c>
      <c r="G10" s="1">
        <f t="shared" ref="G10:G12" si="3">+E10/C10</f>
        <v>0</v>
      </c>
      <c r="H10" s="3"/>
      <c r="I10" s="5"/>
      <c r="J10" s="3"/>
      <c r="K10" s="3"/>
      <c r="L10" s="3"/>
      <c r="M10" s="3"/>
      <c r="N10" s="3"/>
    </row>
    <row r="11" spans="1:14" ht="33.75" customHeight="1" x14ac:dyDescent="0.25">
      <c r="B11" s="25" t="s">
        <v>126</v>
      </c>
      <c r="C11" s="6">
        <f>SUMIF(SIIF_MAYO!$P:$P,$B11,SIIF_MAYO!$T:$T)</f>
        <v>50000000000</v>
      </c>
      <c r="D11" s="6">
        <f>SUMIF(SIIF_MAYO!$P:$P,$B11,SIIF_MAYO!$X:$X)</f>
        <v>13961477299</v>
      </c>
      <c r="E11" s="6">
        <f>SUMIF(SIIF_MAYO!$P:$P,$B11,SIIF_MAYO!$Y:$Y)</f>
        <v>0</v>
      </c>
      <c r="F11" s="1">
        <f t="shared" si="2"/>
        <v>0.27922954597999999</v>
      </c>
      <c r="G11" s="1">
        <f t="shared" si="3"/>
        <v>0</v>
      </c>
      <c r="H11" s="3"/>
      <c r="I11" s="5"/>
      <c r="J11" s="3"/>
      <c r="K11" s="3"/>
      <c r="L11" s="3"/>
      <c r="M11" s="3"/>
      <c r="N11" s="3"/>
    </row>
    <row r="12" spans="1:14" ht="22.5" x14ac:dyDescent="0.25">
      <c r="B12" s="25" t="s">
        <v>129</v>
      </c>
      <c r="C12" s="6">
        <f>SUMIF(SIIF_MAYO!$P:$P,$B12,SIIF_MAYO!$T:$T)</f>
        <v>30000000000</v>
      </c>
      <c r="D12" s="6">
        <f>SUMIF(SIIF_MAYO!$P:$P,$B12,SIIF_MAYO!$X:$X)</f>
        <v>1106601858</v>
      </c>
      <c r="E12" s="6">
        <f>SUMIF(SIIF_MAYO!$P:$P,$B12,SIIF_MAYO!$Y:$Y)</f>
        <v>0</v>
      </c>
      <c r="F12" s="1">
        <f t="shared" si="2"/>
        <v>3.6886728600000002E-2</v>
      </c>
      <c r="G12" s="1">
        <f t="shared" si="3"/>
        <v>0</v>
      </c>
      <c r="H12" s="3"/>
      <c r="I12" s="5"/>
      <c r="J12" s="3"/>
      <c r="K12" s="3"/>
      <c r="L12" s="3"/>
      <c r="M12" s="3"/>
      <c r="N12" s="3"/>
    </row>
    <row r="13" spans="1:14" ht="16.5" x14ac:dyDescent="0.25">
      <c r="B13" s="27" t="s">
        <v>6</v>
      </c>
      <c r="C13" s="28">
        <f>SUM(C4:C12)</f>
        <v>9639621582782</v>
      </c>
      <c r="D13" s="28">
        <f t="shared" ref="D13:E13" si="4">SUM(D4:D12)</f>
        <v>8248404711500.0107</v>
      </c>
      <c r="E13" s="28">
        <f t="shared" si="4"/>
        <v>3166285809528.6201</v>
      </c>
      <c r="F13" s="29">
        <f t="shared" ref="F13" si="5">+D13/C13</f>
        <v>0.85567723179435395</v>
      </c>
      <c r="G13" s="29">
        <f t="shared" ref="G13" si="6">+E13/C13</f>
        <v>0.3284657786965563</v>
      </c>
      <c r="H13" s="3"/>
      <c r="I13" s="5"/>
      <c r="J13" s="3"/>
      <c r="K13" s="3"/>
      <c r="L13" s="3"/>
      <c r="M13" s="3"/>
      <c r="N13" s="3"/>
    </row>
    <row r="14" spans="1:14" ht="16.5" x14ac:dyDescent="0.25">
      <c r="A14" s="9"/>
      <c r="B14" s="11" t="s">
        <v>132</v>
      </c>
      <c r="C14" s="10"/>
      <c r="D14" s="20"/>
      <c r="E14" s="20"/>
      <c r="F14" s="3"/>
      <c r="G14" s="3"/>
      <c r="H14" s="3"/>
      <c r="I14" s="5"/>
      <c r="J14" s="3"/>
      <c r="K14" s="3"/>
      <c r="L14" s="3"/>
      <c r="M14" s="3"/>
    </row>
    <row r="15" spans="1:14" ht="16.5" x14ac:dyDescent="0.25">
      <c r="B15" s="11" t="s">
        <v>7</v>
      </c>
      <c r="D15" s="8"/>
      <c r="E15" s="8"/>
      <c r="F15" s="8"/>
      <c r="G15" s="8"/>
    </row>
    <row r="16" spans="1:14" ht="16.5" hidden="1" x14ac:dyDescent="0.25">
      <c r="D16" s="8"/>
      <c r="E16" s="8"/>
      <c r="F16" s="8"/>
      <c r="G16" s="8"/>
    </row>
    <row r="17" spans="4:7" ht="16.5" hidden="1" x14ac:dyDescent="0.25">
      <c r="D17" s="8"/>
      <c r="E17" s="8"/>
      <c r="F17" s="8"/>
      <c r="G17" s="8"/>
    </row>
    <row r="18" spans="4:7" ht="16.5" hidden="1" x14ac:dyDescent="0.25">
      <c r="D18" s="8"/>
      <c r="E18" s="8"/>
      <c r="F18" s="8"/>
      <c r="G18" s="8"/>
    </row>
    <row r="19" spans="4:7" ht="16.5" hidden="1" x14ac:dyDescent="0.25">
      <c r="D19" s="8"/>
      <c r="E19" s="8"/>
      <c r="F19" s="8"/>
      <c r="G19" s="8"/>
    </row>
    <row r="20" spans="4:7" ht="16.5" hidden="1" x14ac:dyDescent="0.25">
      <c r="D20" s="8"/>
      <c r="E20" s="8"/>
      <c r="F20" s="8"/>
      <c r="G20" s="8"/>
    </row>
    <row r="21" spans="4:7" ht="16.5" hidden="1" x14ac:dyDescent="0.25">
      <c r="D21" s="8"/>
      <c r="E21" s="8"/>
      <c r="F21" s="8"/>
      <c r="G21" s="8"/>
    </row>
    <row r="22" spans="4:7" ht="16.5" hidden="1" x14ac:dyDescent="0.25">
      <c r="D22" s="8"/>
      <c r="E22" s="8"/>
      <c r="F22" s="8"/>
      <c r="G22" s="8"/>
    </row>
    <row r="23" spans="4:7" ht="16.5" hidden="1" x14ac:dyDescent="0.25">
      <c r="D23" s="8"/>
      <c r="E23" s="8"/>
      <c r="F23" s="8"/>
      <c r="G23" s="8"/>
    </row>
    <row r="24" spans="4:7" ht="16.5" hidden="1" x14ac:dyDescent="0.25">
      <c r="D24" s="8"/>
      <c r="E24" s="8"/>
      <c r="F24" s="8"/>
      <c r="G24" s="8"/>
    </row>
    <row r="25" spans="4:7" ht="16.5" hidden="1" x14ac:dyDescent="0.25">
      <c r="D25" s="8"/>
      <c r="E25" s="8"/>
      <c r="F25" s="8"/>
      <c r="G25" s="8"/>
    </row>
    <row r="26" spans="4:7" ht="16.5" hidden="1" x14ac:dyDescent="0.25">
      <c r="D26" s="8"/>
      <c r="E26" s="8"/>
      <c r="F26" s="8"/>
      <c r="G26" s="8"/>
    </row>
    <row r="27" spans="4:7" ht="16.5" hidden="1" x14ac:dyDescent="0.25">
      <c r="D27" s="8"/>
      <c r="E27" s="8"/>
      <c r="F27" s="8"/>
      <c r="G27" s="8"/>
    </row>
    <row r="28" spans="4:7" ht="16.5" hidden="1" x14ac:dyDescent="0.25">
      <c r="D28" s="8"/>
      <c r="E28" s="8"/>
      <c r="F28" s="8"/>
      <c r="G28" s="8"/>
    </row>
    <row r="29" spans="4:7" ht="16.5" hidden="1" x14ac:dyDescent="0.25">
      <c r="D29" s="8"/>
      <c r="E29" s="8"/>
      <c r="F29" s="8"/>
      <c r="G29" s="8"/>
    </row>
    <row r="30" spans="4:7" ht="16.5" hidden="1" x14ac:dyDescent="0.25">
      <c r="D30" s="8"/>
      <c r="E30" s="8"/>
      <c r="F30" s="8"/>
      <c r="G30" s="8"/>
    </row>
    <row r="31" spans="4:7" ht="16.5" hidden="1" x14ac:dyDescent="0.25">
      <c r="D31" s="8"/>
      <c r="E31" s="8"/>
      <c r="F31" s="8"/>
      <c r="G31" s="8"/>
    </row>
    <row r="32" spans="4:7" ht="16.5" hidden="1" x14ac:dyDescent="0.25">
      <c r="D32" s="8"/>
      <c r="E32" s="8"/>
      <c r="F32" s="8"/>
      <c r="G32" s="8"/>
    </row>
    <row r="33" spans="4:7" ht="16.5" hidden="1" x14ac:dyDescent="0.25">
      <c r="D33" s="8"/>
      <c r="E33" s="8"/>
      <c r="F33" s="8"/>
      <c r="G33" s="8"/>
    </row>
    <row r="34" spans="4:7" ht="16.5" hidden="1" x14ac:dyDescent="0.25">
      <c r="D34" s="8"/>
      <c r="E34" s="8"/>
      <c r="F34" s="8"/>
      <c r="G34" s="8"/>
    </row>
    <row r="35" spans="4:7" ht="16.5" hidden="1" x14ac:dyDescent="0.25">
      <c r="D35" s="8"/>
      <c r="E35" s="8"/>
      <c r="F35" s="8"/>
      <c r="G35" s="8"/>
    </row>
    <row r="36" spans="4:7" ht="16.5" hidden="1" x14ac:dyDescent="0.25">
      <c r="D36" s="8"/>
      <c r="E36" s="8"/>
      <c r="F36" s="8"/>
      <c r="G36" s="8"/>
    </row>
    <row r="37" spans="4:7" ht="16.5" hidden="1" x14ac:dyDescent="0.25">
      <c r="D37" s="8"/>
      <c r="E37" s="8"/>
      <c r="F37" s="8"/>
      <c r="G37" s="8"/>
    </row>
    <row r="38" spans="4:7" ht="16.5" hidden="1" x14ac:dyDescent="0.25">
      <c r="D38" s="8"/>
      <c r="E38" s="8"/>
      <c r="F38" s="8"/>
      <c r="G38" s="8"/>
    </row>
    <row r="39" spans="4:7" ht="16.5" hidden="1" x14ac:dyDescent="0.25">
      <c r="D39" s="8"/>
      <c r="E39" s="8"/>
      <c r="F39" s="8"/>
      <c r="G39" s="8"/>
    </row>
    <row r="40" spans="4:7" ht="16.5" hidden="1" x14ac:dyDescent="0.25">
      <c r="D40" s="8"/>
      <c r="E40" s="8"/>
      <c r="F40" s="8"/>
      <c r="G40" s="8"/>
    </row>
    <row r="41" spans="4:7" ht="16.5" hidden="1" x14ac:dyDescent="0.25">
      <c r="D41" s="8"/>
      <c r="E41" s="8"/>
      <c r="F41" s="8"/>
      <c r="G41" s="8"/>
    </row>
    <row r="42" spans="4:7" ht="16.5" hidden="1" x14ac:dyDescent="0.25">
      <c r="D42" s="8"/>
      <c r="E42" s="8"/>
      <c r="F42" s="8"/>
      <c r="G42" s="8"/>
    </row>
    <row r="43" spans="4:7" ht="16.5" hidden="1" x14ac:dyDescent="0.25">
      <c r="D43" s="8"/>
      <c r="E43" s="8"/>
      <c r="F43" s="8"/>
      <c r="G43" s="8"/>
    </row>
    <row r="44" spans="4:7" ht="16.5" hidden="1" x14ac:dyDescent="0.25">
      <c r="D44" s="8"/>
      <c r="E44" s="8"/>
      <c r="F44" s="8"/>
      <c r="G44" s="8"/>
    </row>
    <row r="45" spans="4:7" ht="16.5" hidden="1" x14ac:dyDescent="0.25">
      <c r="D45" s="8"/>
      <c r="E45" s="8"/>
      <c r="F45" s="8"/>
      <c r="G45" s="8"/>
    </row>
    <row r="46" spans="4:7" ht="16.5" hidden="1" x14ac:dyDescent="0.25">
      <c r="D46" s="8"/>
      <c r="E46" s="8"/>
      <c r="F46" s="8"/>
      <c r="G46" s="8"/>
    </row>
    <row r="47" spans="4:7" ht="16.5" hidden="1" x14ac:dyDescent="0.25">
      <c r="D47" s="8"/>
      <c r="E47" s="8"/>
      <c r="F47" s="8"/>
      <c r="G47" s="8"/>
    </row>
    <row r="48" spans="4:7" ht="16.5" hidden="1" x14ac:dyDescent="0.25">
      <c r="D48" s="8"/>
      <c r="E48" s="8"/>
      <c r="F48" s="8"/>
      <c r="G48" s="8"/>
    </row>
    <row r="49" spans="4:7" ht="16.5" hidden="1" x14ac:dyDescent="0.25">
      <c r="D49" s="8"/>
      <c r="E49" s="8"/>
      <c r="F49" s="8"/>
      <c r="G49" s="8"/>
    </row>
    <row r="50" spans="4:7" ht="16.5" hidden="1" x14ac:dyDescent="0.25">
      <c r="D50" s="8"/>
      <c r="E50" s="8"/>
      <c r="F50" s="8"/>
      <c r="G50" s="8"/>
    </row>
    <row r="51" spans="4:7" ht="16.5" hidden="1" x14ac:dyDescent="0.25">
      <c r="D51" s="8"/>
      <c r="E51" s="8"/>
      <c r="F51" s="8"/>
      <c r="G51" s="8"/>
    </row>
    <row r="52" spans="4:7" ht="16.5" hidden="1" x14ac:dyDescent="0.25">
      <c r="D52" s="8"/>
      <c r="E52" s="8"/>
      <c r="F52" s="8"/>
      <c r="G52" s="8"/>
    </row>
    <row r="53" spans="4:7" ht="16.5" hidden="1" x14ac:dyDescent="0.25">
      <c r="D53" s="8"/>
      <c r="E53" s="8"/>
      <c r="F53" s="8"/>
      <c r="G53" s="8"/>
    </row>
    <row r="54" spans="4:7" ht="16.5" hidden="1" x14ac:dyDescent="0.25">
      <c r="D54" s="8"/>
      <c r="E54" s="8"/>
      <c r="F54" s="8"/>
      <c r="G54" s="8"/>
    </row>
    <row r="55" spans="4:7" ht="16.5" hidden="1" x14ac:dyDescent="0.25">
      <c r="D55" s="8"/>
      <c r="E55" s="8"/>
      <c r="F55" s="8"/>
      <c r="G55" s="8"/>
    </row>
    <row r="56" spans="4:7" ht="16.5" hidden="1" x14ac:dyDescent="0.25">
      <c r="D56" s="8"/>
      <c r="E56" s="8"/>
      <c r="F56" s="8"/>
      <c r="G56" s="8"/>
    </row>
    <row r="57" spans="4:7" ht="16.5" hidden="1" x14ac:dyDescent="0.25">
      <c r="D57" s="8"/>
      <c r="E57" s="8"/>
      <c r="F57" s="8"/>
      <c r="G57" s="8"/>
    </row>
    <row r="58" spans="4:7" ht="16.5" hidden="1" x14ac:dyDescent="0.25">
      <c r="D58" s="8"/>
      <c r="E58" s="8"/>
      <c r="F58" s="8"/>
      <c r="G58" s="8"/>
    </row>
    <row r="59" spans="4:7" ht="16.5" hidden="1" x14ac:dyDescent="0.25">
      <c r="D59" s="8"/>
      <c r="E59" s="8"/>
      <c r="F59" s="8"/>
      <c r="G59" s="8"/>
    </row>
    <row r="60" spans="4:7" ht="16.5" hidden="1" x14ac:dyDescent="0.25">
      <c r="D60" s="8"/>
      <c r="E60" s="8"/>
      <c r="F60" s="8"/>
      <c r="G60" s="8"/>
    </row>
    <row r="61" spans="4:7" ht="16.5" hidden="1" x14ac:dyDescent="0.25">
      <c r="D61" s="8"/>
      <c r="E61" s="8"/>
      <c r="F61" s="8"/>
      <c r="G61" s="8"/>
    </row>
    <row r="62" spans="4:7" ht="16.5" hidden="1" x14ac:dyDescent="0.25">
      <c r="D62" s="8"/>
      <c r="E62" s="8"/>
      <c r="F62" s="8"/>
      <c r="G62" s="8"/>
    </row>
    <row r="63" spans="4:7" ht="16.5" hidden="1" x14ac:dyDescent="0.25">
      <c r="D63" s="8"/>
      <c r="E63" s="8"/>
      <c r="F63" s="8"/>
      <c r="G63" s="8"/>
    </row>
    <row r="64" spans="4:7" ht="16.5" hidden="1" x14ac:dyDescent="0.25">
      <c r="D64" s="8"/>
      <c r="E64" s="8"/>
      <c r="F64" s="8"/>
      <c r="G64" s="8"/>
    </row>
    <row r="65" spans="4:7" ht="16.5" hidden="1" x14ac:dyDescent="0.25">
      <c r="D65" s="8"/>
      <c r="E65" s="8"/>
      <c r="F65" s="8"/>
      <c r="G65" s="8"/>
    </row>
    <row r="66" spans="4:7" ht="16.5" hidden="1" x14ac:dyDescent="0.25">
      <c r="D66" s="8"/>
      <c r="E66" s="8"/>
      <c r="F66" s="8"/>
      <c r="G66" s="8"/>
    </row>
    <row r="67" spans="4:7" ht="16.5" hidden="1" x14ac:dyDescent="0.25">
      <c r="D67" s="8"/>
      <c r="E67" s="8"/>
      <c r="F67" s="8"/>
      <c r="G67" s="8"/>
    </row>
    <row r="68" spans="4:7" ht="16.5" hidden="1" x14ac:dyDescent="0.25">
      <c r="D68" s="8"/>
      <c r="E68" s="8"/>
      <c r="F68" s="8"/>
      <c r="G68" s="8"/>
    </row>
    <row r="69" spans="4:7" ht="16.5" hidden="1" x14ac:dyDescent="0.25">
      <c r="D69" s="8"/>
      <c r="E69" s="8"/>
      <c r="F69" s="8"/>
      <c r="G69" s="8"/>
    </row>
    <row r="70" spans="4:7" ht="16.5" hidden="1" x14ac:dyDescent="0.25">
      <c r="D70" s="8"/>
      <c r="E70" s="8"/>
      <c r="F70" s="8"/>
      <c r="G70" s="8"/>
    </row>
    <row r="71" spans="4:7" ht="16.5" hidden="1" x14ac:dyDescent="0.25">
      <c r="D71" s="8"/>
      <c r="E71" s="8"/>
      <c r="F71" s="8"/>
      <c r="G71" s="8"/>
    </row>
    <row r="72" spans="4:7" ht="16.5" hidden="1" x14ac:dyDescent="0.25">
      <c r="D72" s="8"/>
      <c r="E72" s="8"/>
      <c r="F72" s="8"/>
      <c r="G72" s="8"/>
    </row>
    <row r="73" spans="4:7" ht="16.5" hidden="1" x14ac:dyDescent="0.25">
      <c r="D73" s="8"/>
      <c r="E73" s="8"/>
      <c r="F73" s="8"/>
      <c r="G73" s="8"/>
    </row>
    <row r="74" spans="4:7" ht="16.5" hidden="1" x14ac:dyDescent="0.25">
      <c r="D74" s="8"/>
      <c r="E74" s="8"/>
      <c r="F74" s="8"/>
      <c r="G74" s="8"/>
    </row>
    <row r="75" spans="4:7" ht="16.5" hidden="1" x14ac:dyDescent="0.25">
      <c r="D75" s="8"/>
      <c r="E75" s="8"/>
      <c r="F75" s="8"/>
      <c r="G75" s="8"/>
    </row>
    <row r="76" spans="4:7" ht="16.5" hidden="1" x14ac:dyDescent="0.25">
      <c r="D76" s="8"/>
      <c r="E76" s="8"/>
      <c r="F76" s="8"/>
      <c r="G76" s="8"/>
    </row>
    <row r="77" spans="4:7" ht="16.5" hidden="1" x14ac:dyDescent="0.25">
      <c r="D77" s="8"/>
      <c r="E77" s="8"/>
      <c r="F77" s="8"/>
      <c r="G77" s="8"/>
    </row>
    <row r="78" spans="4:7" ht="16.5" hidden="1" x14ac:dyDescent="0.25">
      <c r="D78" s="8"/>
      <c r="E78" s="8"/>
      <c r="F78" s="8"/>
      <c r="G78" s="8"/>
    </row>
    <row r="79" spans="4:7" ht="16.5" hidden="1" x14ac:dyDescent="0.25">
      <c r="D79" s="8"/>
      <c r="E79" s="8"/>
      <c r="F79" s="8"/>
      <c r="G79" s="8"/>
    </row>
    <row r="80" spans="4:7" ht="16.5" hidden="1" x14ac:dyDescent="0.25">
      <c r="D80" s="8"/>
      <c r="E80" s="8"/>
      <c r="F80" s="8"/>
      <c r="G80" s="8"/>
    </row>
    <row r="81" spans="4:7" ht="16.5" hidden="1" x14ac:dyDescent="0.25">
      <c r="D81" s="8"/>
      <c r="E81" s="8"/>
      <c r="F81" s="8"/>
      <c r="G81" s="8"/>
    </row>
    <row r="82" spans="4:7" ht="16.5" hidden="1" x14ac:dyDescent="0.25">
      <c r="D82" s="8"/>
      <c r="E82" s="8"/>
      <c r="F82" s="8"/>
      <c r="G82" s="8"/>
    </row>
    <row r="83" spans="4:7" ht="16.5" hidden="1" x14ac:dyDescent="0.25">
      <c r="D83" s="8"/>
      <c r="E83" s="8"/>
      <c r="F83" s="8"/>
      <c r="G83" s="8"/>
    </row>
    <row r="84" spans="4:7" ht="16.5" hidden="1" x14ac:dyDescent="0.25">
      <c r="D84" s="8"/>
      <c r="E84" s="8"/>
      <c r="F84" s="8"/>
      <c r="G84" s="8"/>
    </row>
    <row r="85" spans="4:7" ht="16.5" hidden="1" x14ac:dyDescent="0.25">
      <c r="D85" s="8"/>
      <c r="E85" s="8"/>
      <c r="F85" s="8"/>
      <c r="G85" s="8"/>
    </row>
    <row r="86" spans="4:7" ht="16.5" hidden="1" x14ac:dyDescent="0.25">
      <c r="D86" s="8"/>
      <c r="E86" s="8"/>
      <c r="F86" s="8"/>
      <c r="G86" s="8"/>
    </row>
    <row r="87" spans="4:7" ht="16.5" hidden="1" x14ac:dyDescent="0.25">
      <c r="D87" s="8"/>
      <c r="E87" s="8"/>
      <c r="F87" s="8"/>
      <c r="G87" s="8"/>
    </row>
    <row r="88" spans="4:7" ht="16.5" hidden="1" x14ac:dyDescent="0.25">
      <c r="D88" s="8"/>
      <c r="E88" s="8"/>
      <c r="F88" s="8"/>
      <c r="G88" s="8"/>
    </row>
    <row r="89" spans="4:7" ht="16.5" hidden="1" x14ac:dyDescent="0.25">
      <c r="D89" s="8"/>
      <c r="E89" s="8"/>
      <c r="F89" s="8"/>
      <c r="G89" s="8"/>
    </row>
    <row r="90" spans="4:7" ht="16.5" hidden="1" x14ac:dyDescent="0.25">
      <c r="D90" s="8"/>
      <c r="E90" s="8"/>
      <c r="F90" s="8"/>
      <c r="G90" s="8"/>
    </row>
    <row r="91" spans="4:7" ht="16.5" hidden="1" x14ac:dyDescent="0.25">
      <c r="D91" s="8"/>
      <c r="E91" s="8"/>
      <c r="F91" s="8"/>
      <c r="G91" s="8"/>
    </row>
    <row r="92" spans="4:7" ht="16.5" hidden="1" x14ac:dyDescent="0.25">
      <c r="D92" s="8"/>
      <c r="E92" s="8"/>
      <c r="F92" s="8"/>
      <c r="G92" s="8"/>
    </row>
    <row r="93" spans="4:7" ht="16.5" hidden="1" x14ac:dyDescent="0.25">
      <c r="D93" s="8"/>
      <c r="E93" s="8"/>
      <c r="F93" s="8"/>
      <c r="G93" s="8"/>
    </row>
    <row r="94" spans="4:7" ht="16.5" hidden="1" x14ac:dyDescent="0.25">
      <c r="D94" s="8"/>
      <c r="E94" s="8"/>
      <c r="F94" s="8"/>
      <c r="G94" s="8"/>
    </row>
    <row r="95" spans="4:7" ht="16.5" hidden="1" x14ac:dyDescent="0.25">
      <c r="D95" s="8"/>
      <c r="E95" s="8"/>
      <c r="F95" s="8"/>
      <c r="G95" s="8"/>
    </row>
    <row r="96" spans="4:7" ht="16.5" hidden="1" x14ac:dyDescent="0.25">
      <c r="D96" s="8"/>
      <c r="E96" s="8"/>
      <c r="F96" s="8"/>
      <c r="G96" s="8"/>
    </row>
    <row r="97" spans="4:7" ht="16.5" hidden="1" x14ac:dyDescent="0.25">
      <c r="D97" s="8"/>
      <c r="E97" s="8"/>
      <c r="F97" s="8"/>
      <c r="G97" s="8"/>
    </row>
    <row r="98" spans="4:7" ht="16.5" hidden="1" x14ac:dyDescent="0.25">
      <c r="D98" s="8"/>
      <c r="E98" s="8"/>
      <c r="F98" s="8"/>
      <c r="G98" s="8"/>
    </row>
    <row r="99" spans="4:7" ht="16.5" hidden="1" x14ac:dyDescent="0.25">
      <c r="D99" s="8"/>
      <c r="E99" s="8"/>
      <c r="F99" s="8"/>
      <c r="G99" s="8"/>
    </row>
    <row r="100" spans="4:7" ht="16.5" hidden="1" x14ac:dyDescent="0.25">
      <c r="D100" s="8"/>
      <c r="E100" s="8"/>
      <c r="F100" s="8"/>
      <c r="G100" s="8"/>
    </row>
    <row r="101" spans="4:7" ht="16.5" hidden="1" x14ac:dyDescent="0.25">
      <c r="D101" s="8"/>
      <c r="E101" s="8"/>
      <c r="F101" s="8"/>
      <c r="G101" s="8"/>
    </row>
    <row r="102" spans="4:7" ht="16.5" hidden="1" x14ac:dyDescent="0.25">
      <c r="D102" s="8"/>
      <c r="E102" s="8"/>
      <c r="F102" s="8"/>
      <c r="G102" s="8"/>
    </row>
    <row r="103" spans="4:7" ht="16.5" hidden="1" x14ac:dyDescent="0.25">
      <c r="D103" s="8"/>
      <c r="E103" s="8"/>
      <c r="F103" s="8"/>
      <c r="G103" s="8"/>
    </row>
    <row r="104" spans="4:7" ht="16.5" hidden="1" x14ac:dyDescent="0.25">
      <c r="D104" s="8"/>
      <c r="E104" s="8"/>
      <c r="F104" s="8"/>
      <c r="G104" s="8"/>
    </row>
    <row r="105" spans="4:7" ht="16.5" hidden="1" x14ac:dyDescent="0.25">
      <c r="D105" s="8"/>
      <c r="E105" s="8"/>
      <c r="F105" s="8"/>
      <c r="G105" s="8"/>
    </row>
    <row r="106" spans="4:7" ht="16.5" hidden="1" x14ac:dyDescent="0.25">
      <c r="D106" s="8"/>
      <c r="E106" s="8"/>
      <c r="F106" s="8"/>
      <c r="G106" s="8"/>
    </row>
    <row r="107" spans="4:7" ht="16.5" hidden="1" x14ac:dyDescent="0.25">
      <c r="D107" s="8"/>
      <c r="E107" s="8"/>
      <c r="F107" s="8"/>
      <c r="G107" s="8"/>
    </row>
    <row r="108" spans="4:7" ht="16.5" hidden="1" x14ac:dyDescent="0.25">
      <c r="D108" s="8"/>
      <c r="E108" s="8"/>
      <c r="F108" s="8"/>
      <c r="G108" s="8"/>
    </row>
    <row r="109" spans="4:7" ht="16.5" hidden="1" x14ac:dyDescent="0.25">
      <c r="D109" s="8"/>
      <c r="E109" s="8"/>
      <c r="F109" s="8"/>
      <c r="G109" s="8"/>
    </row>
    <row r="110" spans="4:7" ht="16.5" hidden="1" x14ac:dyDescent="0.25">
      <c r="D110" s="8"/>
      <c r="E110" s="8"/>
      <c r="F110" s="8"/>
      <c r="G110" s="8"/>
    </row>
    <row r="111" spans="4:7" ht="16.5" hidden="1" x14ac:dyDescent="0.25">
      <c r="D111" s="8"/>
      <c r="E111" s="8"/>
      <c r="F111" s="8"/>
      <c r="G111" s="8"/>
    </row>
    <row r="112" spans="4:7" ht="16.5" hidden="1" x14ac:dyDescent="0.25">
      <c r="D112" s="8"/>
      <c r="E112" s="8"/>
      <c r="F112" s="8"/>
      <c r="G112" s="8"/>
    </row>
    <row r="113" spans="4:7" ht="16.5" hidden="1" x14ac:dyDescent="0.25">
      <c r="D113" s="8"/>
      <c r="E113" s="8"/>
      <c r="F113" s="8"/>
      <c r="G113" s="8"/>
    </row>
    <row r="114" spans="4:7" ht="16.5" hidden="1" x14ac:dyDescent="0.25">
      <c r="D114" s="8"/>
      <c r="E114" s="8"/>
      <c r="F114" s="8"/>
      <c r="G114" s="8"/>
    </row>
    <row r="115" spans="4:7" ht="16.5" hidden="1" x14ac:dyDescent="0.25">
      <c r="D115" s="8"/>
      <c r="E115" s="8"/>
      <c r="F115" s="8"/>
      <c r="G115" s="8"/>
    </row>
    <row r="116" spans="4:7" ht="16.5" hidden="1" x14ac:dyDescent="0.25">
      <c r="D116" s="8"/>
      <c r="E116" s="8"/>
      <c r="F116" s="8"/>
      <c r="G116" s="8"/>
    </row>
    <row r="117" spans="4:7" ht="16.5" hidden="1" x14ac:dyDescent="0.25">
      <c r="D117" s="8"/>
      <c r="E117" s="8"/>
      <c r="F117" s="8"/>
      <c r="G117" s="8"/>
    </row>
    <row r="118" spans="4:7" ht="15" customHeight="1" x14ac:dyDescent="0.25">
      <c r="D118" s="8"/>
      <c r="E118" s="8"/>
      <c r="F118" s="8"/>
      <c r="G118" s="8"/>
    </row>
    <row r="119" spans="4:7" ht="15" customHeight="1" x14ac:dyDescent="0.25">
      <c r="D119" s="8"/>
      <c r="E119" s="8"/>
      <c r="F119" s="8"/>
      <c r="G119" s="8"/>
    </row>
    <row r="120" spans="4:7" ht="15" customHeight="1" x14ac:dyDescent="0.25">
      <c r="D120" s="8"/>
      <c r="E120" s="8"/>
      <c r="F120" s="8"/>
      <c r="G120" s="8"/>
    </row>
    <row r="121" spans="4:7" ht="15" customHeight="1" x14ac:dyDescent="0.25"/>
    <row r="122" spans="4:7" ht="15" customHeight="1" x14ac:dyDescent="0.25"/>
    <row r="123" spans="4:7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989A-0675-4DCC-A478-81B9A7A85F46}">
  <dimension ref="A1:D15"/>
  <sheetViews>
    <sheetView workbookViewId="0">
      <selection activeCell="B4" sqref="B4:C12"/>
    </sheetView>
  </sheetViews>
  <sheetFormatPr baseColWidth="10" defaultRowHeight="15" x14ac:dyDescent="0.25"/>
  <cols>
    <col min="1" max="1" width="209.28515625" bestFit="1" customWidth="1"/>
    <col min="2" max="2" width="21.5703125" bestFit="1" customWidth="1"/>
    <col min="3" max="3" width="22.28515625" bestFit="1" customWidth="1"/>
    <col min="4" max="4" width="20.42578125" bestFit="1" customWidth="1"/>
  </cols>
  <sheetData>
    <row r="1" spans="1:4" x14ac:dyDescent="0.25">
      <c r="A1" s="22" t="s">
        <v>15</v>
      </c>
      <c r="B1" t="s">
        <v>64</v>
      </c>
    </row>
    <row r="3" spans="1:4" x14ac:dyDescent="0.25">
      <c r="A3" s="22" t="s">
        <v>117</v>
      </c>
      <c r="B3" t="s">
        <v>118</v>
      </c>
      <c r="C3" t="s">
        <v>119</v>
      </c>
      <c r="D3" t="s">
        <v>120</v>
      </c>
    </row>
    <row r="4" spans="1:4" x14ac:dyDescent="0.25">
      <c r="A4" s="23" t="s">
        <v>73</v>
      </c>
      <c r="B4" s="24">
        <v>400000000000</v>
      </c>
      <c r="C4" s="24">
        <v>257911835523.98001</v>
      </c>
      <c r="D4" s="24">
        <v>10242803115.370001</v>
      </c>
    </row>
    <row r="5" spans="1:4" x14ac:dyDescent="0.25">
      <c r="A5" s="23" t="s">
        <v>82</v>
      </c>
      <c r="B5" s="24">
        <v>400000000000</v>
      </c>
      <c r="C5" s="24">
        <v>323319776270.72998</v>
      </c>
      <c r="D5" s="24">
        <v>66047846993.25</v>
      </c>
    </row>
    <row r="6" spans="1:4" x14ac:dyDescent="0.25">
      <c r="A6" s="23" t="s">
        <v>74</v>
      </c>
      <c r="B6" s="24">
        <v>6125578251737</v>
      </c>
      <c r="C6" s="24">
        <v>5813195521725.0303</v>
      </c>
      <c r="D6" s="24">
        <v>1523395101394.3401</v>
      </c>
    </row>
    <row r="7" spans="1:4" x14ac:dyDescent="0.25">
      <c r="A7" s="23" t="s">
        <v>79</v>
      </c>
      <c r="B7" s="24">
        <v>1600000000000</v>
      </c>
      <c r="C7" s="24">
        <v>942397833238.73999</v>
      </c>
      <c r="D7" s="24">
        <v>452909911472.77997</v>
      </c>
    </row>
    <row r="8" spans="1:4" x14ac:dyDescent="0.25">
      <c r="A8" s="23" t="s">
        <v>70</v>
      </c>
      <c r="B8" s="24">
        <v>20000000000</v>
      </c>
      <c r="C8" s="24">
        <v>13259455192.59</v>
      </c>
      <c r="D8" s="24">
        <v>3756125449.1799998</v>
      </c>
    </row>
    <row r="9" spans="1:4" x14ac:dyDescent="0.25">
      <c r="A9" s="23" t="s">
        <v>77</v>
      </c>
      <c r="B9" s="24">
        <v>994043331045</v>
      </c>
      <c r="C9" s="24">
        <v>636372854394.6001</v>
      </c>
      <c r="D9" s="24">
        <v>173412894735.31</v>
      </c>
    </row>
    <row r="10" spans="1:4" x14ac:dyDescent="0.25">
      <c r="A10" s="23" t="s">
        <v>123</v>
      </c>
      <c r="B10" s="24">
        <v>20000000000</v>
      </c>
      <c r="C10" s="24">
        <v>0</v>
      </c>
      <c r="D10" s="24">
        <v>0</v>
      </c>
    </row>
    <row r="11" spans="1:4" x14ac:dyDescent="0.25">
      <c r="A11" s="23" t="s">
        <v>126</v>
      </c>
      <c r="B11" s="24">
        <v>50000000000</v>
      </c>
      <c r="C11" s="24">
        <v>0</v>
      </c>
      <c r="D11" s="24">
        <v>0</v>
      </c>
    </row>
    <row r="12" spans="1:4" x14ac:dyDescent="0.25">
      <c r="A12" s="23" t="s">
        <v>129</v>
      </c>
      <c r="B12" s="24">
        <v>30000000000</v>
      </c>
      <c r="C12" s="24">
        <v>0</v>
      </c>
      <c r="D12" s="24">
        <v>0</v>
      </c>
    </row>
    <row r="13" spans="1:4" x14ac:dyDescent="0.25">
      <c r="A13" s="23" t="s">
        <v>6</v>
      </c>
      <c r="B13" s="24">
        <v>9639621582782</v>
      </c>
      <c r="C13" s="24">
        <v>7986457276345.6699</v>
      </c>
      <c r="D13" s="24">
        <v>2229764683160.23</v>
      </c>
    </row>
    <row r="15" spans="1:4" x14ac:dyDescent="0.25">
      <c r="C15">
        <f>+GETPIVOTDATA("Suma de COMPROMISO",$A$3)-SIIF_MAYO!X37</f>
        <v>-261947435154.33887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"/>
  <sheetViews>
    <sheetView showGridLines="0" workbookViewId="0">
      <pane ySplit="4" topLeftCell="A20" activePane="bottomLeft" state="frozen"/>
      <selection pane="bottomLeft" activeCell="I22" sqref="I22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5" width="5.42578125" customWidth="1"/>
    <col min="6" max="6" width="9.140625" bestFit="1" customWidth="1"/>
    <col min="7" max="7" width="5.42578125" customWidth="1"/>
    <col min="8" max="8" width="6.140625" bestFit="1" customWidth="1"/>
    <col min="9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2" customWidth="1"/>
    <col min="18" max="18" width="21.7109375" style="12" customWidth="1"/>
    <col min="19" max="23" width="18.85546875" style="12" customWidth="1"/>
    <col min="24" max="24" width="20.42578125" style="12" bestFit="1" customWidth="1"/>
    <col min="25" max="27" width="18.85546875" style="12" customWidth="1"/>
    <col min="28" max="28" width="0" hidden="1" customWidth="1"/>
    <col min="29" max="29" width="6.42578125" customWidth="1"/>
  </cols>
  <sheetData>
    <row r="1" spans="1:27" x14ac:dyDescent="0.25">
      <c r="A1" s="21" t="s">
        <v>8</v>
      </c>
      <c r="B1" s="21">
        <v>2025</v>
      </c>
      <c r="C1" s="16" t="s">
        <v>83</v>
      </c>
      <c r="D1" s="16" t="s">
        <v>83</v>
      </c>
      <c r="E1" s="16" t="s">
        <v>83</v>
      </c>
      <c r="F1" s="16" t="s">
        <v>83</v>
      </c>
      <c r="G1" s="16" t="s">
        <v>83</v>
      </c>
      <c r="H1" s="16" t="s">
        <v>83</v>
      </c>
      <c r="I1" s="16" t="s">
        <v>83</v>
      </c>
      <c r="J1" s="16" t="s">
        <v>83</v>
      </c>
      <c r="K1" s="16" t="s">
        <v>83</v>
      </c>
      <c r="L1" s="16" t="s">
        <v>83</v>
      </c>
      <c r="M1" s="16" t="s">
        <v>83</v>
      </c>
      <c r="N1" s="16" t="s">
        <v>83</v>
      </c>
      <c r="O1" s="16" t="s">
        <v>83</v>
      </c>
      <c r="P1" s="16" t="s">
        <v>83</v>
      </c>
      <c r="Q1" s="16" t="s">
        <v>83</v>
      </c>
      <c r="R1" s="16" t="s">
        <v>83</v>
      </c>
      <c r="S1" s="16" t="s">
        <v>83</v>
      </c>
      <c r="T1" s="16" t="s">
        <v>83</v>
      </c>
      <c r="U1" s="16" t="s">
        <v>83</v>
      </c>
      <c r="V1" s="16" t="s">
        <v>83</v>
      </c>
      <c r="W1" s="16" t="s">
        <v>83</v>
      </c>
      <c r="X1" s="16" t="s">
        <v>83</v>
      </c>
      <c r="Y1" s="16" t="s">
        <v>83</v>
      </c>
      <c r="Z1" s="16" t="s">
        <v>83</v>
      </c>
      <c r="AA1" s="16" t="s">
        <v>83</v>
      </c>
    </row>
    <row r="2" spans="1:27" x14ac:dyDescent="0.25">
      <c r="A2" s="21" t="s">
        <v>9</v>
      </c>
      <c r="B2" s="21" t="s">
        <v>10</v>
      </c>
      <c r="C2" s="16" t="s">
        <v>83</v>
      </c>
      <c r="D2" s="16" t="s">
        <v>83</v>
      </c>
      <c r="E2" s="16" t="s">
        <v>83</v>
      </c>
      <c r="F2" s="16" t="s">
        <v>83</v>
      </c>
      <c r="G2" s="16" t="s">
        <v>83</v>
      </c>
      <c r="H2" s="16" t="s">
        <v>83</v>
      </c>
      <c r="I2" s="16" t="s">
        <v>83</v>
      </c>
      <c r="J2" s="16" t="s">
        <v>83</v>
      </c>
      <c r="K2" s="16" t="s">
        <v>83</v>
      </c>
      <c r="L2" s="16" t="s">
        <v>83</v>
      </c>
      <c r="M2" s="16" t="s">
        <v>83</v>
      </c>
      <c r="N2" s="16" t="s">
        <v>83</v>
      </c>
      <c r="O2" s="16" t="s">
        <v>83</v>
      </c>
      <c r="P2" s="16" t="s">
        <v>83</v>
      </c>
      <c r="Q2" s="16" t="s">
        <v>83</v>
      </c>
      <c r="R2" s="16" t="s">
        <v>83</v>
      </c>
      <c r="S2" s="16" t="s">
        <v>83</v>
      </c>
      <c r="T2" s="16" t="s">
        <v>83</v>
      </c>
      <c r="U2" s="16" t="s">
        <v>83</v>
      </c>
      <c r="V2" s="16" t="s">
        <v>83</v>
      </c>
      <c r="W2" s="16" t="s">
        <v>83</v>
      </c>
      <c r="X2" s="16" t="s">
        <v>83</v>
      </c>
      <c r="Y2" s="16" t="s">
        <v>83</v>
      </c>
      <c r="Z2" s="16" t="s">
        <v>83</v>
      </c>
      <c r="AA2" s="16" t="s">
        <v>83</v>
      </c>
    </row>
    <row r="3" spans="1:27" x14ac:dyDescent="0.25">
      <c r="A3" s="21" t="s">
        <v>11</v>
      </c>
      <c r="B3" s="21" t="s">
        <v>130</v>
      </c>
      <c r="C3" s="16" t="s">
        <v>83</v>
      </c>
      <c r="D3" s="16" t="s">
        <v>83</v>
      </c>
      <c r="E3" s="16" t="s">
        <v>83</v>
      </c>
      <c r="F3" s="16" t="s">
        <v>83</v>
      </c>
      <c r="G3" s="16" t="s">
        <v>83</v>
      </c>
      <c r="H3" s="16" t="s">
        <v>83</v>
      </c>
      <c r="I3" s="16" t="s">
        <v>83</v>
      </c>
      <c r="J3" s="16" t="s">
        <v>83</v>
      </c>
      <c r="K3" s="16" t="s">
        <v>83</v>
      </c>
      <c r="L3" s="16" t="s">
        <v>83</v>
      </c>
      <c r="M3" s="16" t="s">
        <v>83</v>
      </c>
      <c r="N3" s="16" t="s">
        <v>83</v>
      </c>
      <c r="O3" s="16" t="s">
        <v>83</v>
      </c>
      <c r="P3" s="16" t="s">
        <v>83</v>
      </c>
      <c r="Q3" s="16" t="s">
        <v>83</v>
      </c>
      <c r="R3" s="16" t="s">
        <v>83</v>
      </c>
      <c r="S3" s="16" t="s">
        <v>83</v>
      </c>
      <c r="T3" s="16" t="s">
        <v>83</v>
      </c>
      <c r="U3" s="16" t="s">
        <v>83</v>
      </c>
      <c r="V3" s="16" t="s">
        <v>83</v>
      </c>
      <c r="W3" s="16" t="s">
        <v>83</v>
      </c>
      <c r="X3" s="16" t="s">
        <v>83</v>
      </c>
      <c r="Y3" s="16" t="s">
        <v>83</v>
      </c>
      <c r="Z3" s="16" t="s">
        <v>83</v>
      </c>
      <c r="AA3" s="16" t="s">
        <v>83</v>
      </c>
    </row>
    <row r="4" spans="1:27" ht="15" customHeight="1" x14ac:dyDescent="0.25">
      <c r="A4" s="21" t="s">
        <v>12</v>
      </c>
      <c r="B4" s="21" t="s">
        <v>13</v>
      </c>
      <c r="C4" s="21" t="s">
        <v>14</v>
      </c>
      <c r="D4" s="21" t="s">
        <v>15</v>
      </c>
      <c r="E4" s="21" t="s">
        <v>16</v>
      </c>
      <c r="F4" s="21" t="s">
        <v>84</v>
      </c>
      <c r="G4" s="21" t="s">
        <v>17</v>
      </c>
      <c r="H4" s="21" t="s">
        <v>18</v>
      </c>
      <c r="I4" s="21" t="s">
        <v>85</v>
      </c>
      <c r="J4" s="21" t="s">
        <v>19</v>
      </c>
      <c r="K4" s="21" t="s">
        <v>86</v>
      </c>
      <c r="L4" s="21" t="s">
        <v>87</v>
      </c>
      <c r="M4" s="21" t="s">
        <v>20</v>
      </c>
      <c r="N4" s="21" t="s">
        <v>21</v>
      </c>
      <c r="O4" s="21" t="s">
        <v>22</v>
      </c>
      <c r="P4" s="21" t="s">
        <v>0</v>
      </c>
      <c r="Q4" s="21" t="s">
        <v>23</v>
      </c>
      <c r="R4" s="21" t="s">
        <v>24</v>
      </c>
      <c r="S4" s="21" t="s">
        <v>25</v>
      </c>
      <c r="T4" s="21" t="s">
        <v>26</v>
      </c>
      <c r="U4" s="21" t="s">
        <v>27</v>
      </c>
      <c r="V4" s="21" t="s">
        <v>28</v>
      </c>
      <c r="W4" s="21" t="s">
        <v>29</v>
      </c>
      <c r="X4" s="21" t="s">
        <v>30</v>
      </c>
      <c r="Y4" s="21" t="s">
        <v>31</v>
      </c>
      <c r="Z4" s="21" t="s">
        <v>32</v>
      </c>
      <c r="AA4" s="21" t="s">
        <v>33</v>
      </c>
    </row>
    <row r="5" spans="1:27" ht="22.5" x14ac:dyDescent="0.25">
      <c r="A5" s="13" t="s">
        <v>66</v>
      </c>
      <c r="B5" s="14" t="s">
        <v>34</v>
      </c>
      <c r="C5" s="15" t="s">
        <v>35</v>
      </c>
      <c r="D5" s="13" t="s">
        <v>36</v>
      </c>
      <c r="E5" s="13" t="s">
        <v>88</v>
      </c>
      <c r="F5" s="13" t="s">
        <v>88</v>
      </c>
      <c r="G5" s="13" t="s">
        <v>88</v>
      </c>
      <c r="H5" s="13"/>
      <c r="I5" s="13"/>
      <c r="J5" s="13"/>
      <c r="K5" s="13"/>
      <c r="L5" s="13"/>
      <c r="M5" s="13" t="s">
        <v>37</v>
      </c>
      <c r="N5" s="13" t="s">
        <v>111</v>
      </c>
      <c r="O5" s="13" t="s">
        <v>38</v>
      </c>
      <c r="P5" s="14" t="s">
        <v>39</v>
      </c>
      <c r="Q5" s="17">
        <v>637201550000</v>
      </c>
      <c r="R5" s="17">
        <v>0</v>
      </c>
      <c r="S5" s="17">
        <v>0</v>
      </c>
      <c r="T5" s="17">
        <v>637201550000</v>
      </c>
      <c r="U5" s="17">
        <v>0</v>
      </c>
      <c r="V5" s="17">
        <v>637201550000</v>
      </c>
      <c r="W5" s="17">
        <v>0</v>
      </c>
      <c r="X5" s="17">
        <v>198159195060</v>
      </c>
      <c r="Y5" s="17">
        <v>198113075245</v>
      </c>
      <c r="Z5" s="17">
        <v>198113075245</v>
      </c>
      <c r="AA5" s="17">
        <v>198113075245</v>
      </c>
    </row>
    <row r="6" spans="1:27" ht="22.5" x14ac:dyDescent="0.25">
      <c r="A6" s="13" t="s">
        <v>66</v>
      </c>
      <c r="B6" s="14" t="s">
        <v>34</v>
      </c>
      <c r="C6" s="15" t="s">
        <v>40</v>
      </c>
      <c r="D6" s="13" t="s">
        <v>36</v>
      </c>
      <c r="E6" s="13" t="s">
        <v>88</v>
      </c>
      <c r="F6" s="13" t="s">
        <v>88</v>
      </c>
      <c r="G6" s="13" t="s">
        <v>89</v>
      </c>
      <c r="H6" s="13"/>
      <c r="I6" s="13"/>
      <c r="J6" s="13"/>
      <c r="K6" s="13"/>
      <c r="L6" s="13"/>
      <c r="M6" s="13" t="s">
        <v>37</v>
      </c>
      <c r="N6" s="13" t="s">
        <v>111</v>
      </c>
      <c r="O6" s="13" t="s">
        <v>38</v>
      </c>
      <c r="P6" s="14" t="s">
        <v>41</v>
      </c>
      <c r="Q6" s="17">
        <v>220735470000</v>
      </c>
      <c r="R6" s="17">
        <v>0</v>
      </c>
      <c r="S6" s="17">
        <v>0</v>
      </c>
      <c r="T6" s="17">
        <v>220735470000</v>
      </c>
      <c r="U6" s="17">
        <v>0</v>
      </c>
      <c r="V6" s="17">
        <v>220735470000</v>
      </c>
      <c r="W6" s="17">
        <v>0</v>
      </c>
      <c r="X6" s="17">
        <v>57513727648</v>
      </c>
      <c r="Y6" s="17">
        <v>57513726148</v>
      </c>
      <c r="Z6" s="17">
        <v>57513726148</v>
      </c>
      <c r="AA6" s="17">
        <v>57513726148</v>
      </c>
    </row>
    <row r="7" spans="1:27" ht="33.75" x14ac:dyDescent="0.25">
      <c r="A7" s="13" t="s">
        <v>66</v>
      </c>
      <c r="B7" s="14" t="s">
        <v>34</v>
      </c>
      <c r="C7" s="15" t="s">
        <v>42</v>
      </c>
      <c r="D7" s="13" t="s">
        <v>36</v>
      </c>
      <c r="E7" s="13" t="s">
        <v>88</v>
      </c>
      <c r="F7" s="13" t="s">
        <v>88</v>
      </c>
      <c r="G7" s="13" t="s">
        <v>90</v>
      </c>
      <c r="H7" s="13"/>
      <c r="I7" s="13"/>
      <c r="J7" s="13"/>
      <c r="K7" s="13"/>
      <c r="L7" s="13"/>
      <c r="M7" s="13" t="s">
        <v>37</v>
      </c>
      <c r="N7" s="13" t="s">
        <v>111</v>
      </c>
      <c r="O7" s="13" t="s">
        <v>38</v>
      </c>
      <c r="P7" s="14" t="s">
        <v>43</v>
      </c>
      <c r="Q7" s="17">
        <v>52057310000</v>
      </c>
      <c r="R7" s="17">
        <v>0</v>
      </c>
      <c r="S7" s="17">
        <v>0</v>
      </c>
      <c r="T7" s="17">
        <v>52057310000</v>
      </c>
      <c r="U7" s="17">
        <v>0</v>
      </c>
      <c r="V7" s="17">
        <v>52057310000</v>
      </c>
      <c r="W7" s="17">
        <v>0</v>
      </c>
      <c r="X7" s="17">
        <v>13076128863</v>
      </c>
      <c r="Y7" s="17">
        <v>13058419389</v>
      </c>
      <c r="Z7" s="17">
        <v>13058419389</v>
      </c>
      <c r="AA7" s="17">
        <v>13058419389</v>
      </c>
    </row>
    <row r="8" spans="1:27" ht="33.75" x14ac:dyDescent="0.25">
      <c r="A8" s="13" t="s">
        <v>66</v>
      </c>
      <c r="B8" s="14" t="s">
        <v>34</v>
      </c>
      <c r="C8" s="15" t="s">
        <v>44</v>
      </c>
      <c r="D8" s="13" t="s">
        <v>36</v>
      </c>
      <c r="E8" s="13" t="s">
        <v>88</v>
      </c>
      <c r="F8" s="13" t="s">
        <v>88</v>
      </c>
      <c r="G8" s="13" t="s">
        <v>91</v>
      </c>
      <c r="H8" s="13"/>
      <c r="I8" s="13"/>
      <c r="J8" s="13"/>
      <c r="K8" s="13"/>
      <c r="L8" s="13"/>
      <c r="M8" s="13" t="s">
        <v>37</v>
      </c>
      <c r="N8" s="13" t="s">
        <v>111</v>
      </c>
      <c r="O8" s="13" t="s">
        <v>38</v>
      </c>
      <c r="P8" s="14" t="s">
        <v>45</v>
      </c>
      <c r="Q8" s="17">
        <v>51922670000</v>
      </c>
      <c r="R8" s="17">
        <v>0</v>
      </c>
      <c r="S8" s="17">
        <v>0</v>
      </c>
      <c r="T8" s="17">
        <v>51922670000</v>
      </c>
      <c r="U8" s="17">
        <v>51922670000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</row>
    <row r="9" spans="1:27" ht="22.5" x14ac:dyDescent="0.25">
      <c r="A9" s="13" t="s">
        <v>66</v>
      </c>
      <c r="B9" s="14" t="s">
        <v>34</v>
      </c>
      <c r="C9" s="15" t="s">
        <v>46</v>
      </c>
      <c r="D9" s="13" t="s">
        <v>36</v>
      </c>
      <c r="E9" s="13" t="s">
        <v>89</v>
      </c>
      <c r="F9" s="13"/>
      <c r="G9" s="13"/>
      <c r="H9" s="13"/>
      <c r="I9" s="13"/>
      <c r="J9" s="13"/>
      <c r="K9" s="13"/>
      <c r="L9" s="13"/>
      <c r="M9" s="13" t="s">
        <v>37</v>
      </c>
      <c r="N9" s="13" t="s">
        <v>111</v>
      </c>
      <c r="O9" s="13" t="s">
        <v>38</v>
      </c>
      <c r="P9" s="14" t="s">
        <v>47</v>
      </c>
      <c r="Q9" s="17">
        <v>46731961400</v>
      </c>
      <c r="R9" s="17">
        <v>0</v>
      </c>
      <c r="S9" s="17">
        <v>0</v>
      </c>
      <c r="T9" s="17">
        <v>46731961400</v>
      </c>
      <c r="U9" s="17">
        <v>0</v>
      </c>
      <c r="V9" s="17">
        <v>44195986692.330002</v>
      </c>
      <c r="W9" s="17">
        <v>2535974707.6700001</v>
      </c>
      <c r="X9" s="17">
        <v>34372388960.93</v>
      </c>
      <c r="Y9" s="17">
        <v>8463520065.2299995</v>
      </c>
      <c r="Z9" s="17">
        <v>8463520065.2299995</v>
      </c>
      <c r="AA9" s="17">
        <v>8461351965.2299995</v>
      </c>
    </row>
    <row r="10" spans="1:27" ht="22.5" x14ac:dyDescent="0.25">
      <c r="A10" s="13" t="s">
        <v>66</v>
      </c>
      <c r="B10" s="14" t="s">
        <v>34</v>
      </c>
      <c r="C10" s="15" t="s">
        <v>48</v>
      </c>
      <c r="D10" s="13" t="s">
        <v>36</v>
      </c>
      <c r="E10" s="13" t="s">
        <v>90</v>
      </c>
      <c r="F10" s="13" t="s">
        <v>90</v>
      </c>
      <c r="G10" s="13" t="s">
        <v>88</v>
      </c>
      <c r="H10" s="13" t="s">
        <v>92</v>
      </c>
      <c r="I10" s="13"/>
      <c r="J10" s="13"/>
      <c r="K10" s="13"/>
      <c r="L10" s="13"/>
      <c r="M10" s="13" t="s">
        <v>37</v>
      </c>
      <c r="N10" s="13" t="s">
        <v>111</v>
      </c>
      <c r="O10" s="13" t="s">
        <v>38</v>
      </c>
      <c r="P10" s="14" t="s">
        <v>49</v>
      </c>
      <c r="Q10" s="17">
        <v>1651422876</v>
      </c>
      <c r="R10" s="17">
        <v>0</v>
      </c>
      <c r="S10" s="17">
        <v>0</v>
      </c>
      <c r="T10" s="17">
        <v>1651422876</v>
      </c>
      <c r="U10" s="17">
        <v>0</v>
      </c>
      <c r="V10" s="17">
        <v>54068242.259999998</v>
      </c>
      <c r="W10" s="17">
        <v>1597354633.74</v>
      </c>
      <c r="X10" s="17">
        <v>49437842.259999998</v>
      </c>
      <c r="Y10" s="17">
        <v>49437842.259999998</v>
      </c>
      <c r="Z10" s="17">
        <v>49437842.259999998</v>
      </c>
      <c r="AA10" s="17">
        <v>49437842.259999998</v>
      </c>
    </row>
    <row r="11" spans="1:27" ht="33.75" x14ac:dyDescent="0.25">
      <c r="A11" s="13" t="s">
        <v>66</v>
      </c>
      <c r="B11" s="14" t="s">
        <v>34</v>
      </c>
      <c r="C11" s="15" t="s">
        <v>50</v>
      </c>
      <c r="D11" s="13" t="s">
        <v>36</v>
      </c>
      <c r="E11" s="13" t="s">
        <v>90</v>
      </c>
      <c r="F11" s="13" t="s">
        <v>90</v>
      </c>
      <c r="G11" s="13" t="s">
        <v>88</v>
      </c>
      <c r="H11" s="13" t="s">
        <v>93</v>
      </c>
      <c r="I11" s="13"/>
      <c r="J11" s="13"/>
      <c r="K11" s="13"/>
      <c r="L11" s="13"/>
      <c r="M11" s="13" t="s">
        <v>37</v>
      </c>
      <c r="N11" s="13" t="s">
        <v>111</v>
      </c>
      <c r="O11" s="13" t="s">
        <v>38</v>
      </c>
      <c r="P11" s="14" t="s">
        <v>51</v>
      </c>
      <c r="Q11" s="17">
        <v>100000000000</v>
      </c>
      <c r="R11" s="17">
        <v>0</v>
      </c>
      <c r="S11" s="17">
        <v>0</v>
      </c>
      <c r="T11" s="17">
        <v>100000000000</v>
      </c>
      <c r="U11" s="17">
        <v>75186276068</v>
      </c>
      <c r="V11" s="17">
        <v>24813723932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</row>
    <row r="12" spans="1:27" ht="22.5" x14ac:dyDescent="0.25">
      <c r="A12" s="13" t="s">
        <v>66</v>
      </c>
      <c r="B12" s="14" t="s">
        <v>34</v>
      </c>
      <c r="C12" s="15" t="s">
        <v>52</v>
      </c>
      <c r="D12" s="13" t="s">
        <v>36</v>
      </c>
      <c r="E12" s="13" t="s">
        <v>90</v>
      </c>
      <c r="F12" s="13" t="s">
        <v>91</v>
      </c>
      <c r="G12" s="13" t="s">
        <v>89</v>
      </c>
      <c r="H12" s="13" t="s">
        <v>94</v>
      </c>
      <c r="I12" s="13"/>
      <c r="J12" s="13"/>
      <c r="K12" s="13"/>
      <c r="L12" s="13"/>
      <c r="M12" s="13" t="s">
        <v>37</v>
      </c>
      <c r="N12" s="13" t="s">
        <v>111</v>
      </c>
      <c r="O12" s="13" t="s">
        <v>38</v>
      </c>
      <c r="P12" s="14" t="s">
        <v>53</v>
      </c>
      <c r="Q12" s="17">
        <v>105525916</v>
      </c>
      <c r="R12" s="17">
        <v>0</v>
      </c>
      <c r="S12" s="17">
        <v>0</v>
      </c>
      <c r="T12" s="17">
        <v>105525916</v>
      </c>
      <c r="U12" s="17">
        <v>0</v>
      </c>
      <c r="V12" s="17">
        <v>105525916</v>
      </c>
      <c r="W12" s="17">
        <v>0</v>
      </c>
      <c r="X12" s="17">
        <v>21352620</v>
      </c>
      <c r="Y12" s="17">
        <v>21352620</v>
      </c>
      <c r="Z12" s="17">
        <v>21352620</v>
      </c>
      <c r="AA12" s="17">
        <v>21352620</v>
      </c>
    </row>
    <row r="13" spans="1:27" ht="33.75" x14ac:dyDescent="0.25">
      <c r="A13" s="13" t="s">
        <v>66</v>
      </c>
      <c r="B13" s="14" t="s">
        <v>34</v>
      </c>
      <c r="C13" s="15" t="s">
        <v>54</v>
      </c>
      <c r="D13" s="13" t="s">
        <v>36</v>
      </c>
      <c r="E13" s="13" t="s">
        <v>90</v>
      </c>
      <c r="F13" s="13" t="s">
        <v>91</v>
      </c>
      <c r="G13" s="13" t="s">
        <v>89</v>
      </c>
      <c r="H13" s="13" t="s">
        <v>95</v>
      </c>
      <c r="I13" s="13"/>
      <c r="J13" s="13"/>
      <c r="K13" s="13"/>
      <c r="L13" s="13"/>
      <c r="M13" s="13" t="s">
        <v>37</v>
      </c>
      <c r="N13" s="13" t="s">
        <v>111</v>
      </c>
      <c r="O13" s="13" t="s">
        <v>38</v>
      </c>
      <c r="P13" s="14" t="s">
        <v>55</v>
      </c>
      <c r="Q13" s="17">
        <v>5502000000</v>
      </c>
      <c r="R13" s="17">
        <v>0</v>
      </c>
      <c r="S13" s="17">
        <v>0</v>
      </c>
      <c r="T13" s="17">
        <v>5502000000</v>
      </c>
      <c r="U13" s="17">
        <v>0</v>
      </c>
      <c r="V13" s="17">
        <v>5502000000</v>
      </c>
      <c r="W13" s="17">
        <v>0</v>
      </c>
      <c r="X13" s="17">
        <v>2068613314</v>
      </c>
      <c r="Y13" s="17">
        <v>2068413314</v>
      </c>
      <c r="Z13" s="17">
        <v>2068413314</v>
      </c>
      <c r="AA13" s="17">
        <v>2068413314</v>
      </c>
    </row>
    <row r="14" spans="1:27" ht="22.5" x14ac:dyDescent="0.25">
      <c r="A14" s="13" t="s">
        <v>66</v>
      </c>
      <c r="B14" s="14" t="s">
        <v>34</v>
      </c>
      <c r="C14" s="15" t="s">
        <v>56</v>
      </c>
      <c r="D14" s="13" t="s">
        <v>36</v>
      </c>
      <c r="E14" s="13" t="s">
        <v>90</v>
      </c>
      <c r="F14" s="13" t="s">
        <v>96</v>
      </c>
      <c r="G14" s="13"/>
      <c r="H14" s="13"/>
      <c r="I14" s="13"/>
      <c r="J14" s="13"/>
      <c r="K14" s="13"/>
      <c r="L14" s="13"/>
      <c r="M14" s="13" t="s">
        <v>37</v>
      </c>
      <c r="N14" s="13" t="s">
        <v>111</v>
      </c>
      <c r="O14" s="13" t="s">
        <v>38</v>
      </c>
      <c r="P14" s="14" t="s">
        <v>57</v>
      </c>
      <c r="Q14" s="17">
        <v>6937250286</v>
      </c>
      <c r="R14" s="17">
        <v>0</v>
      </c>
      <c r="S14" s="17">
        <v>0</v>
      </c>
      <c r="T14" s="17">
        <v>6937250286</v>
      </c>
      <c r="U14" s="17">
        <v>0</v>
      </c>
      <c r="V14" s="17">
        <v>6500000000</v>
      </c>
      <c r="W14" s="17">
        <v>437250286</v>
      </c>
      <c r="X14" s="17">
        <v>2558880135</v>
      </c>
      <c r="Y14" s="17">
        <v>2558880135</v>
      </c>
      <c r="Z14" s="17">
        <v>2558880135</v>
      </c>
      <c r="AA14" s="17">
        <v>2558880135</v>
      </c>
    </row>
    <row r="15" spans="1:27" ht="22.5" x14ac:dyDescent="0.25">
      <c r="A15" s="13" t="s">
        <v>66</v>
      </c>
      <c r="B15" s="14" t="s">
        <v>34</v>
      </c>
      <c r="C15" s="15" t="s">
        <v>58</v>
      </c>
      <c r="D15" s="13" t="s">
        <v>36</v>
      </c>
      <c r="E15" s="13" t="s">
        <v>97</v>
      </c>
      <c r="F15" s="13" t="s">
        <v>88</v>
      </c>
      <c r="G15" s="13" t="s">
        <v>91</v>
      </c>
      <c r="H15" s="13" t="s">
        <v>98</v>
      </c>
      <c r="I15" s="13"/>
      <c r="J15" s="13"/>
      <c r="K15" s="13"/>
      <c r="L15" s="13"/>
      <c r="M15" s="13" t="s">
        <v>37</v>
      </c>
      <c r="N15" s="13" t="s">
        <v>111</v>
      </c>
      <c r="O15" s="13" t="s">
        <v>38</v>
      </c>
      <c r="P15" s="14" t="s">
        <v>59</v>
      </c>
      <c r="Q15" s="17">
        <v>79730600</v>
      </c>
      <c r="R15" s="17">
        <v>0</v>
      </c>
      <c r="S15" s="17">
        <v>0</v>
      </c>
      <c r="T15" s="17">
        <v>79730600</v>
      </c>
      <c r="U15" s="17">
        <v>0</v>
      </c>
      <c r="V15" s="17">
        <v>0</v>
      </c>
      <c r="W15" s="17">
        <v>79730600</v>
      </c>
      <c r="X15" s="17">
        <v>0</v>
      </c>
      <c r="Y15" s="17">
        <v>0</v>
      </c>
      <c r="Z15" s="17">
        <v>0</v>
      </c>
      <c r="AA15" s="17">
        <v>0</v>
      </c>
    </row>
    <row r="16" spans="1:27" ht="22.5" x14ac:dyDescent="0.25">
      <c r="A16" s="13" t="s">
        <v>66</v>
      </c>
      <c r="B16" s="14" t="s">
        <v>34</v>
      </c>
      <c r="C16" s="15" t="s">
        <v>60</v>
      </c>
      <c r="D16" s="13" t="s">
        <v>36</v>
      </c>
      <c r="E16" s="13" t="s">
        <v>99</v>
      </c>
      <c r="F16" s="13" t="s">
        <v>88</v>
      </c>
      <c r="G16" s="13"/>
      <c r="H16" s="13"/>
      <c r="I16" s="13"/>
      <c r="J16" s="13"/>
      <c r="K16" s="13"/>
      <c r="L16" s="13"/>
      <c r="M16" s="13" t="s">
        <v>37</v>
      </c>
      <c r="N16" s="13" t="s">
        <v>111</v>
      </c>
      <c r="O16" s="13" t="s">
        <v>38</v>
      </c>
      <c r="P16" s="14" t="s">
        <v>61</v>
      </c>
      <c r="Q16" s="17">
        <v>4842518267</v>
      </c>
      <c r="R16" s="17">
        <v>0</v>
      </c>
      <c r="S16" s="17">
        <v>0</v>
      </c>
      <c r="T16" s="17">
        <v>4842518267</v>
      </c>
      <c r="U16" s="17">
        <v>0</v>
      </c>
      <c r="V16" s="17">
        <v>4841026679.2700005</v>
      </c>
      <c r="W16" s="17">
        <v>1491587.73</v>
      </c>
      <c r="X16" s="17">
        <v>4171779875.46</v>
      </c>
      <c r="Y16" s="17">
        <v>3918989575.1100001</v>
      </c>
      <c r="Z16" s="17">
        <v>3918989575.1100001</v>
      </c>
      <c r="AA16" s="17">
        <v>3918989575.1100001</v>
      </c>
    </row>
    <row r="17" spans="1:27" ht="22.5" x14ac:dyDescent="0.25">
      <c r="A17" s="13" t="s">
        <v>66</v>
      </c>
      <c r="B17" s="14" t="s">
        <v>34</v>
      </c>
      <c r="C17" s="15" t="s">
        <v>62</v>
      </c>
      <c r="D17" s="13" t="s">
        <v>36</v>
      </c>
      <c r="E17" s="13" t="s">
        <v>99</v>
      </c>
      <c r="F17" s="13" t="s">
        <v>91</v>
      </c>
      <c r="G17" s="13" t="s">
        <v>88</v>
      </c>
      <c r="H17" s="13"/>
      <c r="I17" s="13"/>
      <c r="J17" s="13"/>
      <c r="K17" s="13"/>
      <c r="L17" s="13"/>
      <c r="M17" s="13" t="s">
        <v>37</v>
      </c>
      <c r="N17" s="13" t="s">
        <v>111</v>
      </c>
      <c r="O17" s="13" t="s">
        <v>38</v>
      </c>
      <c r="P17" s="14" t="s">
        <v>63</v>
      </c>
      <c r="Q17" s="17">
        <v>23294824198</v>
      </c>
      <c r="R17" s="17">
        <v>0</v>
      </c>
      <c r="S17" s="17">
        <v>0</v>
      </c>
      <c r="T17" s="17">
        <v>23294824198</v>
      </c>
      <c r="U17" s="17">
        <v>0</v>
      </c>
      <c r="V17" s="17">
        <v>0</v>
      </c>
      <c r="W17" s="17">
        <v>23294824198</v>
      </c>
      <c r="X17" s="17">
        <v>0</v>
      </c>
      <c r="Y17" s="17">
        <v>0</v>
      </c>
      <c r="Z17" s="17">
        <v>0</v>
      </c>
      <c r="AA17" s="17">
        <v>0</v>
      </c>
    </row>
    <row r="18" spans="1:27" ht="22.5" x14ac:dyDescent="0.25">
      <c r="A18" s="13" t="s">
        <v>66</v>
      </c>
      <c r="B18" s="14" t="s">
        <v>34</v>
      </c>
      <c r="C18" s="15" t="s">
        <v>67</v>
      </c>
      <c r="D18" s="13" t="s">
        <v>36</v>
      </c>
      <c r="E18" s="13" t="s">
        <v>99</v>
      </c>
      <c r="F18" s="13" t="s">
        <v>91</v>
      </c>
      <c r="G18" s="13" t="s">
        <v>90</v>
      </c>
      <c r="H18" s="13"/>
      <c r="I18" s="13"/>
      <c r="J18" s="13"/>
      <c r="K18" s="13"/>
      <c r="L18" s="13"/>
      <c r="M18" s="13" t="s">
        <v>37</v>
      </c>
      <c r="N18" s="13" t="s">
        <v>111</v>
      </c>
      <c r="O18" s="13" t="s">
        <v>38</v>
      </c>
      <c r="P18" s="14" t="s">
        <v>68</v>
      </c>
      <c r="Q18" s="17">
        <v>75896000</v>
      </c>
      <c r="R18" s="17">
        <v>0</v>
      </c>
      <c r="S18" s="17">
        <v>0</v>
      </c>
      <c r="T18" s="17">
        <v>75896000</v>
      </c>
      <c r="U18" s="17">
        <v>0</v>
      </c>
      <c r="V18" s="17">
        <v>0</v>
      </c>
      <c r="W18" s="17">
        <v>75896000</v>
      </c>
      <c r="X18" s="17">
        <v>0</v>
      </c>
      <c r="Y18" s="17">
        <v>0</v>
      </c>
      <c r="Z18" s="17">
        <v>0</v>
      </c>
      <c r="AA18" s="17">
        <v>0</v>
      </c>
    </row>
    <row r="19" spans="1:27" ht="56.25" x14ac:dyDescent="0.25">
      <c r="A19" s="13" t="s">
        <v>66</v>
      </c>
      <c r="B19" s="14" t="s">
        <v>34</v>
      </c>
      <c r="C19" s="15" t="s">
        <v>69</v>
      </c>
      <c r="D19" s="13" t="s">
        <v>64</v>
      </c>
      <c r="E19" s="13" t="s">
        <v>100</v>
      </c>
      <c r="F19" s="13" t="s">
        <v>101</v>
      </c>
      <c r="G19" s="13" t="s">
        <v>103</v>
      </c>
      <c r="H19" s="13" t="s">
        <v>104</v>
      </c>
      <c r="I19" s="13"/>
      <c r="J19" s="13"/>
      <c r="K19" s="13"/>
      <c r="L19" s="13"/>
      <c r="M19" s="13" t="s">
        <v>37</v>
      </c>
      <c r="N19" s="13" t="s">
        <v>111</v>
      </c>
      <c r="O19" s="13" t="s">
        <v>38</v>
      </c>
      <c r="P19" s="14" t="s">
        <v>70</v>
      </c>
      <c r="Q19" s="17">
        <v>20000000000</v>
      </c>
      <c r="R19" s="17">
        <v>0</v>
      </c>
      <c r="S19" s="17">
        <v>0</v>
      </c>
      <c r="T19" s="17">
        <v>20000000000</v>
      </c>
      <c r="U19" s="17">
        <v>0</v>
      </c>
      <c r="V19" s="17">
        <v>15840523330</v>
      </c>
      <c r="W19" s="17">
        <v>4159476670</v>
      </c>
      <c r="X19" s="17">
        <v>13995101181.110001</v>
      </c>
      <c r="Y19" s="17">
        <v>5427100532.3500004</v>
      </c>
      <c r="Z19" s="17">
        <v>5427100532.3500004</v>
      </c>
      <c r="AA19" s="17">
        <v>5427100532.3500004</v>
      </c>
    </row>
    <row r="20" spans="1:27" ht="67.5" x14ac:dyDescent="0.25">
      <c r="A20" s="13" t="s">
        <v>66</v>
      </c>
      <c r="B20" s="14" t="s">
        <v>34</v>
      </c>
      <c r="C20" s="15" t="s">
        <v>121</v>
      </c>
      <c r="D20" s="13" t="s">
        <v>64</v>
      </c>
      <c r="E20" s="13" t="s">
        <v>100</v>
      </c>
      <c r="F20" s="13" t="s">
        <v>101</v>
      </c>
      <c r="G20" s="13" t="s">
        <v>105</v>
      </c>
      <c r="H20" s="13" t="s">
        <v>122</v>
      </c>
      <c r="I20" s="13" t="s">
        <v>83</v>
      </c>
      <c r="J20" s="13" t="s">
        <v>83</v>
      </c>
      <c r="K20" s="13" t="s">
        <v>83</v>
      </c>
      <c r="L20" s="13" t="s">
        <v>83</v>
      </c>
      <c r="M20" s="13" t="s">
        <v>65</v>
      </c>
      <c r="N20" s="13" t="s">
        <v>96</v>
      </c>
      <c r="O20" s="13" t="s">
        <v>38</v>
      </c>
      <c r="P20" s="14" t="s">
        <v>123</v>
      </c>
      <c r="Q20" s="17">
        <v>0</v>
      </c>
      <c r="R20" s="17">
        <v>20000000000</v>
      </c>
      <c r="S20" s="17">
        <v>0</v>
      </c>
      <c r="T20" s="17">
        <v>20000000000</v>
      </c>
      <c r="U20" s="17">
        <v>0</v>
      </c>
      <c r="V20" s="17">
        <v>15357557274</v>
      </c>
      <c r="W20" s="17">
        <v>4642442726</v>
      </c>
      <c r="X20" s="17">
        <v>340992356</v>
      </c>
      <c r="Y20" s="17">
        <v>0</v>
      </c>
      <c r="Z20" s="17">
        <v>0</v>
      </c>
      <c r="AA20" s="17">
        <v>0</v>
      </c>
    </row>
    <row r="21" spans="1:27" ht="56.25" x14ac:dyDescent="0.25">
      <c r="A21" s="13" t="s">
        <v>66</v>
      </c>
      <c r="B21" s="14" t="s">
        <v>34</v>
      </c>
      <c r="C21" s="15" t="s">
        <v>71</v>
      </c>
      <c r="D21" s="13" t="s">
        <v>64</v>
      </c>
      <c r="E21" s="13" t="s">
        <v>100</v>
      </c>
      <c r="F21" s="13" t="s">
        <v>101</v>
      </c>
      <c r="G21" s="13" t="s">
        <v>105</v>
      </c>
      <c r="H21" s="13" t="s">
        <v>72</v>
      </c>
      <c r="I21" s="13"/>
      <c r="J21" s="13"/>
      <c r="K21" s="13"/>
      <c r="L21" s="13"/>
      <c r="M21" s="13" t="s">
        <v>37</v>
      </c>
      <c r="N21" s="13" t="s">
        <v>111</v>
      </c>
      <c r="O21" s="13" t="s">
        <v>38</v>
      </c>
      <c r="P21" s="14" t="s">
        <v>73</v>
      </c>
      <c r="Q21" s="17">
        <v>400000000000</v>
      </c>
      <c r="R21" s="17">
        <v>0</v>
      </c>
      <c r="S21" s="17">
        <v>0</v>
      </c>
      <c r="T21" s="17">
        <v>400000000000</v>
      </c>
      <c r="U21" s="17">
        <v>0</v>
      </c>
      <c r="V21" s="17">
        <v>267014737947.06</v>
      </c>
      <c r="W21" s="17">
        <v>132985262052.94</v>
      </c>
      <c r="X21" s="17">
        <v>260450995908.98001</v>
      </c>
      <c r="Y21" s="17">
        <v>16826947635.860001</v>
      </c>
      <c r="Z21" s="17">
        <v>16826947635.860001</v>
      </c>
      <c r="AA21" s="17">
        <v>16826947635.860001</v>
      </c>
    </row>
    <row r="22" spans="1:27" ht="101.25" x14ac:dyDescent="0.25">
      <c r="A22" s="13" t="s">
        <v>66</v>
      </c>
      <c r="B22" s="14" t="s">
        <v>34</v>
      </c>
      <c r="C22" s="15" t="s">
        <v>124</v>
      </c>
      <c r="D22" s="13" t="s">
        <v>64</v>
      </c>
      <c r="E22" s="13" t="s">
        <v>100</v>
      </c>
      <c r="F22" s="13" t="s">
        <v>101</v>
      </c>
      <c r="G22" s="13" t="s">
        <v>107</v>
      </c>
      <c r="H22" s="13" t="s">
        <v>125</v>
      </c>
      <c r="I22" s="13" t="s">
        <v>83</v>
      </c>
      <c r="J22" s="13" t="s">
        <v>83</v>
      </c>
      <c r="K22" s="13" t="s">
        <v>83</v>
      </c>
      <c r="L22" s="13" t="s">
        <v>83</v>
      </c>
      <c r="M22" s="13" t="s">
        <v>65</v>
      </c>
      <c r="N22" s="13" t="s">
        <v>96</v>
      </c>
      <c r="O22" s="13" t="s">
        <v>38</v>
      </c>
      <c r="P22" s="14" t="s">
        <v>126</v>
      </c>
      <c r="Q22" s="17">
        <v>0</v>
      </c>
      <c r="R22" s="17">
        <v>50000000000</v>
      </c>
      <c r="S22" s="17">
        <v>0</v>
      </c>
      <c r="T22" s="17">
        <v>50000000000</v>
      </c>
      <c r="U22" s="17">
        <v>0</v>
      </c>
      <c r="V22" s="17">
        <v>16349509625</v>
      </c>
      <c r="W22" s="17">
        <v>33650490375</v>
      </c>
      <c r="X22" s="17">
        <v>13961477299</v>
      </c>
      <c r="Y22" s="17">
        <v>0</v>
      </c>
      <c r="Z22" s="17">
        <v>0</v>
      </c>
      <c r="AA22" s="17">
        <v>0</v>
      </c>
    </row>
    <row r="23" spans="1:27" ht="67.5" x14ac:dyDescent="0.25">
      <c r="A23" s="13" t="s">
        <v>66</v>
      </c>
      <c r="B23" s="14" t="s">
        <v>34</v>
      </c>
      <c r="C23" s="15" t="s">
        <v>127</v>
      </c>
      <c r="D23" s="13" t="s">
        <v>64</v>
      </c>
      <c r="E23" s="13" t="s">
        <v>100</v>
      </c>
      <c r="F23" s="13" t="s">
        <v>101</v>
      </c>
      <c r="G23" s="13" t="s">
        <v>107</v>
      </c>
      <c r="H23" s="13" t="s">
        <v>128</v>
      </c>
      <c r="I23" s="13" t="s">
        <v>83</v>
      </c>
      <c r="J23" s="13" t="s">
        <v>83</v>
      </c>
      <c r="K23" s="13" t="s">
        <v>83</v>
      </c>
      <c r="L23" s="13" t="s">
        <v>83</v>
      </c>
      <c r="M23" s="13" t="s">
        <v>65</v>
      </c>
      <c r="N23" s="13" t="s">
        <v>96</v>
      </c>
      <c r="O23" s="13" t="s">
        <v>38</v>
      </c>
      <c r="P23" s="14" t="s">
        <v>129</v>
      </c>
      <c r="Q23" s="17">
        <v>0</v>
      </c>
      <c r="R23" s="17">
        <v>30000000000</v>
      </c>
      <c r="S23" s="17">
        <v>0</v>
      </c>
      <c r="T23" s="17">
        <v>30000000000</v>
      </c>
      <c r="U23" s="17">
        <v>0</v>
      </c>
      <c r="V23" s="17">
        <v>6081204700</v>
      </c>
      <c r="W23" s="17">
        <v>23918795300</v>
      </c>
      <c r="X23" s="17">
        <v>1106601858</v>
      </c>
      <c r="Y23" s="17">
        <v>0</v>
      </c>
      <c r="Z23" s="17">
        <v>0</v>
      </c>
      <c r="AA23" s="17">
        <v>0</v>
      </c>
    </row>
    <row r="24" spans="1:27" ht="90" x14ac:dyDescent="0.25">
      <c r="A24" s="13" t="s">
        <v>66</v>
      </c>
      <c r="B24" s="14" t="s">
        <v>34</v>
      </c>
      <c r="C24" s="15" t="s">
        <v>75</v>
      </c>
      <c r="D24" s="13" t="s">
        <v>64</v>
      </c>
      <c r="E24" s="13" t="s">
        <v>100</v>
      </c>
      <c r="F24" s="13" t="s">
        <v>101</v>
      </c>
      <c r="G24" s="13" t="s">
        <v>107</v>
      </c>
      <c r="H24" s="13" t="s">
        <v>106</v>
      </c>
      <c r="I24" s="13"/>
      <c r="J24" s="13"/>
      <c r="K24" s="13"/>
      <c r="L24" s="13"/>
      <c r="M24" s="13" t="s">
        <v>65</v>
      </c>
      <c r="N24" s="13" t="s">
        <v>96</v>
      </c>
      <c r="O24" s="13" t="s">
        <v>38</v>
      </c>
      <c r="P24" s="14" t="s">
        <v>74</v>
      </c>
      <c r="Q24" s="17">
        <v>5866534920693</v>
      </c>
      <c r="R24" s="17">
        <v>0</v>
      </c>
      <c r="S24" s="17">
        <v>0</v>
      </c>
      <c r="T24" s="17">
        <v>5866534920693</v>
      </c>
      <c r="U24" s="17">
        <v>0</v>
      </c>
      <c r="V24" s="17">
        <v>5710260620237.8301</v>
      </c>
      <c r="W24" s="17">
        <v>156274300455.17001</v>
      </c>
      <c r="X24" s="17">
        <v>5650059927992.3604</v>
      </c>
      <c r="Y24" s="17">
        <v>2066743306384.5</v>
      </c>
      <c r="Z24" s="17">
        <v>2066743306384.5</v>
      </c>
      <c r="AA24" s="17">
        <v>2066743306384.5</v>
      </c>
    </row>
    <row r="25" spans="1:27" ht="90" x14ac:dyDescent="0.25">
      <c r="A25" s="13" t="s">
        <v>66</v>
      </c>
      <c r="B25" s="14" t="s">
        <v>34</v>
      </c>
      <c r="C25" s="15" t="s">
        <v>75</v>
      </c>
      <c r="D25" s="13" t="s">
        <v>64</v>
      </c>
      <c r="E25" s="13" t="s">
        <v>100</v>
      </c>
      <c r="F25" s="13" t="s">
        <v>101</v>
      </c>
      <c r="G25" s="13" t="s">
        <v>107</v>
      </c>
      <c r="H25" s="13" t="s">
        <v>106</v>
      </c>
      <c r="I25" s="13"/>
      <c r="J25" s="13"/>
      <c r="K25" s="13"/>
      <c r="L25" s="13"/>
      <c r="M25" s="13" t="s">
        <v>37</v>
      </c>
      <c r="N25" s="13" t="s">
        <v>112</v>
      </c>
      <c r="O25" s="13" t="s">
        <v>38</v>
      </c>
      <c r="P25" s="14" t="s">
        <v>74</v>
      </c>
      <c r="Q25" s="17">
        <v>71150591294</v>
      </c>
      <c r="R25" s="17">
        <v>0</v>
      </c>
      <c r="S25" s="17">
        <v>0</v>
      </c>
      <c r="T25" s="17">
        <v>71150591294</v>
      </c>
      <c r="U25" s="17">
        <v>0</v>
      </c>
      <c r="V25" s="17">
        <v>56680328703.129997</v>
      </c>
      <c r="W25" s="17">
        <v>14470262590.870001</v>
      </c>
      <c r="X25" s="17">
        <v>53104992527.230003</v>
      </c>
      <c r="Y25" s="17">
        <v>20846326148.790001</v>
      </c>
      <c r="Z25" s="17">
        <v>20846326148.790001</v>
      </c>
      <c r="AA25" s="17">
        <v>20846326148.790001</v>
      </c>
    </row>
    <row r="26" spans="1:27" ht="90" x14ac:dyDescent="0.25">
      <c r="A26" s="13" t="s">
        <v>66</v>
      </c>
      <c r="B26" s="14" t="s">
        <v>34</v>
      </c>
      <c r="C26" s="15" t="s">
        <v>75</v>
      </c>
      <c r="D26" s="13" t="s">
        <v>64</v>
      </c>
      <c r="E26" s="13" t="s">
        <v>100</v>
      </c>
      <c r="F26" s="13" t="s">
        <v>101</v>
      </c>
      <c r="G26" s="13" t="s">
        <v>107</v>
      </c>
      <c r="H26" s="13" t="s">
        <v>106</v>
      </c>
      <c r="I26" s="13"/>
      <c r="J26" s="13"/>
      <c r="K26" s="13"/>
      <c r="L26" s="13"/>
      <c r="M26" s="13" t="s">
        <v>37</v>
      </c>
      <c r="N26" s="13" t="s">
        <v>111</v>
      </c>
      <c r="O26" s="13" t="s">
        <v>38</v>
      </c>
      <c r="P26" s="14" t="s">
        <v>74</v>
      </c>
      <c r="Q26" s="17">
        <v>187892739750</v>
      </c>
      <c r="R26" s="17">
        <v>0</v>
      </c>
      <c r="S26" s="17">
        <v>0</v>
      </c>
      <c r="T26" s="17">
        <v>187892739750</v>
      </c>
      <c r="U26" s="17">
        <v>0</v>
      </c>
      <c r="V26" s="17">
        <v>172955591601.26999</v>
      </c>
      <c r="W26" s="17">
        <v>14937148148.73</v>
      </c>
      <c r="X26" s="17">
        <v>167231831142.76999</v>
      </c>
      <c r="Y26" s="17">
        <v>64080154618.809998</v>
      </c>
      <c r="Z26" s="17">
        <v>64080154618.809998</v>
      </c>
      <c r="AA26" s="17">
        <v>64080154618.809998</v>
      </c>
    </row>
    <row r="27" spans="1:27" ht="56.25" x14ac:dyDescent="0.25">
      <c r="A27" s="13" t="s">
        <v>66</v>
      </c>
      <c r="B27" s="14" t="s">
        <v>34</v>
      </c>
      <c r="C27" s="15" t="s">
        <v>76</v>
      </c>
      <c r="D27" s="13" t="s">
        <v>64</v>
      </c>
      <c r="E27" s="13" t="s">
        <v>100</v>
      </c>
      <c r="F27" s="13" t="s">
        <v>101</v>
      </c>
      <c r="G27" s="13" t="s">
        <v>107</v>
      </c>
      <c r="H27" s="13" t="s">
        <v>108</v>
      </c>
      <c r="I27" s="13"/>
      <c r="J27" s="13"/>
      <c r="K27" s="13"/>
      <c r="L27" s="13"/>
      <c r="M27" s="13" t="s">
        <v>65</v>
      </c>
      <c r="N27" s="13" t="s">
        <v>96</v>
      </c>
      <c r="O27" s="13" t="s">
        <v>38</v>
      </c>
      <c r="P27" s="14" t="s">
        <v>77</v>
      </c>
      <c r="Q27" s="17">
        <v>234043331045</v>
      </c>
      <c r="R27" s="17">
        <v>0</v>
      </c>
      <c r="S27" s="17">
        <v>0</v>
      </c>
      <c r="T27" s="17">
        <v>234043331045</v>
      </c>
      <c r="U27" s="17">
        <v>0</v>
      </c>
      <c r="V27" s="17">
        <v>137383022411.67999</v>
      </c>
      <c r="W27" s="17">
        <v>96660308633.320007</v>
      </c>
      <c r="X27" s="17">
        <v>123824828928.25999</v>
      </c>
      <c r="Y27" s="17">
        <v>17477814233.529999</v>
      </c>
      <c r="Z27" s="17">
        <v>17477814233.529999</v>
      </c>
      <c r="AA27" s="17">
        <v>17477814233.529999</v>
      </c>
    </row>
    <row r="28" spans="1:27" ht="56.25" x14ac:dyDescent="0.25">
      <c r="A28" s="13" t="s">
        <v>66</v>
      </c>
      <c r="B28" s="14" t="s">
        <v>34</v>
      </c>
      <c r="C28" s="15" t="s">
        <v>76</v>
      </c>
      <c r="D28" s="13" t="s">
        <v>64</v>
      </c>
      <c r="E28" s="13" t="s">
        <v>100</v>
      </c>
      <c r="F28" s="13" t="s">
        <v>101</v>
      </c>
      <c r="G28" s="13" t="s">
        <v>107</v>
      </c>
      <c r="H28" s="13" t="s">
        <v>108</v>
      </c>
      <c r="I28" s="13"/>
      <c r="J28" s="13"/>
      <c r="K28" s="13"/>
      <c r="L28" s="13"/>
      <c r="M28" s="13" t="s">
        <v>37</v>
      </c>
      <c r="N28" s="13" t="s">
        <v>111</v>
      </c>
      <c r="O28" s="13" t="s">
        <v>38</v>
      </c>
      <c r="P28" s="14" t="s">
        <v>77</v>
      </c>
      <c r="Q28" s="17">
        <v>680000000000</v>
      </c>
      <c r="R28" s="17">
        <v>0</v>
      </c>
      <c r="S28" s="17">
        <v>0</v>
      </c>
      <c r="T28" s="17">
        <v>680000000000</v>
      </c>
      <c r="U28" s="17">
        <v>0</v>
      </c>
      <c r="V28" s="17">
        <v>612222291812.31006</v>
      </c>
      <c r="W28" s="17">
        <v>67777708187.690002</v>
      </c>
      <c r="X28" s="17">
        <v>579734083788.39001</v>
      </c>
      <c r="Y28" s="17">
        <v>259376829513.12</v>
      </c>
      <c r="Z28" s="17">
        <v>259375020377.12</v>
      </c>
      <c r="AA28" s="17">
        <v>259375020377.12</v>
      </c>
    </row>
    <row r="29" spans="1:27" ht="45" x14ac:dyDescent="0.25">
      <c r="A29" s="13" t="s">
        <v>66</v>
      </c>
      <c r="B29" s="14" t="s">
        <v>34</v>
      </c>
      <c r="C29" s="15" t="s">
        <v>78</v>
      </c>
      <c r="D29" s="13" t="s">
        <v>64</v>
      </c>
      <c r="E29" s="13" t="s">
        <v>100</v>
      </c>
      <c r="F29" s="13" t="s">
        <v>101</v>
      </c>
      <c r="G29" s="13" t="s">
        <v>96</v>
      </c>
      <c r="H29" s="13" t="s">
        <v>109</v>
      </c>
      <c r="I29" s="13"/>
      <c r="J29" s="13"/>
      <c r="K29" s="13"/>
      <c r="L29" s="13"/>
      <c r="M29" s="13" t="s">
        <v>65</v>
      </c>
      <c r="N29" s="13" t="s">
        <v>114</v>
      </c>
      <c r="O29" s="13" t="s">
        <v>38</v>
      </c>
      <c r="P29" s="14" t="s">
        <v>79</v>
      </c>
      <c r="Q29" s="17">
        <v>170093000000</v>
      </c>
      <c r="R29" s="17">
        <v>0</v>
      </c>
      <c r="S29" s="17">
        <v>0</v>
      </c>
      <c r="T29" s="17">
        <v>170093000000</v>
      </c>
      <c r="U29" s="17">
        <v>0</v>
      </c>
      <c r="V29" s="17">
        <v>144344502171</v>
      </c>
      <c r="W29" s="17">
        <v>25748497829</v>
      </c>
      <c r="X29" s="17">
        <v>124584731457</v>
      </c>
      <c r="Y29" s="17">
        <v>33692459518</v>
      </c>
      <c r="Z29" s="17">
        <v>33692459518</v>
      </c>
      <c r="AA29" s="17">
        <v>33692459518</v>
      </c>
    </row>
    <row r="30" spans="1:27" ht="45" x14ac:dyDescent="0.25">
      <c r="A30" s="13" t="s">
        <v>66</v>
      </c>
      <c r="B30" s="14" t="s">
        <v>34</v>
      </c>
      <c r="C30" s="15" t="s">
        <v>78</v>
      </c>
      <c r="D30" s="13" t="s">
        <v>64</v>
      </c>
      <c r="E30" s="13" t="s">
        <v>100</v>
      </c>
      <c r="F30" s="13" t="s">
        <v>101</v>
      </c>
      <c r="G30" s="13" t="s">
        <v>96</v>
      </c>
      <c r="H30" s="13" t="s">
        <v>109</v>
      </c>
      <c r="I30" s="13"/>
      <c r="J30" s="13"/>
      <c r="K30" s="13"/>
      <c r="L30" s="13"/>
      <c r="M30" s="13" t="s">
        <v>37</v>
      </c>
      <c r="N30" s="13" t="s">
        <v>113</v>
      </c>
      <c r="O30" s="13" t="s">
        <v>38</v>
      </c>
      <c r="P30" s="14" t="s">
        <v>79</v>
      </c>
      <c r="Q30" s="17">
        <v>266007644540</v>
      </c>
      <c r="R30" s="17">
        <v>0</v>
      </c>
      <c r="S30" s="17">
        <v>0</v>
      </c>
      <c r="T30" s="17">
        <v>266007644540</v>
      </c>
      <c r="U30" s="17">
        <v>0</v>
      </c>
      <c r="V30" s="17">
        <v>170960173755.32999</v>
      </c>
      <c r="W30" s="17">
        <v>95047470784.669998</v>
      </c>
      <c r="X30" s="17">
        <v>147506438907.01999</v>
      </c>
      <c r="Y30" s="17">
        <v>88487302043.350006</v>
      </c>
      <c r="Z30" s="17">
        <v>88487302043.350006</v>
      </c>
      <c r="AA30" s="17">
        <v>88487302043.350006</v>
      </c>
    </row>
    <row r="31" spans="1:27" ht="45" x14ac:dyDescent="0.25">
      <c r="A31" s="13" t="s">
        <v>66</v>
      </c>
      <c r="B31" s="14" t="s">
        <v>34</v>
      </c>
      <c r="C31" s="15" t="s">
        <v>78</v>
      </c>
      <c r="D31" s="13" t="s">
        <v>64</v>
      </c>
      <c r="E31" s="13" t="s">
        <v>100</v>
      </c>
      <c r="F31" s="13" t="s">
        <v>101</v>
      </c>
      <c r="G31" s="13" t="s">
        <v>96</v>
      </c>
      <c r="H31" s="13" t="s">
        <v>109</v>
      </c>
      <c r="I31" s="13"/>
      <c r="J31" s="13"/>
      <c r="K31" s="13"/>
      <c r="L31" s="13"/>
      <c r="M31" s="13" t="s">
        <v>37</v>
      </c>
      <c r="N31" s="13" t="s">
        <v>115</v>
      </c>
      <c r="O31" s="13" t="s">
        <v>38</v>
      </c>
      <c r="P31" s="14" t="s">
        <v>79</v>
      </c>
      <c r="Q31" s="17">
        <v>22768049174</v>
      </c>
      <c r="R31" s="17">
        <v>0</v>
      </c>
      <c r="S31" s="17">
        <v>0</v>
      </c>
      <c r="T31" s="17">
        <v>22768049174</v>
      </c>
      <c r="U31" s="17">
        <v>0</v>
      </c>
      <c r="V31" s="17">
        <v>0</v>
      </c>
      <c r="W31" s="17">
        <v>22768049174</v>
      </c>
      <c r="X31" s="17">
        <v>0</v>
      </c>
      <c r="Y31" s="17">
        <v>0</v>
      </c>
      <c r="Z31" s="17">
        <v>0</v>
      </c>
      <c r="AA31" s="17">
        <v>0</v>
      </c>
    </row>
    <row r="32" spans="1:27" ht="45" x14ac:dyDescent="0.25">
      <c r="A32" s="13" t="s">
        <v>66</v>
      </c>
      <c r="B32" s="14" t="s">
        <v>34</v>
      </c>
      <c r="C32" s="15" t="s">
        <v>78</v>
      </c>
      <c r="D32" s="13" t="s">
        <v>64</v>
      </c>
      <c r="E32" s="13" t="s">
        <v>100</v>
      </c>
      <c r="F32" s="13" t="s">
        <v>101</v>
      </c>
      <c r="G32" s="13" t="s">
        <v>96</v>
      </c>
      <c r="H32" s="13" t="s">
        <v>109</v>
      </c>
      <c r="I32" s="13"/>
      <c r="J32" s="13"/>
      <c r="K32" s="13"/>
      <c r="L32" s="13"/>
      <c r="M32" s="13" t="s">
        <v>37</v>
      </c>
      <c r="N32" s="13" t="s">
        <v>111</v>
      </c>
      <c r="O32" s="13" t="s">
        <v>38</v>
      </c>
      <c r="P32" s="14" t="s">
        <v>79</v>
      </c>
      <c r="Q32" s="17">
        <v>1141131306286</v>
      </c>
      <c r="R32" s="17">
        <v>0</v>
      </c>
      <c r="S32" s="17">
        <v>0</v>
      </c>
      <c r="T32" s="17">
        <v>1141131306286</v>
      </c>
      <c r="U32" s="17">
        <v>0</v>
      </c>
      <c r="V32" s="17">
        <v>799509842590.10999</v>
      </c>
      <c r="W32" s="17">
        <v>341621463695.89001</v>
      </c>
      <c r="X32" s="17">
        <v>719706775226.57996</v>
      </c>
      <c r="Y32" s="17">
        <v>473622646264.03003</v>
      </c>
      <c r="Z32" s="17">
        <v>473622646264.03003</v>
      </c>
      <c r="AA32" s="17">
        <v>473622646264.03003</v>
      </c>
    </row>
    <row r="33" spans="1:27" ht="33.950000000000003" customHeight="1" x14ac:dyDescent="0.25">
      <c r="A33" s="13" t="s">
        <v>66</v>
      </c>
      <c r="B33" s="14" t="s">
        <v>34</v>
      </c>
      <c r="C33" s="15" t="s">
        <v>80</v>
      </c>
      <c r="D33" s="13" t="s">
        <v>64</v>
      </c>
      <c r="E33" s="13" t="s">
        <v>110</v>
      </c>
      <c r="F33" s="13" t="s">
        <v>101</v>
      </c>
      <c r="G33" s="13" t="s">
        <v>102</v>
      </c>
      <c r="H33" s="13" t="s">
        <v>108</v>
      </c>
      <c r="I33" s="13"/>
      <c r="J33" s="13"/>
      <c r="K33" s="13"/>
      <c r="L33" s="13"/>
      <c r="M33" s="13" t="s">
        <v>37</v>
      </c>
      <c r="N33" s="13" t="s">
        <v>111</v>
      </c>
      <c r="O33" s="13" t="s">
        <v>38</v>
      </c>
      <c r="P33" s="14" t="s">
        <v>77</v>
      </c>
      <c r="Q33" s="17">
        <v>80000000000</v>
      </c>
      <c r="R33" s="17">
        <v>0</v>
      </c>
      <c r="S33" s="17">
        <v>0</v>
      </c>
      <c r="T33" s="17">
        <v>80000000000</v>
      </c>
      <c r="U33" s="17">
        <v>0</v>
      </c>
      <c r="V33" s="17">
        <v>65117075031</v>
      </c>
      <c r="W33" s="17">
        <v>14882924969</v>
      </c>
      <c r="X33" s="17">
        <v>60622231421</v>
      </c>
      <c r="Y33" s="17">
        <v>9730710253.8899994</v>
      </c>
      <c r="Z33" s="17">
        <v>9730710253.8899994</v>
      </c>
      <c r="AA33" s="17">
        <v>9730710253.8899994</v>
      </c>
    </row>
    <row r="34" spans="1:27" ht="45" x14ac:dyDescent="0.25">
      <c r="A34" s="13" t="s">
        <v>66</v>
      </c>
      <c r="B34" s="14" t="s">
        <v>34</v>
      </c>
      <c r="C34" s="15" t="s">
        <v>116</v>
      </c>
      <c r="D34" s="13" t="s">
        <v>64</v>
      </c>
      <c r="E34" s="13" t="s">
        <v>110</v>
      </c>
      <c r="F34" s="13" t="s">
        <v>101</v>
      </c>
      <c r="G34" s="13" t="s">
        <v>103</v>
      </c>
      <c r="H34" s="13" t="s">
        <v>81</v>
      </c>
      <c r="I34" s="13"/>
      <c r="J34" s="13"/>
      <c r="K34" s="13"/>
      <c r="L34" s="13"/>
      <c r="M34" s="13" t="s">
        <v>37</v>
      </c>
      <c r="N34" s="13" t="s">
        <v>111</v>
      </c>
      <c r="O34" s="13" t="s">
        <v>38</v>
      </c>
      <c r="P34" s="14" t="s">
        <v>82</v>
      </c>
      <c r="Q34" s="17">
        <v>400000000000</v>
      </c>
      <c r="R34" s="17">
        <v>0</v>
      </c>
      <c r="S34" s="17">
        <v>0</v>
      </c>
      <c r="T34" s="17">
        <v>400000000000</v>
      </c>
      <c r="U34" s="17">
        <v>0</v>
      </c>
      <c r="V34" s="17">
        <v>370071622698.76001</v>
      </c>
      <c r="W34" s="17">
        <v>29928377301.240002</v>
      </c>
      <c r="X34" s="17">
        <v>332173701506.31</v>
      </c>
      <c r="Y34" s="17">
        <v>109974212382.39</v>
      </c>
      <c r="Z34" s="17">
        <v>109974212382.39</v>
      </c>
      <c r="AA34" s="17">
        <v>109974212382.39</v>
      </c>
    </row>
    <row r="35" spans="1:27" x14ac:dyDescent="0.25">
      <c r="A35" s="13" t="s">
        <v>83</v>
      </c>
      <c r="B35" s="14" t="s">
        <v>83</v>
      </c>
      <c r="C35" s="15" t="s">
        <v>83</v>
      </c>
      <c r="D35" s="13" t="s">
        <v>83</v>
      </c>
      <c r="E35" s="13" t="s">
        <v>83</v>
      </c>
      <c r="F35" s="13" t="s">
        <v>83</v>
      </c>
      <c r="G35" s="13" t="s">
        <v>83</v>
      </c>
      <c r="H35" s="13" t="s">
        <v>83</v>
      </c>
      <c r="I35" s="13" t="s">
        <v>83</v>
      </c>
      <c r="J35" s="13" t="s">
        <v>83</v>
      </c>
      <c r="K35" s="13" t="s">
        <v>83</v>
      </c>
      <c r="L35" s="13" t="s">
        <v>83</v>
      </c>
      <c r="M35" s="13" t="s">
        <v>83</v>
      </c>
      <c r="N35" s="13" t="s">
        <v>83</v>
      </c>
      <c r="O35" s="13" t="s">
        <v>83</v>
      </c>
      <c r="P35" s="14" t="s">
        <v>83</v>
      </c>
      <c r="Q35" s="17">
        <v>10690759712325</v>
      </c>
      <c r="R35" s="17">
        <v>100000000000</v>
      </c>
      <c r="S35" s="17">
        <v>0</v>
      </c>
      <c r="T35" s="17">
        <v>10790759712325</v>
      </c>
      <c r="U35" s="17">
        <v>127108946068</v>
      </c>
      <c r="V35" s="17">
        <v>9556155265350.3398</v>
      </c>
      <c r="W35" s="17">
        <v>1107495500906.6599</v>
      </c>
      <c r="X35" s="17">
        <v>8560396215818.6602</v>
      </c>
      <c r="Y35" s="17">
        <v>3452051623862.2202</v>
      </c>
      <c r="Z35" s="17">
        <v>3452049814726.2202</v>
      </c>
      <c r="AA35" s="17">
        <v>3452047646626.2202</v>
      </c>
    </row>
    <row r="36" spans="1:27" x14ac:dyDescent="0.25">
      <c r="A36" s="13" t="s">
        <v>83</v>
      </c>
      <c r="B36" s="30" t="s">
        <v>83</v>
      </c>
      <c r="C36" s="15" t="s">
        <v>83</v>
      </c>
      <c r="D36" s="13" t="s">
        <v>83</v>
      </c>
      <c r="E36" s="13" t="s">
        <v>83</v>
      </c>
      <c r="F36" s="13" t="s">
        <v>83</v>
      </c>
      <c r="G36" s="13" t="s">
        <v>83</v>
      </c>
      <c r="H36" s="13" t="s">
        <v>83</v>
      </c>
      <c r="I36" s="13" t="s">
        <v>83</v>
      </c>
      <c r="J36" s="13" t="s">
        <v>83</v>
      </c>
      <c r="K36" s="13" t="s">
        <v>83</v>
      </c>
      <c r="L36" s="13" t="s">
        <v>83</v>
      </c>
      <c r="M36" s="13" t="s">
        <v>83</v>
      </c>
      <c r="N36" s="13" t="s">
        <v>83</v>
      </c>
      <c r="O36" s="13" t="s">
        <v>83</v>
      </c>
      <c r="P36" s="14" t="s">
        <v>83</v>
      </c>
      <c r="Q36" s="31" t="s">
        <v>83</v>
      </c>
      <c r="R36" s="31" t="s">
        <v>83</v>
      </c>
      <c r="S36" s="31" t="s">
        <v>83</v>
      </c>
      <c r="T36" s="31" t="s">
        <v>83</v>
      </c>
      <c r="U36" s="31" t="s">
        <v>83</v>
      </c>
      <c r="V36" s="31" t="s">
        <v>83</v>
      </c>
      <c r="W36" s="31" t="s">
        <v>83</v>
      </c>
      <c r="X36" s="31" t="s">
        <v>83</v>
      </c>
      <c r="Y36" s="31" t="s">
        <v>83</v>
      </c>
      <c r="Z36" s="31" t="s">
        <v>83</v>
      </c>
      <c r="AA36" s="31" t="s">
        <v>83</v>
      </c>
    </row>
    <row r="37" spans="1:27" x14ac:dyDescent="0.25">
      <c r="X37" s="32">
        <f>+SUM(X19:X34)</f>
        <v>8248404711500.0088</v>
      </c>
    </row>
  </sheetData>
  <autoFilter ref="A4:AA37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4EC51030D54E4B921747C68A50EBC1" ma:contentTypeVersion="17" ma:contentTypeDescription="Crear nuevo documento." ma:contentTypeScope="" ma:versionID="30c2b3e0f476edb73453e097eb6807f8">
  <xsd:schema xmlns:xsd="http://www.w3.org/2001/XMLSchema" xmlns:xs="http://www.w3.org/2001/XMLSchema" xmlns:p="http://schemas.microsoft.com/office/2006/metadata/properties" xmlns:ns1="http://schemas.microsoft.com/sharepoint/v3" xmlns:ns2="049ab5e6-8258-4c00-8216-704ad3e121da" xmlns:ns3="a0746198-a01b-4b89-9322-d7170d2f8293" targetNamespace="http://schemas.microsoft.com/office/2006/metadata/properties" ma:root="true" ma:fieldsID="a2bd23491916a7b01aad0c12ea69fd3b" ns1:_="" ns2:_="" ns3:_="">
    <xsd:import namespace="http://schemas.microsoft.com/sharepoint/v3"/>
    <xsd:import namespace="049ab5e6-8258-4c00-8216-704ad3e121da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ab5e6-8258-4c00-8216-704ad3e12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1b918f-7fde-4132-9139-399051aca977}" ma:internalName="TaxCatchAll" ma:showField="CatchAllData" ma:web="a0746198-a01b-4b89-9322-d7170d2f8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9ab5e6-8258-4c00-8216-704ad3e121da">
      <Terms xmlns="http://schemas.microsoft.com/office/infopath/2007/PartnerControls"/>
    </lcf76f155ced4ddcb4097134ff3c332f>
    <TaxCatchAll xmlns="a0746198-a01b-4b89-9322-d7170d2f829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17963A-C1A5-4A72-844E-BC65EAA53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ab5e6-8258-4c00-8216-704ad3e121da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MAYO</vt:lpstr>
      <vt:lpstr>Hoja3</vt:lpstr>
      <vt:lpstr>SIIF_MAYO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Mauricio Alejandro Rodriguez Tovar</cp:lastModifiedBy>
  <cp:revision/>
  <dcterms:created xsi:type="dcterms:W3CDTF">2020-07-30T19:08:41Z</dcterms:created>
  <dcterms:modified xsi:type="dcterms:W3CDTF">2025-06-09T16:33:40Z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0x010100C04EC51030D54E4B921747C68A50EBC1</vt:lpwstr>
  </property>
</Properties>
</file>