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ONE DRIVE/TRANSPARENCIA_2025/Archivos 2025/julio 2025/"/>
    </mc:Choice>
  </mc:AlternateContent>
  <xr:revisionPtr revIDLastSave="0" documentId="8_{B19D8363-E533-4AB5-AB52-62932C1109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" sheetId="2" r:id="rId1"/>
    <sheet name="Hoja3" sheetId="5" state="hidden" r:id="rId2"/>
    <sheet name="SIIF_julio" sheetId="1" r:id="rId3"/>
  </sheets>
  <definedNames>
    <definedName name="_xlnm._FilterDatabase" localSheetId="2" hidden="1">SIIF_julio!$A$4:$AA$37</definedName>
  </definedNames>
  <calcPr calcId="191028"/>
  <pivotCaches>
    <pivotCache cacheId="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D10" i="2"/>
  <c r="E10" i="2"/>
  <c r="C11" i="2"/>
  <c r="D11" i="2"/>
  <c r="E11" i="2"/>
  <c r="C12" i="2"/>
  <c r="D12" i="2"/>
  <c r="E12" i="2"/>
  <c r="E5" i="2"/>
  <c r="E6" i="2"/>
  <c r="E7" i="2"/>
  <c r="E8" i="2"/>
  <c r="E9" i="2"/>
  <c r="D5" i="2"/>
  <c r="D6" i="2"/>
  <c r="D7" i="2"/>
  <c r="D8" i="2"/>
  <c r="D9" i="2"/>
  <c r="C5" i="2"/>
  <c r="C6" i="2"/>
  <c r="C7" i="2"/>
  <c r="C8" i="2"/>
  <c r="C9" i="2"/>
  <c r="C4" i="2"/>
  <c r="D4" i="2"/>
  <c r="G11" i="2" l="1"/>
  <c r="F11" i="2"/>
  <c r="G10" i="2"/>
  <c r="F10" i="2"/>
  <c r="D13" i="2"/>
  <c r="C13" i="2"/>
  <c r="G12" i="2"/>
  <c r="F12" i="2"/>
  <c r="G7" i="2"/>
  <c r="G6" i="2"/>
  <c r="G5" i="2"/>
  <c r="G8" i="2"/>
  <c r="G9" i="2"/>
  <c r="F9" i="2"/>
  <c r="F5" i="2"/>
  <c r="F6" i="2"/>
  <c r="F7" i="2"/>
  <c r="F8" i="2"/>
  <c r="E4" i="2"/>
  <c r="E13" i="2" s="1"/>
  <c r="C15" i="5"/>
  <c r="F13" i="2" l="1"/>
  <c r="G13" i="2"/>
  <c r="G4" i="2"/>
  <c r="F4" i="2"/>
</calcChain>
</file>

<file path=xl/sharedStrings.xml><?xml version="1.0" encoding="utf-8"?>
<sst xmlns="http://schemas.openxmlformats.org/spreadsheetml/2006/main" count="544" uniqueCount="133">
  <si>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</si>
  <si>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</si>
  <si>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</si>
  <si>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</si>
  <si>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</si>
  <si>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</si>
  <si>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</si>
  <si>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</si>
  <si>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</si>
  <si>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</si>
  <si>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</si>
  <si>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</si>
  <si>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</si>
  <si>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</si>
  <si>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</si>
  <si>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</si>
  <si>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</si>
  <si>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</si>
  <si>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</si>
  <si>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</si>
  <si>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</si>
  <si>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</si>
  <si>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</si>
  <si>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</si>
  <si>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</si>
  <si>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</si>
  <si>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</si>
  <si>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</si>
  <si>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</si>
  <si>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</si>
  <si>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</si>
  <si>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</si>
  <si>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</si>
  <si>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</si>
  <si>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</si>
  <si>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</si>
  <si>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</si>
  <si>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</si>
  <si>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</si>
  <si>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</si>
  <si>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</si>
  <si>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</si>
  <si>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</si>
  <si>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</si>
  <si>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</si>
  <si>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</si>
  <si>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</si>
  <si>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</si>
  <si>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</si>
  <si>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</si>
  <si>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</si>
  <si>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</si>
  <si>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</si>
  <si>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</si>
  <si>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</si>
  <si>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</si>
  <si>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</si>
  <si>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</si>
  <si>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</si>
  <si>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</si>
  <si>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</si>
  <si>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</si>
  <si>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</si>
  <si>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</si>
  <si>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</si>
  <si>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</si>
  <si>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</si>
  <si>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</si>
  <si>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</si>
  <si>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</si>
  <si>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</si>
  <si>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</si>
  <si>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</si>
  <si>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</si>
  <si>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</si>
  <si>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</si>
  <si>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</si>
  <si>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</si>
  <si>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</si>
  <si>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</si>
  <si>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</si>
  <si>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</si>
  <si>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</si>
  <si>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</si>
  <si>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</si>
  <si>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</si>
  <si>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</si>
  <si>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</si>
  <si>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</si>
  <si>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</si>
  <si>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</si>
  <si>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</si>
  <si>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</si>
  <si>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</si>
  <si>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</si>
  <si>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</si>
  <si>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</si>
  <si>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</si>
  <si>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</si>
  <si>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</si>
  <si>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</si>
  <si>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</si>
  <si>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</si>
  <si>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</si>
  <si>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</si>
  <si>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</si>
  <si>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</si>
  <si>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</si>
  <si>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</si>
  <si>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</si>
  <si>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</si>
  <si>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</si>
  <si>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</si>
  <si>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</si>
  <si>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</si>
  <si>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</si>
  <si>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</si>
  <si>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</si>
  <si>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</si>
  <si>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</si>
  <si>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</si>
  <si>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</si>
  <si>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</si>
  <si>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</si>
  <si>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</si>
  <si>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</si>
  <si>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</si>
  <si>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</si>
  <si>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</si>
  <si>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</si>
  <si>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República de Colombia
Departamento para la Prosperidad Social
Instituto Colombiano de Bienestar Familiar
Cecilia De la Fuente de Lleras
Dirección de Planeación y Control de Gestión
EJECUCIÓN PRESUPUESTAL PROYECTOS DE INVERSIÓN JULIO 2025</t>
  </si>
  <si>
    <t>Fuente de información: Reporte Ejecución Presupuestal SIIF Nación- Fecha Reporte: Agosto 01 de 2025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</si>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</sst>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7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4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1" fillId="4" borderId="2" xfId="0" applyFont="1" applyFill="1" applyBorder="1"/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166" fontId="2" fillId="0" borderId="0" xfId="1" applyNumberFormat="1" applyFont="1" applyAlignment="1"/>
    <xf numFmtId="43" fontId="5" fillId="0" borderId="0" xfId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877.404809027779" createdVersion="8" refreshedVersion="8" minRefreshableVersion="3" recordCount="30" xr:uid="{A94FFBC3-7F22-4599-BF48-D4D06E8E634D}">
  <cacheSource type="worksheet">
    <worksheetSource ref="A4:AA34" sheet="SIIF_juli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3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 / Z. ECI CATATUMBO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6">
      <sharedItems containsSemiMixedTypes="0" containsString="0" containsNumber="1" containsInteger="1" minValue="0" maxValue="5866534920693"/>
    </cacheField>
    <cacheField name="APR. ADICIONADA" numFmtId="166">
      <sharedItems containsSemiMixedTypes="0" containsString="0" containsNumber="1" containsInteger="1" minValue="0" maxValue="50000000000"/>
    </cacheField>
    <cacheField name="APR. REDUCIDA" numFmtId="166">
      <sharedItems containsSemiMixedTypes="0" containsString="0" containsNumber="1" containsInteger="1" minValue="0" maxValue="24813723932"/>
    </cacheField>
    <cacheField name="APR. VIGENTE" numFmtId="166">
      <sharedItems containsSemiMixedTypes="0" containsString="0" containsNumber="1" containsInteger="1" minValue="75896000" maxValue="5866534920693"/>
    </cacheField>
    <cacheField name="APR BLOQUEADA" numFmtId="166">
      <sharedItems containsSemiMixedTypes="0" containsString="0" containsNumber="1" containsInteger="1" minValue="0" maxValue="75186276068"/>
    </cacheField>
    <cacheField name="CDP" numFmtId="166">
      <sharedItems containsSemiMixedTypes="0" containsString="0" containsNumber="1" minValue="0" maxValue="5748313374296.6699"/>
    </cacheField>
    <cacheField name="APR. DISPONIBLE" numFmtId="166">
      <sharedItems containsSemiMixedTypes="0" containsString="0" containsNumber="1" minValue="0" maxValue="118221546396.33"/>
    </cacheField>
    <cacheField name="COMPROMISO" numFmtId="166">
      <sharedItems containsSemiMixedTypes="0" containsString="0" containsNumber="1" minValue="0" maxValue="5682750498295.3604"/>
    </cacheField>
    <cacheField name="OBLIGACION" numFmtId="166">
      <sharedItems containsSemiMixedTypes="0" containsString="0" containsNumber="1" minValue="0" maxValue="3252074835455.1899"/>
    </cacheField>
    <cacheField name="ORDEN PAGO" numFmtId="166">
      <sharedItems containsSemiMixedTypes="0" containsString="0" containsNumber="1" minValue="0" maxValue="3252074835455.1899"/>
    </cacheField>
    <cacheField name="PAGOS" numFmtId="166">
      <sharedItems containsSemiMixedTypes="0" containsString="0" containsNumber="1" minValue="0" maxValue="3252074835455.18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40351345178"/>
    <n v="340260747491"/>
    <n v="340260747491"/>
    <n v="340260747491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95433550725"/>
    <n v="95433550725"/>
    <n v="95433550725"/>
    <n v="95433550725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22650513949"/>
    <n v="22625012561"/>
    <n v="22625012561"/>
    <n v="22625012561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21147079255"/>
    <n v="0"/>
    <n v="67879040655"/>
    <n v="0"/>
    <n v="44430795793.040001"/>
    <n v="23448244861.959999"/>
    <n v="41501163612.93"/>
    <n v="13810442869.73"/>
    <n v="13810442869.73"/>
    <n v="13810442869.73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931287295.65999997"/>
    <n v="720135580.34000003"/>
    <n v="634483675.25999999"/>
    <n v="634393575.25999999"/>
    <n v="634393575.25999999"/>
    <n v="634393575.25999999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24813723932"/>
    <n v="75186276068"/>
    <n v="75186276068"/>
    <n v="0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34164120"/>
    <n v="34164120"/>
    <n v="34164120"/>
    <n v="3416412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3169961277"/>
    <n v="3169159713"/>
    <n v="3169159713"/>
    <n v="3169159713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3666644677"/>
    <n v="0"/>
    <n v="10603894963"/>
    <n v="0"/>
    <n v="6500000000"/>
    <n v="4103894963"/>
    <n v="3582498605.8400002"/>
    <n v="3564243501.8400002"/>
    <n v="3564243501.8400002"/>
    <n v="3564243501.8400002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79730600"/>
    <n v="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4823393150.46"/>
    <n v="19125116.539999999"/>
    <n v="4489235231.1599998"/>
    <n v="4415906118.5900002"/>
    <n v="4415906118.5900002"/>
    <n v="4415906118.5900002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7408943407"/>
    <n v="2591056593"/>
    <n v="16330910437.18"/>
    <n v="8851384543.2800007"/>
    <n v="8851384543.2800007"/>
    <n v="8851384543.2800007"/>
  </r>
  <r>
    <s v="46-02-00"/>
    <s v="INSTITUTO COLOMBIANO DE BIENESTAR FAMILIAR (ICBF)"/>
    <s v="C-4602-1500-5-30205BZ"/>
    <x v="1"/>
    <s v="4602"/>
    <s v="1500"/>
    <s v="5"/>
    <s v="30205BZ"/>
    <s v=""/>
    <s v=""/>
    <s v=""/>
    <s v=""/>
    <s v="Nación"/>
    <s v="10"/>
    <s v="CSF"/>
    <x v="15"/>
    <n v="0"/>
    <n v="20000000000"/>
    <n v="0"/>
    <n v="20000000000"/>
    <n v="0"/>
    <n v="19905160263"/>
    <n v="94839737"/>
    <n v="19859845331"/>
    <n v="3188231855"/>
    <n v="3188231855"/>
    <n v="3188231855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6"/>
    <n v="400000000000"/>
    <n v="0"/>
    <n v="0"/>
    <n v="400000000000"/>
    <n v="0"/>
    <n v="384139302875.97998"/>
    <n v="15860697124.02"/>
    <n v="367898638340.97998"/>
    <n v="64458605830.389999"/>
    <n v="64458605830.389999"/>
    <n v="64458605830.389999"/>
  </r>
  <r>
    <s v="46-02-00"/>
    <s v="INSTITUTO COLOMBIANO DE BIENESTAR FAMILIAR (ICBF)"/>
    <s v="C-4602-1500-9-704020Z"/>
    <x v="1"/>
    <s v="4602"/>
    <s v="1500"/>
    <s v="9"/>
    <s v="704020Z"/>
    <s v=""/>
    <s v=""/>
    <s v=""/>
    <s v=""/>
    <s v="Nación"/>
    <s v="10"/>
    <s v="CSF"/>
    <x v="17"/>
    <n v="0"/>
    <n v="50000000000"/>
    <n v="0"/>
    <n v="50000000000"/>
    <n v="0"/>
    <n v="18040203888"/>
    <n v="31959796112"/>
    <n v="16434722567"/>
    <n v="6331032670"/>
    <n v="6331032670"/>
    <n v="6331032670"/>
  </r>
  <r>
    <s v="46-02-00"/>
    <s v="INSTITUTO COLOMBIANO DE BIENESTAR FAMILIAR (ICBF)"/>
    <s v="C-4602-1500-9-704080Z"/>
    <x v="1"/>
    <s v="4602"/>
    <s v="1500"/>
    <s v="9"/>
    <s v="704080Z"/>
    <s v=""/>
    <s v=""/>
    <s v=""/>
    <s v=""/>
    <s v="Nación"/>
    <s v="10"/>
    <s v="CSF"/>
    <x v="18"/>
    <n v="0"/>
    <n v="30000000000"/>
    <n v="0"/>
    <n v="30000000000"/>
    <n v="0"/>
    <n v="27247995595"/>
    <n v="2752004405"/>
    <n v="13375797983"/>
    <n v="213281380"/>
    <n v="213281380"/>
    <n v="213281380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9"/>
    <n v="5866534920693"/>
    <n v="0"/>
    <n v="0"/>
    <n v="5866534920693"/>
    <n v="0"/>
    <n v="5748313374296.6699"/>
    <n v="118221546396.33"/>
    <n v="5682750498295.3604"/>
    <n v="3252074835455.1899"/>
    <n v="3252074835455.1899"/>
    <n v="3252074835455.1899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9"/>
    <n v="71150591294"/>
    <n v="0"/>
    <n v="0"/>
    <n v="71150591294"/>
    <n v="0"/>
    <n v="57680557669.150002"/>
    <n v="13470033624.85"/>
    <n v="54519319374.730003"/>
    <n v="32303487226.130001"/>
    <n v="32303487226.130001"/>
    <n v="32303487226.1300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9"/>
    <n v="187892739750"/>
    <n v="0"/>
    <n v="0"/>
    <n v="187892739750"/>
    <n v="0"/>
    <n v="177464067958.44"/>
    <n v="10428671791.559999"/>
    <n v="171949812763.81"/>
    <n v="111787534305.84"/>
    <n v="111787534305.84"/>
    <n v="111787534305.84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20"/>
    <n v="234043331045"/>
    <n v="0"/>
    <n v="0"/>
    <n v="234043331045"/>
    <n v="0"/>
    <n v="167253441180.20999"/>
    <n v="66789889864.790001"/>
    <n v="153677618430.76001"/>
    <n v="45749197460.849998"/>
    <n v="45749197460.849998"/>
    <n v="45749197460.849998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20"/>
    <n v="680000000000"/>
    <n v="0"/>
    <n v="0"/>
    <n v="680000000000"/>
    <n v="0"/>
    <n v="655011801695.75"/>
    <n v="24988198304.25"/>
    <n v="641597617767.03003"/>
    <n v="403477127431.44"/>
    <n v="403477127431.44"/>
    <n v="403477127431.44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21"/>
    <n v="170093000000"/>
    <n v="0"/>
    <n v="0"/>
    <n v="170093000000"/>
    <n v="0"/>
    <n v="147553243434"/>
    <n v="22539756566"/>
    <n v="131688221246"/>
    <n v="67752684238.309998"/>
    <n v="67752684238.309998"/>
    <n v="67752684238.30999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21"/>
    <n v="266007644540"/>
    <n v="0"/>
    <n v="0"/>
    <n v="266007644540"/>
    <n v="0"/>
    <n v="214309736791.34"/>
    <n v="51697907748.660004"/>
    <n v="191927617110.87"/>
    <n v="132563771487.87"/>
    <n v="132563771487.87"/>
    <n v="132563771487.87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21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21"/>
    <n v="1141131306286"/>
    <n v="0"/>
    <n v="0"/>
    <n v="1141131306286"/>
    <n v="0"/>
    <n v="1091707804807.97"/>
    <n v="49423501478.029999"/>
    <n v="1018222169764.74"/>
    <n v="667745985695.06006"/>
    <n v="667745985695.06006"/>
    <n v="667745985695.06006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20"/>
    <n v="80000000000"/>
    <n v="0"/>
    <n v="0"/>
    <n v="80000000000"/>
    <n v="0"/>
    <n v="68641235333"/>
    <n v="11358764667"/>
    <n v="62806963497"/>
    <n v="15848328362.85"/>
    <n v="15848328362.85"/>
    <n v="15848328362.85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22"/>
    <n v="400000000000"/>
    <n v="0"/>
    <n v="0"/>
    <n v="400000000000"/>
    <n v="0"/>
    <n v="380352099942.03998"/>
    <n v="19647900057.959999"/>
    <n v="341967770904.01001"/>
    <n v="173347040089.20001"/>
    <n v="173347040089.20001"/>
    <n v="173347040089.2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B5D64-A242-48C1-BB4C-3DE027DFD37E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3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">
        <item x="16"/>
        <item x="22"/>
        <item x="19"/>
        <item x="21"/>
        <item x="14"/>
        <item x="20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x="15"/>
        <item x="17"/>
        <item x="18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10">
    <i>
      <x/>
    </i>
    <i>
      <x v="1"/>
    </i>
    <i>
      <x v="2"/>
    </i>
    <i>
      <x v="3"/>
    </i>
    <i>
      <x v="4"/>
    </i>
    <i>
      <x v="5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3"/>
  <sheetViews>
    <sheetView showGridLines="0" tabSelected="1" workbookViewId="0">
      <selection activeCell="D118" sqref="D118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7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5" t="s">
        <v>130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8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25" t="s">
        <v>73</v>
      </c>
      <c r="C4" s="6">
        <f>SUMIF(SIIF_julio!$P:$P,$B4,SIIF_julio!$T:$T)</f>
        <v>400000000000</v>
      </c>
      <c r="D4" s="6">
        <f>SUMIF(SIIF_julio!$P:$P,$B4,SIIF_julio!$X:$X)</f>
        <v>367898638340.97998</v>
      </c>
      <c r="E4" s="6">
        <f>SUMIF(SIIF_julio!$P:$P,$B4,SIIF_julio!$Y:$Y)</f>
        <v>64458605830.389999</v>
      </c>
      <c r="F4" s="1">
        <f>+D4/C4</f>
        <v>0.91974659585245</v>
      </c>
      <c r="G4" s="1">
        <f>+E4/C4</f>
        <v>0.16114651457597501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82</v>
      </c>
      <c r="C5" s="6">
        <f>SUMIF(SIIF_julio!$P:$P,$B5,SIIF_julio!$T:$T)</f>
        <v>400000000000</v>
      </c>
      <c r="D5" s="6">
        <f>SUMIF(SIIF_julio!$P:$P,$B5,SIIF_julio!$X:$X)</f>
        <v>341967770904.01001</v>
      </c>
      <c r="E5" s="6">
        <f>SUMIF(SIIF_julio!$P:$P,$B5,SIIF_julio!$Y:$Y)</f>
        <v>173347040089.20001</v>
      </c>
      <c r="F5" s="1">
        <f t="shared" ref="F5:F9" si="0">+D5/C5</f>
        <v>0.85491942726002501</v>
      </c>
      <c r="G5" s="1">
        <f t="shared" ref="G5:G9" si="1">+E5/C5</f>
        <v>0.43336760022300003</v>
      </c>
      <c r="H5" s="3"/>
      <c r="I5" s="5"/>
      <c r="J5" s="3"/>
      <c r="K5" s="3"/>
      <c r="L5" s="3"/>
      <c r="M5" s="3"/>
      <c r="N5" s="3"/>
    </row>
    <row r="6" spans="1:14" ht="33.75" x14ac:dyDescent="0.25">
      <c r="B6" s="25" t="s">
        <v>74</v>
      </c>
      <c r="C6" s="6">
        <f>SUMIF(SIIF_julio!$P:$P,$B6,SIIF_julio!$T:$T)</f>
        <v>6125578251737</v>
      </c>
      <c r="D6" s="6">
        <f>SUMIF(SIIF_julio!$P:$P,$B6,SIIF_julio!$X:$X)</f>
        <v>5909219630433.9004</v>
      </c>
      <c r="E6" s="6">
        <f>SUMIF(SIIF_julio!$P:$P,$B6,SIIF_julio!$Y:$Y)</f>
        <v>3396165856987.1597</v>
      </c>
      <c r="F6" s="1">
        <f t="shared" si="0"/>
        <v>0.96467947801634113</v>
      </c>
      <c r="G6" s="1">
        <f t="shared" si="1"/>
        <v>0.55442371600168938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79</v>
      </c>
      <c r="C7" s="6">
        <f>SUMIF(SIIF_julio!$P:$P,$B7,SIIF_julio!$T:$T)</f>
        <v>1600000000000</v>
      </c>
      <c r="D7" s="6">
        <f>SUMIF(SIIF_julio!$P:$P,$B7,SIIF_julio!$X:$X)</f>
        <v>1341838008121.6099</v>
      </c>
      <c r="E7" s="6">
        <f>SUMIF(SIIF_julio!$P:$P,$B7,SIIF_julio!$Y:$Y)</f>
        <v>868062441421.23999</v>
      </c>
      <c r="F7" s="1">
        <f t="shared" si="0"/>
        <v>0.83864875507600611</v>
      </c>
      <c r="G7" s="1">
        <f t="shared" si="1"/>
        <v>0.54253902588827496</v>
      </c>
      <c r="H7" s="3"/>
      <c r="I7" s="5"/>
      <c r="J7" s="3"/>
      <c r="K7" s="3"/>
      <c r="L7" s="3"/>
      <c r="M7" s="3"/>
      <c r="N7" s="3"/>
    </row>
    <row r="8" spans="1:14" ht="22.5" x14ac:dyDescent="0.25">
      <c r="B8" s="26" t="s">
        <v>70</v>
      </c>
      <c r="C8" s="6">
        <f>SUMIF(SIIF_julio!$P:$P,$B8,SIIF_julio!$T:$T)</f>
        <v>20000000000</v>
      </c>
      <c r="D8" s="6">
        <f>SUMIF(SIIF_julio!$P:$P,$B8,SIIF_julio!$X:$X)</f>
        <v>16330910437.18</v>
      </c>
      <c r="E8" s="6">
        <f>SUMIF(SIIF_julio!$P:$P,$B8,SIIF_julio!$Y:$Y)</f>
        <v>8851384543.2800007</v>
      </c>
      <c r="F8" s="1">
        <f t="shared" si="0"/>
        <v>0.81654552185899998</v>
      </c>
      <c r="G8" s="1">
        <f t="shared" si="1"/>
        <v>0.44256922716400005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77</v>
      </c>
      <c r="C9" s="6">
        <f>SUMIF(SIIF_julio!$P:$P,$B9,SIIF_julio!$T:$T)</f>
        <v>994043331045</v>
      </c>
      <c r="D9" s="6">
        <f>SUMIF(SIIF_julio!$P:$P,$B9,SIIF_julio!$X:$X)</f>
        <v>858082199694.79004</v>
      </c>
      <c r="E9" s="6">
        <f>SUMIF(SIIF_julio!$P:$P,$B9,SIIF_julio!$Y:$Y)</f>
        <v>465074653255.13995</v>
      </c>
      <c r="F9" s="1">
        <f t="shared" si="0"/>
        <v>0.86322414013151805</v>
      </c>
      <c r="G9" s="1">
        <f t="shared" si="1"/>
        <v>0.46786154962301757</v>
      </c>
      <c r="H9" s="3"/>
      <c r="I9" s="5"/>
      <c r="J9" s="3"/>
      <c r="K9" s="3"/>
      <c r="L9" s="3"/>
      <c r="M9" s="3"/>
      <c r="N9" s="3"/>
    </row>
    <row r="10" spans="1:14" ht="25.5" customHeight="1" x14ac:dyDescent="0.25">
      <c r="B10" s="25" t="s">
        <v>123</v>
      </c>
      <c r="C10" s="6">
        <f>SUMIF(SIIF_julio!$P:$P,$B10,SIIF_julio!$T:$T)</f>
        <v>20000000000</v>
      </c>
      <c r="D10" s="6">
        <f>SUMIF(SIIF_julio!$P:$P,$B10,SIIF_julio!$X:$X)</f>
        <v>19859845331</v>
      </c>
      <c r="E10" s="6">
        <f>SUMIF(SIIF_julio!$P:$P,$B10,SIIF_julio!$Y:$Y)</f>
        <v>3188231855</v>
      </c>
      <c r="F10" s="1">
        <f t="shared" ref="F10:F12" si="2">+D10/C10</f>
        <v>0.99299226654999995</v>
      </c>
      <c r="G10" s="1">
        <f t="shared" ref="G10:G12" si="3">+E10/C10</f>
        <v>0.15941159275</v>
      </c>
      <c r="H10" s="3"/>
      <c r="I10" s="5"/>
      <c r="J10" s="3"/>
      <c r="K10" s="3"/>
      <c r="L10" s="3"/>
      <c r="M10" s="3"/>
      <c r="N10" s="3"/>
    </row>
    <row r="11" spans="1:14" ht="33.75" customHeight="1" x14ac:dyDescent="0.25">
      <c r="B11" s="25" t="s">
        <v>126</v>
      </c>
      <c r="C11" s="6">
        <f>SUMIF(SIIF_julio!$P:$P,$B11,SIIF_julio!$T:$T)</f>
        <v>50000000000</v>
      </c>
      <c r="D11" s="6">
        <f>SUMIF(SIIF_julio!$P:$P,$B11,SIIF_julio!$X:$X)</f>
        <v>16434722567</v>
      </c>
      <c r="E11" s="6">
        <f>SUMIF(SIIF_julio!$P:$P,$B11,SIIF_julio!$Y:$Y)</f>
        <v>6331032670</v>
      </c>
      <c r="F11" s="1">
        <f t="shared" si="2"/>
        <v>0.32869445134000003</v>
      </c>
      <c r="G11" s="1">
        <f t="shared" si="3"/>
        <v>0.12662065340000001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129</v>
      </c>
      <c r="C12" s="6">
        <f>SUMIF(SIIF_julio!$P:$P,$B12,SIIF_julio!$T:$T)</f>
        <v>30000000000</v>
      </c>
      <c r="D12" s="6">
        <f>SUMIF(SIIF_julio!$P:$P,$B12,SIIF_julio!$X:$X)</f>
        <v>13375797983</v>
      </c>
      <c r="E12" s="6">
        <f>SUMIF(SIIF_julio!$P:$P,$B12,SIIF_julio!$Y:$Y)</f>
        <v>213281380</v>
      </c>
      <c r="F12" s="1">
        <f t="shared" si="2"/>
        <v>0.44585993276666669</v>
      </c>
      <c r="G12" s="1">
        <f t="shared" si="3"/>
        <v>7.109379333333333E-3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27" t="s">
        <v>6</v>
      </c>
      <c r="C13" s="28">
        <f>SUM(C4:C12)</f>
        <v>9639621582782</v>
      </c>
      <c r="D13" s="28">
        <f t="shared" ref="D13:E13" si="4">SUM(D4:D12)</f>
        <v>8885007523813.4688</v>
      </c>
      <c r="E13" s="28">
        <f t="shared" si="4"/>
        <v>4985692528031.4092</v>
      </c>
      <c r="F13" s="29">
        <f t="shared" ref="F13" si="5">+D13/C13</f>
        <v>0.92171746032889923</v>
      </c>
      <c r="G13" s="29">
        <f t="shared" ref="G13" si="6">+E13/C13</f>
        <v>0.51720832454011489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9"/>
      <c r="B14" s="11" t="s">
        <v>131</v>
      </c>
      <c r="C14" s="10"/>
      <c r="D14" s="20"/>
      <c r="E14" s="20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1" t="s">
        <v>7</v>
      </c>
      <c r="D15" s="8"/>
      <c r="E15" s="8"/>
      <c r="F15" s="8"/>
      <c r="G15" s="8"/>
    </row>
    <row r="16" spans="1:14" ht="16.5" hidden="1" x14ac:dyDescent="0.25">
      <c r="D16" s="8"/>
      <c r="E16" s="8"/>
      <c r="F16" s="8"/>
      <c r="G16" s="8"/>
    </row>
    <row r="17" spans="4:7" ht="16.5" hidden="1" x14ac:dyDescent="0.25">
      <c r="D17" s="8"/>
      <c r="E17" s="8"/>
      <c r="F17" s="8"/>
      <c r="G17" s="8"/>
    </row>
    <row r="18" spans="4:7" ht="16.5" hidden="1" x14ac:dyDescent="0.25">
      <c r="D18" s="8"/>
      <c r="E18" s="8"/>
      <c r="F18" s="8"/>
      <c r="G18" s="8"/>
    </row>
    <row r="19" spans="4:7" ht="16.5" hidden="1" x14ac:dyDescent="0.25">
      <c r="D19" s="8"/>
      <c r="E19" s="8"/>
      <c r="F19" s="8"/>
      <c r="G19" s="8"/>
    </row>
    <row r="20" spans="4:7" ht="16.5" hidden="1" x14ac:dyDescent="0.25">
      <c r="D20" s="8"/>
      <c r="E20" s="8"/>
      <c r="F20" s="8"/>
      <c r="G20" s="8"/>
    </row>
    <row r="21" spans="4:7" ht="16.5" hidden="1" x14ac:dyDescent="0.25">
      <c r="D21" s="8"/>
      <c r="E21" s="8"/>
      <c r="F21" s="8"/>
      <c r="G21" s="8"/>
    </row>
    <row r="22" spans="4:7" ht="16.5" hidden="1" x14ac:dyDescent="0.25">
      <c r="D22" s="8"/>
      <c r="E22" s="8"/>
      <c r="F22" s="8"/>
      <c r="G22" s="8"/>
    </row>
    <row r="23" spans="4:7" ht="16.5" hidden="1" x14ac:dyDescent="0.25">
      <c r="D23" s="8"/>
      <c r="E23" s="8"/>
      <c r="F23" s="8"/>
      <c r="G23" s="8"/>
    </row>
    <row r="24" spans="4:7" ht="16.5" hidden="1" x14ac:dyDescent="0.25">
      <c r="D24" s="8"/>
      <c r="E24" s="8"/>
      <c r="F24" s="8"/>
      <c r="G24" s="8"/>
    </row>
    <row r="25" spans="4:7" ht="16.5" hidden="1" x14ac:dyDescent="0.25">
      <c r="D25" s="8"/>
      <c r="E25" s="8"/>
      <c r="F25" s="8"/>
      <c r="G25" s="8"/>
    </row>
    <row r="26" spans="4:7" ht="16.5" hidden="1" x14ac:dyDescent="0.25">
      <c r="D26" s="8"/>
      <c r="E26" s="8"/>
      <c r="F26" s="8"/>
      <c r="G26" s="8"/>
    </row>
    <row r="27" spans="4:7" ht="16.5" hidden="1" x14ac:dyDescent="0.25">
      <c r="D27" s="8"/>
      <c r="E27" s="8"/>
      <c r="F27" s="8"/>
      <c r="G27" s="8"/>
    </row>
    <row r="28" spans="4:7" ht="16.5" hidden="1" x14ac:dyDescent="0.25">
      <c r="D28" s="8"/>
      <c r="E28" s="8"/>
      <c r="F28" s="8"/>
      <c r="G28" s="8"/>
    </row>
    <row r="29" spans="4:7" ht="16.5" hidden="1" x14ac:dyDescent="0.25">
      <c r="D29" s="8"/>
      <c r="E29" s="8"/>
      <c r="F29" s="8"/>
      <c r="G29" s="8"/>
    </row>
    <row r="30" spans="4:7" ht="16.5" hidden="1" x14ac:dyDescent="0.25">
      <c r="D30" s="8"/>
      <c r="E30" s="8"/>
      <c r="F30" s="8"/>
      <c r="G30" s="8"/>
    </row>
    <row r="31" spans="4:7" ht="16.5" hidden="1" x14ac:dyDescent="0.25">
      <c r="D31" s="8"/>
      <c r="E31" s="8"/>
      <c r="F31" s="8"/>
      <c r="G31" s="8"/>
    </row>
    <row r="32" spans="4:7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8"/>
      <c r="E115" s="8"/>
      <c r="F115" s="8"/>
      <c r="G115" s="8"/>
    </row>
    <row r="116" spans="4:7" ht="16.5" hidden="1" x14ac:dyDescent="0.25">
      <c r="D116" s="8"/>
      <c r="E116" s="8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5" customHeight="1" x14ac:dyDescent="0.25">
      <c r="D118" s="33"/>
      <c r="E118" s="33"/>
      <c r="F118" s="8"/>
      <c r="G118" s="8"/>
    </row>
    <row r="119" spans="4:7" ht="15" customHeight="1" x14ac:dyDescent="0.25">
      <c r="D119" s="34"/>
      <c r="E119" s="34"/>
      <c r="F119" s="8"/>
      <c r="G119" s="8"/>
    </row>
    <row r="120" spans="4:7" ht="15" customHeight="1" x14ac:dyDescent="0.25">
      <c r="D120" s="8"/>
      <c r="E120" s="8"/>
      <c r="F120" s="8"/>
      <c r="G120" s="8"/>
    </row>
    <row r="121" spans="4:7" ht="15" customHeight="1" x14ac:dyDescent="0.25"/>
    <row r="122" spans="4:7" ht="15" customHeight="1" x14ac:dyDescent="0.25"/>
    <row r="123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5"/>
  <sheetViews>
    <sheetView workbookViewId="0">
      <selection activeCell="B4" sqref="B4:C12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22" t="s">
        <v>15</v>
      </c>
      <c r="B1" t="s">
        <v>64</v>
      </c>
    </row>
    <row r="3" spans="1:4" x14ac:dyDescent="0.25">
      <c r="A3" s="22" t="s">
        <v>117</v>
      </c>
      <c r="B3" t="s">
        <v>118</v>
      </c>
      <c r="C3" t="s">
        <v>119</v>
      </c>
      <c r="D3" t="s">
        <v>120</v>
      </c>
    </row>
    <row r="4" spans="1:4" x14ac:dyDescent="0.25">
      <c r="A4" s="23" t="s">
        <v>73</v>
      </c>
      <c r="B4" s="24">
        <v>400000000000</v>
      </c>
      <c r="C4" s="24">
        <v>367898638340.97998</v>
      </c>
      <c r="D4" s="24">
        <v>64458605830.389999</v>
      </c>
    </row>
    <row r="5" spans="1:4" x14ac:dyDescent="0.25">
      <c r="A5" s="23" t="s">
        <v>82</v>
      </c>
      <c r="B5" s="24">
        <v>400000000000</v>
      </c>
      <c r="C5" s="24">
        <v>341967770904.01001</v>
      </c>
      <c r="D5" s="24">
        <v>173347040089.20001</v>
      </c>
    </row>
    <row r="6" spans="1:4" x14ac:dyDescent="0.25">
      <c r="A6" s="23" t="s">
        <v>74</v>
      </c>
      <c r="B6" s="24">
        <v>6125578251737</v>
      </c>
      <c r="C6" s="24">
        <v>5909219630433.9004</v>
      </c>
      <c r="D6" s="24">
        <v>3396165856987.1602</v>
      </c>
    </row>
    <row r="7" spans="1:4" x14ac:dyDescent="0.25">
      <c r="A7" s="23" t="s">
        <v>79</v>
      </c>
      <c r="B7" s="24">
        <v>1600000000000</v>
      </c>
      <c r="C7" s="24">
        <v>1341838008121.6099</v>
      </c>
      <c r="D7" s="24">
        <v>868062441421.23999</v>
      </c>
    </row>
    <row r="8" spans="1:4" x14ac:dyDescent="0.25">
      <c r="A8" s="23" t="s">
        <v>70</v>
      </c>
      <c r="B8" s="24">
        <v>20000000000</v>
      </c>
      <c r="C8" s="24">
        <v>16330910437.18</v>
      </c>
      <c r="D8" s="24">
        <v>8851384543.2800007</v>
      </c>
    </row>
    <row r="9" spans="1:4" x14ac:dyDescent="0.25">
      <c r="A9" s="23" t="s">
        <v>77</v>
      </c>
      <c r="B9" s="24">
        <v>994043331045</v>
      </c>
      <c r="C9" s="24">
        <v>858082199694.79004</v>
      </c>
      <c r="D9" s="24">
        <v>465074653255.13995</v>
      </c>
    </row>
    <row r="10" spans="1:4" x14ac:dyDescent="0.25">
      <c r="A10" s="23" t="s">
        <v>123</v>
      </c>
      <c r="B10" s="24">
        <v>20000000000</v>
      </c>
      <c r="C10" s="24">
        <v>19859845331</v>
      </c>
      <c r="D10" s="24">
        <v>3188231855</v>
      </c>
    </row>
    <row r="11" spans="1:4" x14ac:dyDescent="0.25">
      <c r="A11" s="23" t="s">
        <v>126</v>
      </c>
      <c r="B11" s="24">
        <v>50000000000</v>
      </c>
      <c r="C11" s="24">
        <v>16434722567</v>
      </c>
      <c r="D11" s="24">
        <v>6331032670</v>
      </c>
    </row>
    <row r="12" spans="1:4" x14ac:dyDescent="0.25">
      <c r="A12" s="23" t="s">
        <v>129</v>
      </c>
      <c r="B12" s="24">
        <v>30000000000</v>
      </c>
      <c r="C12" s="24">
        <v>13375797983</v>
      </c>
      <c r="D12" s="24">
        <v>213281380</v>
      </c>
    </row>
    <row r="13" spans="1:4" x14ac:dyDescent="0.25">
      <c r="A13" s="23" t="s">
        <v>6</v>
      </c>
      <c r="B13" s="24">
        <v>9639621582782</v>
      </c>
      <c r="C13" s="24">
        <v>8885007523813.4688</v>
      </c>
      <c r="D13" s="24">
        <v>4985692528031.4102</v>
      </c>
    </row>
    <row r="15" spans="1:4" x14ac:dyDescent="0.25">
      <c r="C15">
        <f>+GETPIVOTDATA("Suma de COMPROMISO",$A$3)-SIIF_julio!X37</f>
        <v>8885007523813.4688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opLeftCell="N1" workbookViewId="0">
      <pane ySplit="4" topLeftCell="A27" activePane="bottomLeft" state="frozen"/>
      <selection pane="bottomLeft" activeCell="X37" sqref="X37:Y38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2" customWidth="1"/>
    <col min="18" max="18" width="21.7109375" style="12" customWidth="1"/>
    <col min="19" max="23" width="18.85546875" style="12" customWidth="1"/>
    <col min="24" max="25" width="20.42578125" style="12" bestFit="1" customWidth="1"/>
    <col min="26" max="27" width="18.85546875" style="12" customWidth="1"/>
    <col min="28" max="28" width="0" hidden="1" customWidth="1"/>
    <col min="29" max="29" width="6.42578125" customWidth="1"/>
  </cols>
  <sheetData>
    <row r="1" spans="1:27" x14ac:dyDescent="0.25">
      <c r="A1" s="21" t="s">
        <v>8</v>
      </c>
      <c r="B1" s="21">
        <v>2025</v>
      </c>
      <c r="C1" s="16" t="s">
        <v>83</v>
      </c>
      <c r="D1" s="16" t="s">
        <v>83</v>
      </c>
      <c r="E1" s="16" t="s">
        <v>83</v>
      </c>
      <c r="F1" s="16" t="s">
        <v>83</v>
      </c>
      <c r="G1" s="16" t="s">
        <v>83</v>
      </c>
      <c r="H1" s="16" t="s">
        <v>83</v>
      </c>
      <c r="I1" s="16" t="s">
        <v>83</v>
      </c>
      <c r="J1" s="16" t="s">
        <v>83</v>
      </c>
      <c r="K1" s="16" t="s">
        <v>83</v>
      </c>
      <c r="L1" s="16" t="s">
        <v>83</v>
      </c>
      <c r="M1" s="16" t="s">
        <v>83</v>
      </c>
      <c r="N1" s="16" t="s">
        <v>83</v>
      </c>
      <c r="O1" s="16" t="s">
        <v>83</v>
      </c>
      <c r="P1" s="16" t="s">
        <v>83</v>
      </c>
      <c r="Q1" s="16" t="s">
        <v>83</v>
      </c>
      <c r="R1" s="16" t="s">
        <v>83</v>
      </c>
      <c r="S1" s="16" t="s">
        <v>83</v>
      </c>
      <c r="T1" s="16" t="s">
        <v>83</v>
      </c>
      <c r="U1" s="16" t="s">
        <v>83</v>
      </c>
      <c r="V1" s="16" t="s">
        <v>83</v>
      </c>
      <c r="W1" s="16" t="s">
        <v>83</v>
      </c>
      <c r="X1" s="16" t="s">
        <v>83</v>
      </c>
      <c r="Y1" s="16" t="s">
        <v>83</v>
      </c>
      <c r="Z1" s="16" t="s">
        <v>83</v>
      </c>
      <c r="AA1" s="16" t="s">
        <v>83</v>
      </c>
    </row>
    <row r="2" spans="1:27" x14ac:dyDescent="0.25">
      <c r="A2" s="21" t="s">
        <v>9</v>
      </c>
      <c r="B2" s="21" t="s">
        <v>10</v>
      </c>
      <c r="C2" s="16" t="s">
        <v>83</v>
      </c>
      <c r="D2" s="16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6" t="s">
        <v>83</v>
      </c>
      <c r="V2" s="16" t="s">
        <v>83</v>
      </c>
      <c r="W2" s="16" t="s">
        <v>83</v>
      </c>
      <c r="X2" s="16" t="s">
        <v>83</v>
      </c>
      <c r="Y2" s="16" t="s">
        <v>83</v>
      </c>
      <c r="Z2" s="16" t="s">
        <v>83</v>
      </c>
      <c r="AA2" s="16" t="s">
        <v>83</v>
      </c>
    </row>
    <row r="3" spans="1:27" x14ac:dyDescent="0.25">
      <c r="A3" s="21" t="s">
        <v>11</v>
      </c>
      <c r="B3" s="21" t="s">
        <v>132</v>
      </c>
      <c r="C3" s="16" t="s">
        <v>83</v>
      </c>
      <c r="D3" s="16" t="s">
        <v>83</v>
      </c>
      <c r="E3" s="16" t="s">
        <v>83</v>
      </c>
      <c r="F3" s="16" t="s">
        <v>83</v>
      </c>
      <c r="G3" s="16" t="s">
        <v>83</v>
      </c>
      <c r="H3" s="16" t="s">
        <v>83</v>
      </c>
      <c r="I3" s="16" t="s">
        <v>83</v>
      </c>
      <c r="J3" s="16" t="s">
        <v>83</v>
      </c>
      <c r="K3" s="16" t="s">
        <v>83</v>
      </c>
      <c r="L3" s="16" t="s">
        <v>83</v>
      </c>
      <c r="M3" s="16" t="s">
        <v>83</v>
      </c>
      <c r="N3" s="16" t="s">
        <v>83</v>
      </c>
      <c r="O3" s="16" t="s">
        <v>83</v>
      </c>
      <c r="P3" s="16" t="s">
        <v>83</v>
      </c>
      <c r="Q3" s="16" t="s">
        <v>83</v>
      </c>
      <c r="R3" s="16" t="s">
        <v>83</v>
      </c>
      <c r="S3" s="16" t="s">
        <v>83</v>
      </c>
      <c r="T3" s="16" t="s">
        <v>83</v>
      </c>
      <c r="U3" s="16" t="s">
        <v>83</v>
      </c>
      <c r="V3" s="16" t="s">
        <v>83</v>
      </c>
      <c r="W3" s="16" t="s">
        <v>83</v>
      </c>
      <c r="X3" s="16" t="s">
        <v>83</v>
      </c>
      <c r="Y3" s="16" t="s">
        <v>83</v>
      </c>
      <c r="Z3" s="16" t="s">
        <v>83</v>
      </c>
      <c r="AA3" s="16" t="s">
        <v>83</v>
      </c>
    </row>
    <row r="4" spans="1:27" ht="15" customHeight="1" x14ac:dyDescent="0.25">
      <c r="A4" s="21" t="s">
        <v>12</v>
      </c>
      <c r="B4" s="21" t="s">
        <v>13</v>
      </c>
      <c r="C4" s="21" t="s">
        <v>14</v>
      </c>
      <c r="D4" s="21" t="s">
        <v>15</v>
      </c>
      <c r="E4" s="21" t="s">
        <v>16</v>
      </c>
      <c r="F4" s="21" t="s">
        <v>84</v>
      </c>
      <c r="G4" s="21" t="s">
        <v>17</v>
      </c>
      <c r="H4" s="21" t="s">
        <v>18</v>
      </c>
      <c r="I4" s="21" t="s">
        <v>85</v>
      </c>
      <c r="J4" s="21" t="s">
        <v>19</v>
      </c>
      <c r="K4" s="21" t="s">
        <v>86</v>
      </c>
      <c r="L4" s="21" t="s">
        <v>87</v>
      </c>
      <c r="M4" s="21" t="s">
        <v>20</v>
      </c>
      <c r="N4" s="21" t="s">
        <v>21</v>
      </c>
      <c r="O4" s="21" t="s">
        <v>22</v>
      </c>
      <c r="P4" s="21" t="s">
        <v>0</v>
      </c>
      <c r="Q4" s="21" t="s">
        <v>23</v>
      </c>
      <c r="R4" s="21" t="s">
        <v>24</v>
      </c>
      <c r="S4" s="21" t="s">
        <v>25</v>
      </c>
      <c r="T4" s="21" t="s">
        <v>26</v>
      </c>
      <c r="U4" s="21" t="s">
        <v>27</v>
      </c>
      <c r="V4" s="21" t="s">
        <v>28</v>
      </c>
      <c r="W4" s="21" t="s">
        <v>29</v>
      </c>
      <c r="X4" s="21" t="s">
        <v>30</v>
      </c>
      <c r="Y4" s="21" t="s">
        <v>31</v>
      </c>
      <c r="Z4" s="21" t="s">
        <v>32</v>
      </c>
      <c r="AA4" s="21" t="s">
        <v>33</v>
      </c>
    </row>
    <row r="5" spans="1:27" ht="22.5" x14ac:dyDescent="0.25">
      <c r="A5" s="13" t="s">
        <v>66</v>
      </c>
      <c r="B5" s="14" t="s">
        <v>34</v>
      </c>
      <c r="C5" s="15" t="s">
        <v>35</v>
      </c>
      <c r="D5" s="13" t="s">
        <v>36</v>
      </c>
      <c r="E5" s="13" t="s">
        <v>88</v>
      </c>
      <c r="F5" s="13" t="s">
        <v>88</v>
      </c>
      <c r="G5" s="13" t="s">
        <v>88</v>
      </c>
      <c r="H5" s="13"/>
      <c r="I5" s="13"/>
      <c r="J5" s="13"/>
      <c r="K5" s="13"/>
      <c r="L5" s="13"/>
      <c r="M5" s="13" t="s">
        <v>37</v>
      </c>
      <c r="N5" s="13" t="s">
        <v>111</v>
      </c>
      <c r="O5" s="13" t="s">
        <v>38</v>
      </c>
      <c r="P5" s="14" t="s">
        <v>39</v>
      </c>
      <c r="Q5" s="17">
        <v>637201550000</v>
      </c>
      <c r="R5" s="17">
        <v>0</v>
      </c>
      <c r="S5" s="17">
        <v>0</v>
      </c>
      <c r="T5" s="17">
        <v>637201550000</v>
      </c>
      <c r="U5" s="17">
        <v>0</v>
      </c>
      <c r="V5" s="17">
        <v>637201550000</v>
      </c>
      <c r="W5" s="17">
        <v>0</v>
      </c>
      <c r="X5" s="17">
        <v>340351345178</v>
      </c>
      <c r="Y5" s="17">
        <v>340260747491</v>
      </c>
      <c r="Z5" s="17">
        <v>340260747491</v>
      </c>
      <c r="AA5" s="17">
        <v>340260747491</v>
      </c>
    </row>
    <row r="6" spans="1:27" ht="22.5" x14ac:dyDescent="0.25">
      <c r="A6" s="13" t="s">
        <v>66</v>
      </c>
      <c r="B6" s="14" t="s">
        <v>34</v>
      </c>
      <c r="C6" s="15" t="s">
        <v>40</v>
      </c>
      <c r="D6" s="13" t="s">
        <v>36</v>
      </c>
      <c r="E6" s="13" t="s">
        <v>88</v>
      </c>
      <c r="F6" s="13" t="s">
        <v>88</v>
      </c>
      <c r="G6" s="13" t="s">
        <v>89</v>
      </c>
      <c r="H6" s="13"/>
      <c r="I6" s="13"/>
      <c r="J6" s="13"/>
      <c r="K6" s="13"/>
      <c r="L6" s="13"/>
      <c r="M6" s="13" t="s">
        <v>37</v>
      </c>
      <c r="N6" s="13" t="s">
        <v>111</v>
      </c>
      <c r="O6" s="13" t="s">
        <v>38</v>
      </c>
      <c r="P6" s="14" t="s">
        <v>41</v>
      </c>
      <c r="Q6" s="17">
        <v>220735470000</v>
      </c>
      <c r="R6" s="17">
        <v>0</v>
      </c>
      <c r="S6" s="17">
        <v>0</v>
      </c>
      <c r="T6" s="17">
        <v>220735470000</v>
      </c>
      <c r="U6" s="17">
        <v>0</v>
      </c>
      <c r="V6" s="17">
        <v>220735470000</v>
      </c>
      <c r="W6" s="17">
        <v>0</v>
      </c>
      <c r="X6" s="17">
        <v>95433550725</v>
      </c>
      <c r="Y6" s="17">
        <v>95433550725</v>
      </c>
      <c r="Z6" s="17">
        <v>95433550725</v>
      </c>
      <c r="AA6" s="17">
        <v>95433550725</v>
      </c>
    </row>
    <row r="7" spans="1:27" ht="33.75" x14ac:dyDescent="0.25">
      <c r="A7" s="13" t="s">
        <v>66</v>
      </c>
      <c r="B7" s="14" t="s">
        <v>34</v>
      </c>
      <c r="C7" s="15" t="s">
        <v>42</v>
      </c>
      <c r="D7" s="13" t="s">
        <v>36</v>
      </c>
      <c r="E7" s="13" t="s">
        <v>88</v>
      </c>
      <c r="F7" s="13" t="s">
        <v>88</v>
      </c>
      <c r="G7" s="13" t="s">
        <v>90</v>
      </c>
      <c r="H7" s="13"/>
      <c r="I7" s="13"/>
      <c r="J7" s="13"/>
      <c r="K7" s="13"/>
      <c r="L7" s="13"/>
      <c r="M7" s="13" t="s">
        <v>37</v>
      </c>
      <c r="N7" s="13" t="s">
        <v>111</v>
      </c>
      <c r="O7" s="13" t="s">
        <v>38</v>
      </c>
      <c r="P7" s="14" t="s">
        <v>43</v>
      </c>
      <c r="Q7" s="17">
        <v>52057310000</v>
      </c>
      <c r="R7" s="17">
        <v>0</v>
      </c>
      <c r="S7" s="17">
        <v>0</v>
      </c>
      <c r="T7" s="17">
        <v>52057310000</v>
      </c>
      <c r="U7" s="17">
        <v>0</v>
      </c>
      <c r="V7" s="17">
        <v>52057310000</v>
      </c>
      <c r="W7" s="17">
        <v>0</v>
      </c>
      <c r="X7" s="17">
        <v>22650513949</v>
      </c>
      <c r="Y7" s="17">
        <v>22625012561</v>
      </c>
      <c r="Z7" s="17">
        <v>22625012561</v>
      </c>
      <c r="AA7" s="17">
        <v>22625012561</v>
      </c>
    </row>
    <row r="8" spans="1:27" ht="33.75" x14ac:dyDescent="0.25">
      <c r="A8" s="13" t="s">
        <v>66</v>
      </c>
      <c r="B8" s="14" t="s">
        <v>34</v>
      </c>
      <c r="C8" s="15" t="s">
        <v>44</v>
      </c>
      <c r="D8" s="13" t="s">
        <v>36</v>
      </c>
      <c r="E8" s="13" t="s">
        <v>88</v>
      </c>
      <c r="F8" s="13" t="s">
        <v>88</v>
      </c>
      <c r="G8" s="13" t="s">
        <v>91</v>
      </c>
      <c r="H8" s="13"/>
      <c r="I8" s="13"/>
      <c r="J8" s="13"/>
      <c r="K8" s="13"/>
      <c r="L8" s="13"/>
      <c r="M8" s="13" t="s">
        <v>37</v>
      </c>
      <c r="N8" s="13" t="s">
        <v>111</v>
      </c>
      <c r="O8" s="13" t="s">
        <v>38</v>
      </c>
      <c r="P8" s="14" t="s">
        <v>45</v>
      </c>
      <c r="Q8" s="17">
        <v>51922670000</v>
      </c>
      <c r="R8" s="17">
        <v>0</v>
      </c>
      <c r="S8" s="17">
        <v>0</v>
      </c>
      <c r="T8" s="17">
        <v>51922670000</v>
      </c>
      <c r="U8" s="17">
        <v>51922670000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</row>
    <row r="9" spans="1:27" ht="22.5" x14ac:dyDescent="0.25">
      <c r="A9" s="13" t="s">
        <v>66</v>
      </c>
      <c r="B9" s="14" t="s">
        <v>34</v>
      </c>
      <c r="C9" s="15" t="s">
        <v>46</v>
      </c>
      <c r="D9" s="13" t="s">
        <v>36</v>
      </c>
      <c r="E9" s="13" t="s">
        <v>89</v>
      </c>
      <c r="F9" s="13"/>
      <c r="G9" s="13"/>
      <c r="H9" s="13"/>
      <c r="I9" s="13"/>
      <c r="J9" s="13"/>
      <c r="K9" s="13"/>
      <c r="L9" s="13"/>
      <c r="M9" s="13" t="s">
        <v>37</v>
      </c>
      <c r="N9" s="13" t="s">
        <v>111</v>
      </c>
      <c r="O9" s="13" t="s">
        <v>38</v>
      </c>
      <c r="P9" s="14" t="s">
        <v>47</v>
      </c>
      <c r="Q9" s="17">
        <v>46731961400</v>
      </c>
      <c r="R9" s="17">
        <v>21147079255</v>
      </c>
      <c r="S9" s="17">
        <v>0</v>
      </c>
      <c r="T9" s="17">
        <v>67879040655</v>
      </c>
      <c r="U9" s="17">
        <v>0</v>
      </c>
      <c r="V9" s="17">
        <v>44430795793.040001</v>
      </c>
      <c r="W9" s="17">
        <v>23448244861.959999</v>
      </c>
      <c r="X9" s="17">
        <v>41501163612.93</v>
      </c>
      <c r="Y9" s="17">
        <v>13810442869.73</v>
      </c>
      <c r="Z9" s="17">
        <v>13810442869.73</v>
      </c>
      <c r="AA9" s="17">
        <v>13810442869.73</v>
      </c>
    </row>
    <row r="10" spans="1:27" ht="22.5" x14ac:dyDescent="0.25">
      <c r="A10" s="13" t="s">
        <v>66</v>
      </c>
      <c r="B10" s="14" t="s">
        <v>34</v>
      </c>
      <c r="C10" s="15" t="s">
        <v>48</v>
      </c>
      <c r="D10" s="13" t="s">
        <v>36</v>
      </c>
      <c r="E10" s="13" t="s">
        <v>90</v>
      </c>
      <c r="F10" s="13" t="s">
        <v>90</v>
      </c>
      <c r="G10" s="13" t="s">
        <v>88</v>
      </c>
      <c r="H10" s="13" t="s">
        <v>92</v>
      </c>
      <c r="I10" s="13"/>
      <c r="J10" s="13"/>
      <c r="K10" s="13"/>
      <c r="L10" s="13"/>
      <c r="M10" s="13" t="s">
        <v>37</v>
      </c>
      <c r="N10" s="13" t="s">
        <v>111</v>
      </c>
      <c r="O10" s="13" t="s">
        <v>38</v>
      </c>
      <c r="P10" s="14" t="s">
        <v>49</v>
      </c>
      <c r="Q10" s="17">
        <v>1651422876</v>
      </c>
      <c r="R10" s="17">
        <v>0</v>
      </c>
      <c r="S10" s="17">
        <v>0</v>
      </c>
      <c r="T10" s="17">
        <v>1651422876</v>
      </c>
      <c r="U10" s="17">
        <v>0</v>
      </c>
      <c r="V10" s="17">
        <v>931287295.65999997</v>
      </c>
      <c r="W10" s="17">
        <v>720135580.34000003</v>
      </c>
      <c r="X10" s="17">
        <v>634483675.25999999</v>
      </c>
      <c r="Y10" s="17">
        <v>634393575.25999999</v>
      </c>
      <c r="Z10" s="17">
        <v>634393575.25999999</v>
      </c>
      <c r="AA10" s="17">
        <v>634393575.25999999</v>
      </c>
    </row>
    <row r="11" spans="1:27" ht="33.75" x14ac:dyDescent="0.25">
      <c r="A11" s="13" t="s">
        <v>66</v>
      </c>
      <c r="B11" s="14" t="s">
        <v>34</v>
      </c>
      <c r="C11" s="15" t="s">
        <v>50</v>
      </c>
      <c r="D11" s="13" t="s">
        <v>36</v>
      </c>
      <c r="E11" s="13" t="s">
        <v>90</v>
      </c>
      <c r="F11" s="13" t="s">
        <v>90</v>
      </c>
      <c r="G11" s="13" t="s">
        <v>88</v>
      </c>
      <c r="H11" s="13" t="s">
        <v>93</v>
      </c>
      <c r="I11" s="13"/>
      <c r="J11" s="13"/>
      <c r="K11" s="13"/>
      <c r="L11" s="13"/>
      <c r="M11" s="13" t="s">
        <v>37</v>
      </c>
      <c r="N11" s="13" t="s">
        <v>111</v>
      </c>
      <c r="O11" s="13" t="s">
        <v>38</v>
      </c>
      <c r="P11" s="14" t="s">
        <v>51</v>
      </c>
      <c r="Q11" s="17">
        <v>100000000000</v>
      </c>
      <c r="R11" s="17">
        <v>0</v>
      </c>
      <c r="S11" s="17">
        <v>24813723932</v>
      </c>
      <c r="T11" s="17">
        <v>75186276068</v>
      </c>
      <c r="U11" s="17">
        <v>75186276068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</row>
    <row r="12" spans="1:27" ht="22.5" x14ac:dyDescent="0.25">
      <c r="A12" s="13" t="s">
        <v>66</v>
      </c>
      <c r="B12" s="14" t="s">
        <v>34</v>
      </c>
      <c r="C12" s="15" t="s">
        <v>52</v>
      </c>
      <c r="D12" s="13" t="s">
        <v>36</v>
      </c>
      <c r="E12" s="13" t="s">
        <v>90</v>
      </c>
      <c r="F12" s="13" t="s">
        <v>91</v>
      </c>
      <c r="G12" s="13" t="s">
        <v>89</v>
      </c>
      <c r="H12" s="13" t="s">
        <v>94</v>
      </c>
      <c r="I12" s="13"/>
      <c r="J12" s="13"/>
      <c r="K12" s="13"/>
      <c r="L12" s="13"/>
      <c r="M12" s="13" t="s">
        <v>37</v>
      </c>
      <c r="N12" s="13" t="s">
        <v>111</v>
      </c>
      <c r="O12" s="13" t="s">
        <v>38</v>
      </c>
      <c r="P12" s="14" t="s">
        <v>53</v>
      </c>
      <c r="Q12" s="17">
        <v>105525916</v>
      </c>
      <c r="R12" s="17">
        <v>0</v>
      </c>
      <c r="S12" s="17">
        <v>0</v>
      </c>
      <c r="T12" s="17">
        <v>105525916</v>
      </c>
      <c r="U12" s="17">
        <v>0</v>
      </c>
      <c r="V12" s="17">
        <v>105525916</v>
      </c>
      <c r="W12" s="17">
        <v>0</v>
      </c>
      <c r="X12" s="17">
        <v>34164120</v>
      </c>
      <c r="Y12" s="17">
        <v>34164120</v>
      </c>
      <c r="Z12" s="17">
        <v>34164120</v>
      </c>
      <c r="AA12" s="17">
        <v>34164120</v>
      </c>
    </row>
    <row r="13" spans="1:27" ht="33.75" x14ac:dyDescent="0.25">
      <c r="A13" s="13" t="s">
        <v>66</v>
      </c>
      <c r="B13" s="14" t="s">
        <v>34</v>
      </c>
      <c r="C13" s="15" t="s">
        <v>54</v>
      </c>
      <c r="D13" s="13" t="s">
        <v>36</v>
      </c>
      <c r="E13" s="13" t="s">
        <v>90</v>
      </c>
      <c r="F13" s="13" t="s">
        <v>91</v>
      </c>
      <c r="G13" s="13" t="s">
        <v>89</v>
      </c>
      <c r="H13" s="13" t="s">
        <v>95</v>
      </c>
      <c r="I13" s="13"/>
      <c r="J13" s="13"/>
      <c r="K13" s="13"/>
      <c r="L13" s="13"/>
      <c r="M13" s="13" t="s">
        <v>37</v>
      </c>
      <c r="N13" s="13" t="s">
        <v>111</v>
      </c>
      <c r="O13" s="13" t="s">
        <v>38</v>
      </c>
      <c r="P13" s="14" t="s">
        <v>55</v>
      </c>
      <c r="Q13" s="17">
        <v>5502000000</v>
      </c>
      <c r="R13" s="17">
        <v>0</v>
      </c>
      <c r="S13" s="17">
        <v>0</v>
      </c>
      <c r="T13" s="17">
        <v>5502000000</v>
      </c>
      <c r="U13" s="17">
        <v>0</v>
      </c>
      <c r="V13" s="17">
        <v>5502000000</v>
      </c>
      <c r="W13" s="17">
        <v>0</v>
      </c>
      <c r="X13" s="17">
        <v>3169961277</v>
      </c>
      <c r="Y13" s="17">
        <v>3169159713</v>
      </c>
      <c r="Z13" s="17">
        <v>3169159713</v>
      </c>
      <c r="AA13" s="17">
        <v>3169159713</v>
      </c>
    </row>
    <row r="14" spans="1:27" ht="22.5" x14ac:dyDescent="0.25">
      <c r="A14" s="13" t="s">
        <v>66</v>
      </c>
      <c r="B14" s="14" t="s">
        <v>34</v>
      </c>
      <c r="C14" s="15" t="s">
        <v>56</v>
      </c>
      <c r="D14" s="13" t="s">
        <v>36</v>
      </c>
      <c r="E14" s="13" t="s">
        <v>90</v>
      </c>
      <c r="F14" s="13" t="s">
        <v>96</v>
      </c>
      <c r="G14" s="13"/>
      <c r="H14" s="13"/>
      <c r="I14" s="13"/>
      <c r="J14" s="13"/>
      <c r="K14" s="13"/>
      <c r="L14" s="13"/>
      <c r="M14" s="13" t="s">
        <v>37</v>
      </c>
      <c r="N14" s="13" t="s">
        <v>111</v>
      </c>
      <c r="O14" s="13" t="s">
        <v>38</v>
      </c>
      <c r="P14" s="14" t="s">
        <v>57</v>
      </c>
      <c r="Q14" s="17">
        <v>6937250286</v>
      </c>
      <c r="R14" s="17">
        <v>3666644677</v>
      </c>
      <c r="S14" s="17">
        <v>0</v>
      </c>
      <c r="T14" s="17">
        <v>10603894963</v>
      </c>
      <c r="U14" s="17">
        <v>0</v>
      </c>
      <c r="V14" s="17">
        <v>6500000000</v>
      </c>
      <c r="W14" s="17">
        <v>4103894963</v>
      </c>
      <c r="X14" s="17">
        <v>3582498605.8400002</v>
      </c>
      <c r="Y14" s="17">
        <v>3564243501.8400002</v>
      </c>
      <c r="Z14" s="17">
        <v>3564243501.8400002</v>
      </c>
      <c r="AA14" s="17">
        <v>3564243501.8400002</v>
      </c>
    </row>
    <row r="15" spans="1:27" ht="22.5" x14ac:dyDescent="0.25">
      <c r="A15" s="13" t="s">
        <v>66</v>
      </c>
      <c r="B15" s="14" t="s">
        <v>34</v>
      </c>
      <c r="C15" s="15" t="s">
        <v>58</v>
      </c>
      <c r="D15" s="13" t="s">
        <v>36</v>
      </c>
      <c r="E15" s="13" t="s">
        <v>97</v>
      </c>
      <c r="F15" s="13" t="s">
        <v>88</v>
      </c>
      <c r="G15" s="13" t="s">
        <v>91</v>
      </c>
      <c r="H15" s="13" t="s">
        <v>98</v>
      </c>
      <c r="I15" s="13"/>
      <c r="J15" s="13"/>
      <c r="K15" s="13"/>
      <c r="L15" s="13"/>
      <c r="M15" s="13" t="s">
        <v>37</v>
      </c>
      <c r="N15" s="13" t="s">
        <v>111</v>
      </c>
      <c r="O15" s="13" t="s">
        <v>38</v>
      </c>
      <c r="P15" s="14" t="s">
        <v>59</v>
      </c>
      <c r="Q15" s="17">
        <v>79730600</v>
      </c>
      <c r="R15" s="17">
        <v>0</v>
      </c>
      <c r="S15" s="17">
        <v>0</v>
      </c>
      <c r="T15" s="17">
        <v>79730600</v>
      </c>
      <c r="U15" s="17">
        <v>0</v>
      </c>
      <c r="V15" s="17">
        <v>79730600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</row>
    <row r="16" spans="1:27" ht="22.5" x14ac:dyDescent="0.25">
      <c r="A16" s="13" t="s">
        <v>66</v>
      </c>
      <c r="B16" s="14" t="s">
        <v>34</v>
      </c>
      <c r="C16" s="15" t="s">
        <v>60</v>
      </c>
      <c r="D16" s="13" t="s">
        <v>36</v>
      </c>
      <c r="E16" s="13" t="s">
        <v>99</v>
      </c>
      <c r="F16" s="13" t="s">
        <v>88</v>
      </c>
      <c r="G16" s="13"/>
      <c r="H16" s="13"/>
      <c r="I16" s="13"/>
      <c r="J16" s="13"/>
      <c r="K16" s="13"/>
      <c r="L16" s="13"/>
      <c r="M16" s="13" t="s">
        <v>37</v>
      </c>
      <c r="N16" s="13" t="s">
        <v>111</v>
      </c>
      <c r="O16" s="13" t="s">
        <v>38</v>
      </c>
      <c r="P16" s="14" t="s">
        <v>61</v>
      </c>
      <c r="Q16" s="17">
        <v>4842518267</v>
      </c>
      <c r="R16" s="17">
        <v>0</v>
      </c>
      <c r="S16" s="17">
        <v>0</v>
      </c>
      <c r="T16" s="17">
        <v>4842518267</v>
      </c>
      <c r="U16" s="17">
        <v>0</v>
      </c>
      <c r="V16" s="17">
        <v>4823393150.46</v>
      </c>
      <c r="W16" s="17">
        <v>19125116.539999999</v>
      </c>
      <c r="X16" s="17">
        <v>4489235231.1599998</v>
      </c>
      <c r="Y16" s="17">
        <v>4415906118.5900002</v>
      </c>
      <c r="Z16" s="17">
        <v>4415906118.5900002</v>
      </c>
      <c r="AA16" s="17">
        <v>4415906118.5900002</v>
      </c>
    </row>
    <row r="17" spans="1:27" ht="22.5" x14ac:dyDescent="0.25">
      <c r="A17" s="13" t="s">
        <v>66</v>
      </c>
      <c r="B17" s="14" t="s">
        <v>34</v>
      </c>
      <c r="C17" s="15" t="s">
        <v>62</v>
      </c>
      <c r="D17" s="13" t="s">
        <v>36</v>
      </c>
      <c r="E17" s="13" t="s">
        <v>99</v>
      </c>
      <c r="F17" s="13" t="s">
        <v>91</v>
      </c>
      <c r="G17" s="13" t="s">
        <v>88</v>
      </c>
      <c r="H17" s="13"/>
      <c r="I17" s="13"/>
      <c r="J17" s="13"/>
      <c r="K17" s="13"/>
      <c r="L17" s="13"/>
      <c r="M17" s="13" t="s">
        <v>37</v>
      </c>
      <c r="N17" s="13" t="s">
        <v>111</v>
      </c>
      <c r="O17" s="13" t="s">
        <v>38</v>
      </c>
      <c r="P17" s="14" t="s">
        <v>63</v>
      </c>
      <c r="Q17" s="17">
        <v>23294824198</v>
      </c>
      <c r="R17" s="17">
        <v>0</v>
      </c>
      <c r="S17" s="17">
        <v>0</v>
      </c>
      <c r="T17" s="17">
        <v>23294824198</v>
      </c>
      <c r="U17" s="17">
        <v>0</v>
      </c>
      <c r="V17" s="17">
        <v>0</v>
      </c>
      <c r="W17" s="17">
        <v>23294824198</v>
      </c>
      <c r="X17" s="17">
        <v>0</v>
      </c>
      <c r="Y17" s="17">
        <v>0</v>
      </c>
      <c r="Z17" s="17">
        <v>0</v>
      </c>
      <c r="AA17" s="17">
        <v>0</v>
      </c>
    </row>
    <row r="18" spans="1:27" ht="22.5" x14ac:dyDescent="0.25">
      <c r="A18" s="13" t="s">
        <v>66</v>
      </c>
      <c r="B18" s="14" t="s">
        <v>34</v>
      </c>
      <c r="C18" s="15" t="s">
        <v>67</v>
      </c>
      <c r="D18" s="13" t="s">
        <v>36</v>
      </c>
      <c r="E18" s="13" t="s">
        <v>99</v>
      </c>
      <c r="F18" s="13" t="s">
        <v>91</v>
      </c>
      <c r="G18" s="13" t="s">
        <v>90</v>
      </c>
      <c r="H18" s="13"/>
      <c r="I18" s="13"/>
      <c r="J18" s="13"/>
      <c r="K18" s="13"/>
      <c r="L18" s="13"/>
      <c r="M18" s="13" t="s">
        <v>37</v>
      </c>
      <c r="N18" s="13" t="s">
        <v>111</v>
      </c>
      <c r="O18" s="13" t="s">
        <v>38</v>
      </c>
      <c r="P18" s="14" t="s">
        <v>68</v>
      </c>
      <c r="Q18" s="17">
        <v>75896000</v>
      </c>
      <c r="R18" s="17">
        <v>0</v>
      </c>
      <c r="S18" s="17">
        <v>0</v>
      </c>
      <c r="T18" s="17">
        <v>75896000</v>
      </c>
      <c r="U18" s="17">
        <v>0</v>
      </c>
      <c r="V18" s="17">
        <v>0</v>
      </c>
      <c r="W18" s="17">
        <v>75896000</v>
      </c>
      <c r="X18" s="17">
        <v>0</v>
      </c>
      <c r="Y18" s="17">
        <v>0</v>
      </c>
      <c r="Z18" s="17">
        <v>0</v>
      </c>
      <c r="AA18" s="17">
        <v>0</v>
      </c>
    </row>
    <row r="19" spans="1:27" ht="56.25" x14ac:dyDescent="0.25">
      <c r="A19" s="13" t="s">
        <v>66</v>
      </c>
      <c r="B19" s="14" t="s">
        <v>34</v>
      </c>
      <c r="C19" s="15" t="s">
        <v>69</v>
      </c>
      <c r="D19" s="13" t="s">
        <v>64</v>
      </c>
      <c r="E19" s="13" t="s">
        <v>100</v>
      </c>
      <c r="F19" s="13" t="s">
        <v>101</v>
      </c>
      <c r="G19" s="13" t="s">
        <v>103</v>
      </c>
      <c r="H19" s="13" t="s">
        <v>104</v>
      </c>
      <c r="I19" s="13"/>
      <c r="J19" s="13"/>
      <c r="K19" s="13"/>
      <c r="L19" s="13"/>
      <c r="M19" s="13" t="s">
        <v>37</v>
      </c>
      <c r="N19" s="13" t="s">
        <v>111</v>
      </c>
      <c r="O19" s="13" t="s">
        <v>38</v>
      </c>
      <c r="P19" s="14" t="s">
        <v>70</v>
      </c>
      <c r="Q19" s="17">
        <v>20000000000</v>
      </c>
      <c r="R19" s="17">
        <v>0</v>
      </c>
      <c r="S19" s="17">
        <v>0</v>
      </c>
      <c r="T19" s="17">
        <v>20000000000</v>
      </c>
      <c r="U19" s="17">
        <v>0</v>
      </c>
      <c r="V19" s="17">
        <v>17408943407</v>
      </c>
      <c r="W19" s="17">
        <v>2591056593</v>
      </c>
      <c r="X19" s="17">
        <v>16330910437.18</v>
      </c>
      <c r="Y19" s="17">
        <v>8851384543.2800007</v>
      </c>
      <c r="Z19" s="17">
        <v>8851384543.2800007</v>
      </c>
      <c r="AA19" s="17">
        <v>8851384543.2800007</v>
      </c>
    </row>
    <row r="20" spans="1:27" ht="67.5" x14ac:dyDescent="0.25">
      <c r="A20" s="13" t="s">
        <v>66</v>
      </c>
      <c r="B20" s="14" t="s">
        <v>34</v>
      </c>
      <c r="C20" s="15" t="s">
        <v>121</v>
      </c>
      <c r="D20" s="13" t="s">
        <v>64</v>
      </c>
      <c r="E20" s="13" t="s">
        <v>100</v>
      </c>
      <c r="F20" s="13" t="s">
        <v>101</v>
      </c>
      <c r="G20" s="13" t="s">
        <v>105</v>
      </c>
      <c r="H20" s="13" t="s">
        <v>122</v>
      </c>
      <c r="I20" s="13" t="s">
        <v>83</v>
      </c>
      <c r="J20" s="13" t="s">
        <v>83</v>
      </c>
      <c r="K20" s="13" t="s">
        <v>83</v>
      </c>
      <c r="L20" s="13" t="s">
        <v>83</v>
      </c>
      <c r="M20" s="13" t="s">
        <v>65</v>
      </c>
      <c r="N20" s="13" t="s">
        <v>96</v>
      </c>
      <c r="O20" s="13" t="s">
        <v>38</v>
      </c>
      <c r="P20" s="14" t="s">
        <v>123</v>
      </c>
      <c r="Q20" s="17">
        <v>0</v>
      </c>
      <c r="R20" s="17">
        <v>20000000000</v>
      </c>
      <c r="S20" s="17">
        <v>0</v>
      </c>
      <c r="T20" s="17">
        <v>20000000000</v>
      </c>
      <c r="U20" s="17">
        <v>0</v>
      </c>
      <c r="V20" s="17">
        <v>19905160263</v>
      </c>
      <c r="W20" s="17">
        <v>94839737</v>
      </c>
      <c r="X20" s="17">
        <v>19859845331</v>
      </c>
      <c r="Y20" s="17">
        <v>3188231855</v>
      </c>
      <c r="Z20" s="17">
        <v>3188231855</v>
      </c>
      <c r="AA20" s="17">
        <v>3188231855</v>
      </c>
    </row>
    <row r="21" spans="1:27" ht="56.25" x14ac:dyDescent="0.25">
      <c r="A21" s="13" t="s">
        <v>66</v>
      </c>
      <c r="B21" s="14" t="s">
        <v>34</v>
      </c>
      <c r="C21" s="15" t="s">
        <v>71</v>
      </c>
      <c r="D21" s="13" t="s">
        <v>64</v>
      </c>
      <c r="E21" s="13" t="s">
        <v>100</v>
      </c>
      <c r="F21" s="13" t="s">
        <v>101</v>
      </c>
      <c r="G21" s="13" t="s">
        <v>105</v>
      </c>
      <c r="H21" s="13" t="s">
        <v>72</v>
      </c>
      <c r="I21" s="13"/>
      <c r="J21" s="13"/>
      <c r="K21" s="13"/>
      <c r="L21" s="13"/>
      <c r="M21" s="13" t="s">
        <v>37</v>
      </c>
      <c r="N21" s="13" t="s">
        <v>111</v>
      </c>
      <c r="O21" s="13" t="s">
        <v>38</v>
      </c>
      <c r="P21" s="14" t="s">
        <v>73</v>
      </c>
      <c r="Q21" s="17">
        <v>400000000000</v>
      </c>
      <c r="R21" s="17">
        <v>0</v>
      </c>
      <c r="S21" s="17">
        <v>0</v>
      </c>
      <c r="T21" s="17">
        <v>400000000000</v>
      </c>
      <c r="U21" s="17">
        <v>0</v>
      </c>
      <c r="V21" s="17">
        <v>384139302875.97998</v>
      </c>
      <c r="W21" s="17">
        <v>15860697124.02</v>
      </c>
      <c r="X21" s="17">
        <v>367898638340.97998</v>
      </c>
      <c r="Y21" s="17">
        <v>64458605830.389999</v>
      </c>
      <c r="Z21" s="17">
        <v>64458605830.389999</v>
      </c>
      <c r="AA21" s="17">
        <v>64458605830.389999</v>
      </c>
    </row>
    <row r="22" spans="1:27" ht="101.25" x14ac:dyDescent="0.25">
      <c r="A22" s="13" t="s">
        <v>66</v>
      </c>
      <c r="B22" s="14" t="s">
        <v>34</v>
      </c>
      <c r="C22" s="15" t="s">
        <v>124</v>
      </c>
      <c r="D22" s="13" t="s">
        <v>64</v>
      </c>
      <c r="E22" s="13" t="s">
        <v>100</v>
      </c>
      <c r="F22" s="13" t="s">
        <v>101</v>
      </c>
      <c r="G22" s="13" t="s">
        <v>107</v>
      </c>
      <c r="H22" s="13" t="s">
        <v>125</v>
      </c>
      <c r="I22" s="13" t="s">
        <v>83</v>
      </c>
      <c r="J22" s="13" t="s">
        <v>83</v>
      </c>
      <c r="K22" s="13" t="s">
        <v>83</v>
      </c>
      <c r="L22" s="13" t="s">
        <v>83</v>
      </c>
      <c r="M22" s="13" t="s">
        <v>65</v>
      </c>
      <c r="N22" s="13" t="s">
        <v>96</v>
      </c>
      <c r="O22" s="13" t="s">
        <v>38</v>
      </c>
      <c r="P22" s="14" t="s">
        <v>126</v>
      </c>
      <c r="Q22" s="17">
        <v>0</v>
      </c>
      <c r="R22" s="17">
        <v>50000000000</v>
      </c>
      <c r="S22" s="17">
        <v>0</v>
      </c>
      <c r="T22" s="17">
        <v>50000000000</v>
      </c>
      <c r="U22" s="17">
        <v>0</v>
      </c>
      <c r="V22" s="17">
        <v>18040203888</v>
      </c>
      <c r="W22" s="17">
        <v>31959796112</v>
      </c>
      <c r="X22" s="17">
        <v>16434722567</v>
      </c>
      <c r="Y22" s="17">
        <v>6331032670</v>
      </c>
      <c r="Z22" s="17">
        <v>6331032670</v>
      </c>
      <c r="AA22" s="17">
        <v>6331032670</v>
      </c>
    </row>
    <row r="23" spans="1:27" ht="67.5" x14ac:dyDescent="0.25">
      <c r="A23" s="13" t="s">
        <v>66</v>
      </c>
      <c r="B23" s="14" t="s">
        <v>34</v>
      </c>
      <c r="C23" s="15" t="s">
        <v>127</v>
      </c>
      <c r="D23" s="13" t="s">
        <v>64</v>
      </c>
      <c r="E23" s="13" t="s">
        <v>100</v>
      </c>
      <c r="F23" s="13" t="s">
        <v>101</v>
      </c>
      <c r="G23" s="13" t="s">
        <v>107</v>
      </c>
      <c r="H23" s="13" t="s">
        <v>128</v>
      </c>
      <c r="I23" s="13" t="s">
        <v>83</v>
      </c>
      <c r="J23" s="13" t="s">
        <v>83</v>
      </c>
      <c r="K23" s="13" t="s">
        <v>83</v>
      </c>
      <c r="L23" s="13" t="s">
        <v>83</v>
      </c>
      <c r="M23" s="13" t="s">
        <v>65</v>
      </c>
      <c r="N23" s="13" t="s">
        <v>96</v>
      </c>
      <c r="O23" s="13" t="s">
        <v>38</v>
      </c>
      <c r="P23" s="14" t="s">
        <v>129</v>
      </c>
      <c r="Q23" s="17">
        <v>0</v>
      </c>
      <c r="R23" s="17">
        <v>30000000000</v>
      </c>
      <c r="S23" s="17">
        <v>0</v>
      </c>
      <c r="T23" s="17">
        <v>30000000000</v>
      </c>
      <c r="U23" s="17">
        <v>0</v>
      </c>
      <c r="V23" s="17">
        <v>27247995595</v>
      </c>
      <c r="W23" s="17">
        <v>2752004405</v>
      </c>
      <c r="X23" s="17">
        <v>13375797983</v>
      </c>
      <c r="Y23" s="17">
        <v>213281380</v>
      </c>
      <c r="Z23" s="17">
        <v>213281380</v>
      </c>
      <c r="AA23" s="17">
        <v>213281380</v>
      </c>
    </row>
    <row r="24" spans="1:27" ht="90" x14ac:dyDescent="0.25">
      <c r="A24" s="13" t="s">
        <v>66</v>
      </c>
      <c r="B24" s="14" t="s">
        <v>34</v>
      </c>
      <c r="C24" s="15" t="s">
        <v>75</v>
      </c>
      <c r="D24" s="13" t="s">
        <v>64</v>
      </c>
      <c r="E24" s="13" t="s">
        <v>100</v>
      </c>
      <c r="F24" s="13" t="s">
        <v>101</v>
      </c>
      <c r="G24" s="13" t="s">
        <v>107</v>
      </c>
      <c r="H24" s="13" t="s">
        <v>106</v>
      </c>
      <c r="I24" s="13"/>
      <c r="J24" s="13"/>
      <c r="K24" s="13"/>
      <c r="L24" s="13"/>
      <c r="M24" s="13" t="s">
        <v>65</v>
      </c>
      <c r="N24" s="13" t="s">
        <v>96</v>
      </c>
      <c r="O24" s="13" t="s">
        <v>38</v>
      </c>
      <c r="P24" s="14" t="s">
        <v>74</v>
      </c>
      <c r="Q24" s="17">
        <v>5866534920693</v>
      </c>
      <c r="R24" s="17">
        <v>0</v>
      </c>
      <c r="S24" s="17">
        <v>0</v>
      </c>
      <c r="T24" s="17">
        <v>5866534920693</v>
      </c>
      <c r="U24" s="17">
        <v>0</v>
      </c>
      <c r="V24" s="17">
        <v>5748313374296.6699</v>
      </c>
      <c r="W24" s="17">
        <v>118221546396.33</v>
      </c>
      <c r="X24" s="17">
        <v>5682750498295.3604</v>
      </c>
      <c r="Y24" s="17">
        <v>3252074835455.1899</v>
      </c>
      <c r="Z24" s="17">
        <v>3252074835455.1899</v>
      </c>
      <c r="AA24" s="17">
        <v>3252074835455.1899</v>
      </c>
    </row>
    <row r="25" spans="1:27" ht="90" x14ac:dyDescent="0.25">
      <c r="A25" s="13" t="s">
        <v>66</v>
      </c>
      <c r="B25" s="14" t="s">
        <v>34</v>
      </c>
      <c r="C25" s="15" t="s">
        <v>75</v>
      </c>
      <c r="D25" s="13" t="s">
        <v>64</v>
      </c>
      <c r="E25" s="13" t="s">
        <v>100</v>
      </c>
      <c r="F25" s="13" t="s">
        <v>101</v>
      </c>
      <c r="G25" s="13" t="s">
        <v>107</v>
      </c>
      <c r="H25" s="13" t="s">
        <v>106</v>
      </c>
      <c r="I25" s="13"/>
      <c r="J25" s="13"/>
      <c r="K25" s="13"/>
      <c r="L25" s="13"/>
      <c r="M25" s="13" t="s">
        <v>37</v>
      </c>
      <c r="N25" s="13" t="s">
        <v>112</v>
      </c>
      <c r="O25" s="13" t="s">
        <v>38</v>
      </c>
      <c r="P25" s="14" t="s">
        <v>74</v>
      </c>
      <c r="Q25" s="17">
        <v>71150591294</v>
      </c>
      <c r="R25" s="17">
        <v>0</v>
      </c>
      <c r="S25" s="17">
        <v>0</v>
      </c>
      <c r="T25" s="17">
        <v>71150591294</v>
      </c>
      <c r="U25" s="17">
        <v>0</v>
      </c>
      <c r="V25" s="17">
        <v>57680557669.150002</v>
      </c>
      <c r="W25" s="17">
        <v>13470033624.85</v>
      </c>
      <c r="X25" s="17">
        <v>54519319374.730003</v>
      </c>
      <c r="Y25" s="17">
        <v>32303487226.130001</v>
      </c>
      <c r="Z25" s="17">
        <v>32303487226.130001</v>
      </c>
      <c r="AA25" s="17">
        <v>32303487226.130001</v>
      </c>
    </row>
    <row r="26" spans="1:27" ht="90" x14ac:dyDescent="0.25">
      <c r="A26" s="13" t="s">
        <v>66</v>
      </c>
      <c r="B26" s="14" t="s">
        <v>34</v>
      </c>
      <c r="C26" s="15" t="s">
        <v>75</v>
      </c>
      <c r="D26" s="13" t="s">
        <v>64</v>
      </c>
      <c r="E26" s="13" t="s">
        <v>100</v>
      </c>
      <c r="F26" s="13" t="s">
        <v>101</v>
      </c>
      <c r="G26" s="13" t="s">
        <v>107</v>
      </c>
      <c r="H26" s="13" t="s">
        <v>106</v>
      </c>
      <c r="I26" s="13"/>
      <c r="J26" s="13"/>
      <c r="K26" s="13"/>
      <c r="L26" s="13"/>
      <c r="M26" s="13" t="s">
        <v>37</v>
      </c>
      <c r="N26" s="13" t="s">
        <v>111</v>
      </c>
      <c r="O26" s="13" t="s">
        <v>38</v>
      </c>
      <c r="P26" s="14" t="s">
        <v>74</v>
      </c>
      <c r="Q26" s="17">
        <v>187892739750</v>
      </c>
      <c r="R26" s="17">
        <v>0</v>
      </c>
      <c r="S26" s="17">
        <v>0</v>
      </c>
      <c r="T26" s="17">
        <v>187892739750</v>
      </c>
      <c r="U26" s="17">
        <v>0</v>
      </c>
      <c r="V26" s="17">
        <v>177464067958.44</v>
      </c>
      <c r="W26" s="17">
        <v>10428671791.559999</v>
      </c>
      <c r="X26" s="17">
        <v>171949812763.81</v>
      </c>
      <c r="Y26" s="17">
        <v>111787534305.84</v>
      </c>
      <c r="Z26" s="17">
        <v>111787534305.84</v>
      </c>
      <c r="AA26" s="17">
        <v>111787534305.84</v>
      </c>
    </row>
    <row r="27" spans="1:27" ht="56.25" x14ac:dyDescent="0.25">
      <c r="A27" s="13" t="s">
        <v>66</v>
      </c>
      <c r="B27" s="14" t="s">
        <v>34</v>
      </c>
      <c r="C27" s="15" t="s">
        <v>76</v>
      </c>
      <c r="D27" s="13" t="s">
        <v>64</v>
      </c>
      <c r="E27" s="13" t="s">
        <v>100</v>
      </c>
      <c r="F27" s="13" t="s">
        <v>101</v>
      </c>
      <c r="G27" s="13" t="s">
        <v>107</v>
      </c>
      <c r="H27" s="13" t="s">
        <v>108</v>
      </c>
      <c r="I27" s="13"/>
      <c r="J27" s="13"/>
      <c r="K27" s="13"/>
      <c r="L27" s="13"/>
      <c r="M27" s="13" t="s">
        <v>65</v>
      </c>
      <c r="N27" s="13" t="s">
        <v>96</v>
      </c>
      <c r="O27" s="13" t="s">
        <v>38</v>
      </c>
      <c r="P27" s="14" t="s">
        <v>77</v>
      </c>
      <c r="Q27" s="17">
        <v>234043331045</v>
      </c>
      <c r="R27" s="17">
        <v>0</v>
      </c>
      <c r="S27" s="17">
        <v>0</v>
      </c>
      <c r="T27" s="17">
        <v>234043331045</v>
      </c>
      <c r="U27" s="17">
        <v>0</v>
      </c>
      <c r="V27" s="17">
        <v>167253441180.20999</v>
      </c>
      <c r="W27" s="17">
        <v>66789889864.790001</v>
      </c>
      <c r="X27" s="17">
        <v>153677618430.76001</v>
      </c>
      <c r="Y27" s="17">
        <v>45749197460.849998</v>
      </c>
      <c r="Z27" s="17">
        <v>45749197460.849998</v>
      </c>
      <c r="AA27" s="17">
        <v>45749197460.849998</v>
      </c>
    </row>
    <row r="28" spans="1:27" ht="56.25" x14ac:dyDescent="0.25">
      <c r="A28" s="13" t="s">
        <v>66</v>
      </c>
      <c r="B28" s="14" t="s">
        <v>34</v>
      </c>
      <c r="C28" s="15" t="s">
        <v>76</v>
      </c>
      <c r="D28" s="13" t="s">
        <v>64</v>
      </c>
      <c r="E28" s="13" t="s">
        <v>100</v>
      </c>
      <c r="F28" s="13" t="s">
        <v>101</v>
      </c>
      <c r="G28" s="13" t="s">
        <v>107</v>
      </c>
      <c r="H28" s="13" t="s">
        <v>108</v>
      </c>
      <c r="I28" s="13"/>
      <c r="J28" s="13"/>
      <c r="K28" s="13"/>
      <c r="L28" s="13"/>
      <c r="M28" s="13" t="s">
        <v>37</v>
      </c>
      <c r="N28" s="13" t="s">
        <v>111</v>
      </c>
      <c r="O28" s="13" t="s">
        <v>38</v>
      </c>
      <c r="P28" s="14" t="s">
        <v>77</v>
      </c>
      <c r="Q28" s="17">
        <v>680000000000</v>
      </c>
      <c r="R28" s="17">
        <v>0</v>
      </c>
      <c r="S28" s="17">
        <v>0</v>
      </c>
      <c r="T28" s="17">
        <v>680000000000</v>
      </c>
      <c r="U28" s="17">
        <v>0</v>
      </c>
      <c r="V28" s="17">
        <v>655011801695.75</v>
      </c>
      <c r="W28" s="17">
        <v>24988198304.25</v>
      </c>
      <c r="X28" s="17">
        <v>641597617767.03003</v>
      </c>
      <c r="Y28" s="17">
        <v>403477127431.44</v>
      </c>
      <c r="Z28" s="17">
        <v>403477127431.44</v>
      </c>
      <c r="AA28" s="17">
        <v>403477127431.44</v>
      </c>
    </row>
    <row r="29" spans="1:27" ht="45" x14ac:dyDescent="0.25">
      <c r="A29" s="13" t="s">
        <v>66</v>
      </c>
      <c r="B29" s="14" t="s">
        <v>34</v>
      </c>
      <c r="C29" s="15" t="s">
        <v>78</v>
      </c>
      <c r="D29" s="13" t="s">
        <v>64</v>
      </c>
      <c r="E29" s="13" t="s">
        <v>100</v>
      </c>
      <c r="F29" s="13" t="s">
        <v>101</v>
      </c>
      <c r="G29" s="13" t="s">
        <v>96</v>
      </c>
      <c r="H29" s="13" t="s">
        <v>109</v>
      </c>
      <c r="I29" s="13"/>
      <c r="J29" s="13"/>
      <c r="K29" s="13"/>
      <c r="L29" s="13"/>
      <c r="M29" s="13" t="s">
        <v>65</v>
      </c>
      <c r="N29" s="13" t="s">
        <v>114</v>
      </c>
      <c r="O29" s="13" t="s">
        <v>38</v>
      </c>
      <c r="P29" s="14" t="s">
        <v>79</v>
      </c>
      <c r="Q29" s="17">
        <v>170093000000</v>
      </c>
      <c r="R29" s="17">
        <v>0</v>
      </c>
      <c r="S29" s="17">
        <v>0</v>
      </c>
      <c r="T29" s="17">
        <v>170093000000</v>
      </c>
      <c r="U29" s="17">
        <v>0</v>
      </c>
      <c r="V29" s="17">
        <v>147553243434</v>
      </c>
      <c r="W29" s="17">
        <v>22539756566</v>
      </c>
      <c r="X29" s="17">
        <v>131688221246</v>
      </c>
      <c r="Y29" s="17">
        <v>67752684238.309998</v>
      </c>
      <c r="Z29" s="17">
        <v>67752684238.309998</v>
      </c>
      <c r="AA29" s="17">
        <v>67752684238.309998</v>
      </c>
    </row>
    <row r="30" spans="1:27" ht="45" x14ac:dyDescent="0.25">
      <c r="A30" s="13" t="s">
        <v>66</v>
      </c>
      <c r="B30" s="14" t="s">
        <v>34</v>
      </c>
      <c r="C30" s="15" t="s">
        <v>78</v>
      </c>
      <c r="D30" s="13" t="s">
        <v>64</v>
      </c>
      <c r="E30" s="13" t="s">
        <v>100</v>
      </c>
      <c r="F30" s="13" t="s">
        <v>101</v>
      </c>
      <c r="G30" s="13" t="s">
        <v>96</v>
      </c>
      <c r="H30" s="13" t="s">
        <v>109</v>
      </c>
      <c r="I30" s="13"/>
      <c r="J30" s="13"/>
      <c r="K30" s="13"/>
      <c r="L30" s="13"/>
      <c r="M30" s="13" t="s">
        <v>37</v>
      </c>
      <c r="N30" s="13" t="s">
        <v>113</v>
      </c>
      <c r="O30" s="13" t="s">
        <v>38</v>
      </c>
      <c r="P30" s="14" t="s">
        <v>79</v>
      </c>
      <c r="Q30" s="17">
        <v>266007644540</v>
      </c>
      <c r="R30" s="17">
        <v>0</v>
      </c>
      <c r="S30" s="17">
        <v>0</v>
      </c>
      <c r="T30" s="17">
        <v>266007644540</v>
      </c>
      <c r="U30" s="17">
        <v>0</v>
      </c>
      <c r="V30" s="17">
        <v>214309736791.34</v>
      </c>
      <c r="W30" s="17">
        <v>51697907748.660004</v>
      </c>
      <c r="X30" s="17">
        <v>191927617110.87</v>
      </c>
      <c r="Y30" s="17">
        <v>132563771487.87</v>
      </c>
      <c r="Z30" s="17">
        <v>132563771487.87</v>
      </c>
      <c r="AA30" s="17">
        <v>132563771487.87</v>
      </c>
    </row>
    <row r="31" spans="1:27" ht="45" x14ac:dyDescent="0.25">
      <c r="A31" s="13" t="s">
        <v>66</v>
      </c>
      <c r="B31" s="14" t="s">
        <v>34</v>
      </c>
      <c r="C31" s="15" t="s">
        <v>78</v>
      </c>
      <c r="D31" s="13" t="s">
        <v>64</v>
      </c>
      <c r="E31" s="13" t="s">
        <v>100</v>
      </c>
      <c r="F31" s="13" t="s">
        <v>101</v>
      </c>
      <c r="G31" s="13" t="s">
        <v>96</v>
      </c>
      <c r="H31" s="13" t="s">
        <v>109</v>
      </c>
      <c r="I31" s="13"/>
      <c r="J31" s="13"/>
      <c r="K31" s="13"/>
      <c r="L31" s="13"/>
      <c r="M31" s="13" t="s">
        <v>37</v>
      </c>
      <c r="N31" s="13" t="s">
        <v>115</v>
      </c>
      <c r="O31" s="13" t="s">
        <v>38</v>
      </c>
      <c r="P31" s="14" t="s">
        <v>79</v>
      </c>
      <c r="Q31" s="17">
        <v>22768049174</v>
      </c>
      <c r="R31" s="17">
        <v>0</v>
      </c>
      <c r="S31" s="17">
        <v>0</v>
      </c>
      <c r="T31" s="17">
        <v>22768049174</v>
      </c>
      <c r="U31" s="17">
        <v>0</v>
      </c>
      <c r="V31" s="17">
        <v>0</v>
      </c>
      <c r="W31" s="17">
        <v>22768049174</v>
      </c>
      <c r="X31" s="17">
        <v>0</v>
      </c>
      <c r="Y31" s="17">
        <v>0</v>
      </c>
      <c r="Z31" s="17">
        <v>0</v>
      </c>
      <c r="AA31" s="17">
        <v>0</v>
      </c>
    </row>
    <row r="32" spans="1:27" ht="45" x14ac:dyDescent="0.25">
      <c r="A32" s="13" t="s">
        <v>66</v>
      </c>
      <c r="B32" s="14" t="s">
        <v>34</v>
      </c>
      <c r="C32" s="15" t="s">
        <v>78</v>
      </c>
      <c r="D32" s="13" t="s">
        <v>64</v>
      </c>
      <c r="E32" s="13" t="s">
        <v>100</v>
      </c>
      <c r="F32" s="13" t="s">
        <v>101</v>
      </c>
      <c r="G32" s="13" t="s">
        <v>96</v>
      </c>
      <c r="H32" s="13" t="s">
        <v>109</v>
      </c>
      <c r="I32" s="13"/>
      <c r="J32" s="13"/>
      <c r="K32" s="13"/>
      <c r="L32" s="13"/>
      <c r="M32" s="13" t="s">
        <v>37</v>
      </c>
      <c r="N32" s="13" t="s">
        <v>111</v>
      </c>
      <c r="O32" s="13" t="s">
        <v>38</v>
      </c>
      <c r="P32" s="14" t="s">
        <v>79</v>
      </c>
      <c r="Q32" s="17">
        <v>1141131306286</v>
      </c>
      <c r="R32" s="17">
        <v>0</v>
      </c>
      <c r="S32" s="17">
        <v>0</v>
      </c>
      <c r="T32" s="17">
        <v>1141131306286</v>
      </c>
      <c r="U32" s="17">
        <v>0</v>
      </c>
      <c r="V32" s="17">
        <v>1091707804807.97</v>
      </c>
      <c r="W32" s="17">
        <v>49423501478.029999</v>
      </c>
      <c r="X32" s="17">
        <v>1018222169764.74</v>
      </c>
      <c r="Y32" s="17">
        <v>667745985695.06006</v>
      </c>
      <c r="Z32" s="17">
        <v>667745985695.06006</v>
      </c>
      <c r="AA32" s="17">
        <v>667745985695.06006</v>
      </c>
    </row>
    <row r="33" spans="1:27" ht="33.950000000000003" customHeight="1" x14ac:dyDescent="0.25">
      <c r="A33" s="13" t="s">
        <v>66</v>
      </c>
      <c r="B33" s="14" t="s">
        <v>34</v>
      </c>
      <c r="C33" s="15" t="s">
        <v>80</v>
      </c>
      <c r="D33" s="13" t="s">
        <v>64</v>
      </c>
      <c r="E33" s="13" t="s">
        <v>110</v>
      </c>
      <c r="F33" s="13" t="s">
        <v>101</v>
      </c>
      <c r="G33" s="13" t="s">
        <v>102</v>
      </c>
      <c r="H33" s="13" t="s">
        <v>108</v>
      </c>
      <c r="I33" s="13"/>
      <c r="J33" s="13"/>
      <c r="K33" s="13"/>
      <c r="L33" s="13"/>
      <c r="M33" s="13" t="s">
        <v>37</v>
      </c>
      <c r="N33" s="13" t="s">
        <v>111</v>
      </c>
      <c r="O33" s="13" t="s">
        <v>38</v>
      </c>
      <c r="P33" s="14" t="s">
        <v>77</v>
      </c>
      <c r="Q33" s="17">
        <v>80000000000</v>
      </c>
      <c r="R33" s="17">
        <v>0</v>
      </c>
      <c r="S33" s="17">
        <v>0</v>
      </c>
      <c r="T33" s="17">
        <v>80000000000</v>
      </c>
      <c r="U33" s="17">
        <v>0</v>
      </c>
      <c r="V33" s="17">
        <v>68641235333</v>
      </c>
      <c r="W33" s="17">
        <v>11358764667</v>
      </c>
      <c r="X33" s="17">
        <v>62806963497</v>
      </c>
      <c r="Y33" s="17">
        <v>15848328362.85</v>
      </c>
      <c r="Z33" s="17">
        <v>15848328362.85</v>
      </c>
      <c r="AA33" s="17">
        <v>15848328362.85</v>
      </c>
    </row>
    <row r="34" spans="1:27" ht="45" x14ac:dyDescent="0.25">
      <c r="A34" s="13" t="s">
        <v>66</v>
      </c>
      <c r="B34" s="14" t="s">
        <v>34</v>
      </c>
      <c r="C34" s="15" t="s">
        <v>116</v>
      </c>
      <c r="D34" s="13" t="s">
        <v>64</v>
      </c>
      <c r="E34" s="13" t="s">
        <v>110</v>
      </c>
      <c r="F34" s="13" t="s">
        <v>101</v>
      </c>
      <c r="G34" s="13" t="s">
        <v>103</v>
      </c>
      <c r="H34" s="13" t="s">
        <v>81</v>
      </c>
      <c r="I34" s="13"/>
      <c r="J34" s="13"/>
      <c r="K34" s="13"/>
      <c r="L34" s="13"/>
      <c r="M34" s="13" t="s">
        <v>37</v>
      </c>
      <c r="N34" s="13" t="s">
        <v>111</v>
      </c>
      <c r="O34" s="13" t="s">
        <v>38</v>
      </c>
      <c r="P34" s="14" t="s">
        <v>82</v>
      </c>
      <c r="Q34" s="17">
        <v>400000000000</v>
      </c>
      <c r="R34" s="17">
        <v>0</v>
      </c>
      <c r="S34" s="17">
        <v>0</v>
      </c>
      <c r="T34" s="17">
        <v>400000000000</v>
      </c>
      <c r="U34" s="17">
        <v>0</v>
      </c>
      <c r="V34" s="17">
        <v>380352099942.03998</v>
      </c>
      <c r="W34" s="17">
        <v>19647900057.959999</v>
      </c>
      <c r="X34" s="17">
        <v>341967770904.01001</v>
      </c>
      <c r="Y34" s="17">
        <v>173347040089.20001</v>
      </c>
      <c r="Z34" s="17">
        <v>173347040089.20001</v>
      </c>
      <c r="AA34" s="17">
        <v>173347040089.20001</v>
      </c>
    </row>
    <row r="35" spans="1:27" x14ac:dyDescent="0.25">
      <c r="A35" s="13" t="s">
        <v>83</v>
      </c>
      <c r="B35" s="14" t="s">
        <v>83</v>
      </c>
      <c r="C35" s="15" t="s">
        <v>83</v>
      </c>
      <c r="D35" s="13" t="s">
        <v>83</v>
      </c>
      <c r="E35" s="13" t="s">
        <v>83</v>
      </c>
      <c r="F35" s="13" t="s">
        <v>83</v>
      </c>
      <c r="G35" s="13" t="s">
        <v>83</v>
      </c>
      <c r="H35" s="13" t="s">
        <v>83</v>
      </c>
      <c r="I35" s="13" t="s">
        <v>83</v>
      </c>
      <c r="J35" s="13" t="s">
        <v>83</v>
      </c>
      <c r="K35" s="13" t="s">
        <v>83</v>
      </c>
      <c r="L35" s="13" t="s">
        <v>83</v>
      </c>
      <c r="M35" s="13" t="s">
        <v>83</v>
      </c>
      <c r="N35" s="13" t="s">
        <v>83</v>
      </c>
      <c r="O35" s="13" t="s">
        <v>83</v>
      </c>
      <c r="P35" s="14" t="s">
        <v>83</v>
      </c>
      <c r="Q35" s="17">
        <v>10690759712325</v>
      </c>
      <c r="R35" s="17">
        <v>124813723932</v>
      </c>
      <c r="S35" s="17">
        <v>24813723932</v>
      </c>
      <c r="T35" s="17">
        <v>10790759712325</v>
      </c>
      <c r="U35" s="17">
        <v>127108946068</v>
      </c>
      <c r="V35" s="17">
        <v>10147396031892.699</v>
      </c>
      <c r="W35" s="17">
        <v>516254734364.28998</v>
      </c>
      <c r="X35" s="17">
        <v>9396854440187.6602</v>
      </c>
      <c r="Y35" s="17">
        <v>5469640148706.8301</v>
      </c>
      <c r="Z35" s="17">
        <v>5469640148706.8301</v>
      </c>
      <c r="AA35" s="17">
        <v>5469640148706.8301</v>
      </c>
    </row>
    <row r="36" spans="1:27" x14ac:dyDescent="0.25">
      <c r="A36" s="13" t="s">
        <v>83</v>
      </c>
      <c r="B36" s="30" t="s">
        <v>83</v>
      </c>
      <c r="C36" s="15" t="s">
        <v>83</v>
      </c>
      <c r="D36" s="13" t="s">
        <v>83</v>
      </c>
      <c r="E36" s="13" t="s">
        <v>83</v>
      </c>
      <c r="F36" s="13" t="s">
        <v>83</v>
      </c>
      <c r="G36" s="13" t="s">
        <v>83</v>
      </c>
      <c r="H36" s="13" t="s">
        <v>83</v>
      </c>
      <c r="I36" s="13" t="s">
        <v>83</v>
      </c>
      <c r="J36" s="13" t="s">
        <v>83</v>
      </c>
      <c r="K36" s="13" t="s">
        <v>83</v>
      </c>
      <c r="L36" s="13" t="s">
        <v>83</v>
      </c>
      <c r="M36" s="13" t="s">
        <v>83</v>
      </c>
      <c r="N36" s="13" t="s">
        <v>83</v>
      </c>
      <c r="O36" s="13" t="s">
        <v>83</v>
      </c>
      <c r="P36" s="14" t="s">
        <v>83</v>
      </c>
      <c r="Q36" s="31" t="s">
        <v>83</v>
      </c>
      <c r="R36" s="31" t="s">
        <v>83</v>
      </c>
      <c r="S36" s="31" t="s">
        <v>83</v>
      </c>
      <c r="T36" s="31" t="s">
        <v>83</v>
      </c>
      <c r="U36" s="31" t="s">
        <v>83</v>
      </c>
      <c r="V36" s="31" t="s">
        <v>83</v>
      </c>
      <c r="W36" s="31" t="s">
        <v>83</v>
      </c>
      <c r="X36" s="31" t="s">
        <v>83</v>
      </c>
      <c r="Y36" s="31" t="s">
        <v>83</v>
      </c>
      <c r="Z36" s="31" t="s">
        <v>83</v>
      </c>
      <c r="AA36" s="31" t="s">
        <v>83</v>
      </c>
    </row>
    <row r="37" spans="1:27" x14ac:dyDescent="0.25">
      <c r="X37" s="32"/>
      <c r="Y37" s="32"/>
      <c r="Z37" s="32"/>
      <c r="AA37" s="32"/>
    </row>
    <row r="38" spans="1:27" x14ac:dyDescent="0.25">
      <c r="X38" s="32"/>
      <c r="Y38" s="32"/>
    </row>
  </sheetData>
  <autoFilter ref="A4:AA3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</vt:lpstr>
      <vt:lpstr>Hoja3</vt:lpstr>
      <vt:lpstr>SIIF_julio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2025-08-08T19:49:31Z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