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ined.rey\Documents\PAAC 2022\"/>
    </mc:Choice>
  </mc:AlternateContent>
  <xr:revisionPtr revIDLastSave="0" documentId="8_{B1590F4A-A0DA-496B-A73C-AEEA4FE29A36}" xr6:coauthVersionLast="45" xr6:coauthVersionMax="45" xr10:uidLastSave="{00000000-0000-0000-0000-000000000000}"/>
  <bookViews>
    <workbookView xWindow="-120" yWindow="-120" windowWidth="15600" windowHeight="11160" xr2:uid="{00000000-000D-0000-FFFF-FFFF00000000}"/>
  </bookViews>
  <sheets>
    <sheet name="CONSOLIDADO" sheetId="1" r:id="rId1"/>
    <sheet name="1º_Seguimiento" sheetId="4" r:id="rId2"/>
    <sheet name="2º_Seguimiento" sheetId="7" r:id="rId3"/>
    <sheet name="3º_Seguimiento" sheetId="8" r:id="rId4"/>
    <sheet name="Hoja2" sheetId="2"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5" i="8" l="1"/>
  <c r="J10" i="8"/>
  <c r="F9" i="8"/>
  <c r="K154" i="8"/>
  <c r="J154" i="8"/>
  <c r="I154" i="8"/>
  <c r="H154" i="8"/>
  <c r="G154" i="8"/>
  <c r="F154" i="8"/>
  <c r="E154" i="8"/>
  <c r="D154" i="8"/>
  <c r="C154" i="8"/>
  <c r="K153" i="8"/>
  <c r="J153" i="8"/>
  <c r="I153" i="8"/>
  <c r="H153" i="8"/>
  <c r="G153" i="8"/>
  <c r="F153" i="8"/>
  <c r="E153" i="8"/>
  <c r="D153" i="8"/>
  <c r="C153" i="8"/>
  <c r="K152" i="8"/>
  <c r="J152" i="8"/>
  <c r="I152" i="8"/>
  <c r="H152" i="8"/>
  <c r="G152" i="8"/>
  <c r="F152" i="8"/>
  <c r="E152" i="8"/>
  <c r="D152" i="8"/>
  <c r="C152" i="8"/>
  <c r="K151" i="8"/>
  <c r="J151" i="8"/>
  <c r="I151" i="8"/>
  <c r="H151" i="8"/>
  <c r="G151" i="8"/>
  <c r="F151" i="8"/>
  <c r="E151" i="8"/>
  <c r="D151" i="8"/>
  <c r="C151" i="8"/>
  <c r="K150" i="8"/>
  <c r="J150" i="8"/>
  <c r="I150" i="8"/>
  <c r="H150" i="8"/>
  <c r="G150" i="8"/>
  <c r="F150" i="8"/>
  <c r="E150" i="8"/>
  <c r="D150" i="8"/>
  <c r="C150" i="8"/>
  <c r="K149" i="8"/>
  <c r="J149" i="8"/>
  <c r="I149" i="8"/>
  <c r="H149" i="8"/>
  <c r="G149" i="8"/>
  <c r="F149" i="8"/>
  <c r="E149" i="8"/>
  <c r="D149" i="8"/>
  <c r="C149" i="8"/>
  <c r="K148" i="8"/>
  <c r="J148" i="8"/>
  <c r="I148" i="8"/>
  <c r="H148" i="8"/>
  <c r="G148" i="8"/>
  <c r="F148" i="8"/>
  <c r="E148" i="8"/>
  <c r="D148" i="8"/>
  <c r="C148" i="8"/>
  <c r="K147" i="8"/>
  <c r="J147" i="8"/>
  <c r="I147" i="8"/>
  <c r="H147" i="8"/>
  <c r="G147" i="8"/>
  <c r="F147" i="8"/>
  <c r="E147" i="8"/>
  <c r="D147" i="8"/>
  <c r="C147" i="8"/>
  <c r="K146" i="8"/>
  <c r="J146" i="8"/>
  <c r="I146" i="8"/>
  <c r="H146" i="8"/>
  <c r="G146" i="8"/>
  <c r="F146" i="8"/>
  <c r="E146" i="8"/>
  <c r="D146" i="8"/>
  <c r="C146" i="8"/>
  <c r="K145" i="8"/>
  <c r="J145" i="8"/>
  <c r="I145" i="8"/>
  <c r="H145" i="8"/>
  <c r="G145" i="8"/>
  <c r="F145" i="8"/>
  <c r="E145" i="8"/>
  <c r="D145" i="8"/>
  <c r="C145" i="8"/>
  <c r="K144" i="8"/>
  <c r="J144" i="8"/>
  <c r="I144" i="8"/>
  <c r="H144" i="8"/>
  <c r="G144" i="8"/>
  <c r="F144" i="8"/>
  <c r="E144" i="8"/>
  <c r="D144" i="8"/>
  <c r="C144" i="8"/>
  <c r="K143" i="8"/>
  <c r="J143" i="8"/>
  <c r="I143" i="8"/>
  <c r="H143" i="8"/>
  <c r="G143" i="8"/>
  <c r="F143" i="8"/>
  <c r="E143" i="8"/>
  <c r="D143" i="8"/>
  <c r="C143" i="8"/>
  <c r="K142" i="8"/>
  <c r="J142" i="8"/>
  <c r="I142" i="8"/>
  <c r="H142" i="8"/>
  <c r="G142" i="8"/>
  <c r="F142" i="8"/>
  <c r="E142" i="8"/>
  <c r="D142" i="8"/>
  <c r="C142" i="8"/>
  <c r="K141" i="8"/>
  <c r="J141" i="8"/>
  <c r="I141" i="8"/>
  <c r="H141" i="8"/>
  <c r="G141" i="8"/>
  <c r="F141" i="8"/>
  <c r="E141" i="8"/>
  <c r="D141" i="8"/>
  <c r="C141" i="8"/>
  <c r="K140" i="8"/>
  <c r="J140" i="8"/>
  <c r="I140" i="8"/>
  <c r="H140" i="8"/>
  <c r="G140" i="8"/>
  <c r="F140" i="8"/>
  <c r="E140" i="8"/>
  <c r="D140" i="8"/>
  <c r="C140" i="8"/>
  <c r="K139" i="8"/>
  <c r="J139" i="8"/>
  <c r="I139" i="8"/>
  <c r="H139" i="8"/>
  <c r="G139" i="8"/>
  <c r="F139" i="8"/>
  <c r="E139" i="8"/>
  <c r="D139" i="8"/>
  <c r="C139" i="8"/>
  <c r="K138" i="8"/>
  <c r="J138" i="8"/>
  <c r="I138" i="8"/>
  <c r="H138" i="8"/>
  <c r="G138" i="8"/>
  <c r="F138" i="8"/>
  <c r="E138" i="8"/>
  <c r="D138" i="8"/>
  <c r="C138" i="8"/>
  <c r="K137" i="8"/>
  <c r="J137" i="8"/>
  <c r="I137" i="8"/>
  <c r="H137" i="8"/>
  <c r="G137" i="8"/>
  <c r="F137" i="8"/>
  <c r="E137" i="8"/>
  <c r="D137" i="8"/>
  <c r="C137" i="8"/>
  <c r="K136" i="8"/>
  <c r="J136" i="8"/>
  <c r="I136" i="8"/>
  <c r="H136" i="8"/>
  <c r="G136" i="8"/>
  <c r="F136" i="8"/>
  <c r="E136" i="8"/>
  <c r="D136" i="8"/>
  <c r="C136" i="8"/>
  <c r="K135" i="8"/>
  <c r="J135" i="8"/>
  <c r="I135" i="8"/>
  <c r="H135" i="8"/>
  <c r="G135" i="8"/>
  <c r="F135" i="8"/>
  <c r="E135" i="8"/>
  <c r="D135" i="8"/>
  <c r="C135" i="8"/>
  <c r="K134" i="8"/>
  <c r="J134" i="8"/>
  <c r="I134" i="8"/>
  <c r="H134" i="8"/>
  <c r="G134" i="8"/>
  <c r="F134" i="8"/>
  <c r="E134" i="8"/>
  <c r="D134" i="8"/>
  <c r="C134" i="8"/>
  <c r="K133" i="8"/>
  <c r="J133" i="8"/>
  <c r="I133" i="8"/>
  <c r="H133" i="8"/>
  <c r="G133" i="8"/>
  <c r="F133" i="8"/>
  <c r="E133" i="8"/>
  <c r="D133" i="8"/>
  <c r="C133" i="8"/>
  <c r="K132" i="8"/>
  <c r="J132" i="8"/>
  <c r="I132" i="8"/>
  <c r="H132" i="8"/>
  <c r="G132" i="8"/>
  <c r="F132" i="8"/>
  <c r="E132" i="8"/>
  <c r="D132" i="8"/>
  <c r="C132" i="8"/>
  <c r="K131" i="8"/>
  <c r="J131" i="8"/>
  <c r="I131" i="8"/>
  <c r="H131" i="8"/>
  <c r="G131" i="8"/>
  <c r="F131" i="8"/>
  <c r="E131" i="8"/>
  <c r="D131" i="8"/>
  <c r="C131" i="8"/>
  <c r="K130" i="8"/>
  <c r="J130" i="8"/>
  <c r="I130" i="8"/>
  <c r="H130" i="8"/>
  <c r="G130" i="8"/>
  <c r="F130" i="8"/>
  <c r="E130" i="8"/>
  <c r="D130" i="8"/>
  <c r="C130" i="8"/>
  <c r="K129" i="8"/>
  <c r="J129" i="8"/>
  <c r="I129" i="8"/>
  <c r="H129" i="8"/>
  <c r="G129" i="8"/>
  <c r="F129" i="8"/>
  <c r="E129" i="8"/>
  <c r="D129" i="8"/>
  <c r="C129" i="8"/>
  <c r="K128" i="8"/>
  <c r="J128" i="8"/>
  <c r="I128" i="8"/>
  <c r="H128" i="8"/>
  <c r="G128" i="8"/>
  <c r="F128" i="8"/>
  <c r="E128" i="8"/>
  <c r="D128" i="8"/>
  <c r="C128" i="8"/>
  <c r="K127" i="8"/>
  <c r="J127" i="8"/>
  <c r="I127" i="8"/>
  <c r="H127" i="8"/>
  <c r="G127" i="8"/>
  <c r="F127" i="8"/>
  <c r="E127" i="8"/>
  <c r="D127" i="8"/>
  <c r="C127" i="8"/>
  <c r="K126" i="8"/>
  <c r="J126" i="8"/>
  <c r="I126" i="8"/>
  <c r="H126" i="8"/>
  <c r="G126" i="8"/>
  <c r="F126" i="8"/>
  <c r="E126" i="8"/>
  <c r="D126" i="8"/>
  <c r="C126" i="8"/>
  <c r="K125" i="8"/>
  <c r="J125" i="8"/>
  <c r="I125" i="8"/>
  <c r="H125" i="8"/>
  <c r="G125" i="8"/>
  <c r="F125" i="8"/>
  <c r="E125" i="8"/>
  <c r="D125" i="8"/>
  <c r="C125" i="8"/>
  <c r="K124" i="8"/>
  <c r="J124" i="8"/>
  <c r="I124" i="8"/>
  <c r="H124" i="8"/>
  <c r="G124" i="8"/>
  <c r="F124" i="8"/>
  <c r="E124" i="8"/>
  <c r="D124" i="8"/>
  <c r="C124" i="8"/>
  <c r="K123" i="8"/>
  <c r="J123" i="8"/>
  <c r="I123" i="8"/>
  <c r="H123" i="8"/>
  <c r="G123" i="8"/>
  <c r="F123" i="8"/>
  <c r="E123" i="8"/>
  <c r="D123" i="8"/>
  <c r="C123" i="8"/>
  <c r="K122" i="8"/>
  <c r="J122" i="8"/>
  <c r="I122" i="8"/>
  <c r="H122" i="8"/>
  <c r="G122" i="8"/>
  <c r="F122" i="8"/>
  <c r="E122" i="8"/>
  <c r="D122" i="8"/>
  <c r="C122" i="8"/>
  <c r="K121" i="8"/>
  <c r="J121" i="8"/>
  <c r="I121" i="8"/>
  <c r="H121" i="8"/>
  <c r="G121" i="8"/>
  <c r="F121" i="8"/>
  <c r="E121" i="8"/>
  <c r="D121" i="8"/>
  <c r="C121" i="8"/>
  <c r="K120" i="8"/>
  <c r="J120" i="8"/>
  <c r="I120" i="8"/>
  <c r="H120" i="8"/>
  <c r="G120" i="8"/>
  <c r="F120" i="8"/>
  <c r="E120" i="8"/>
  <c r="D120" i="8"/>
  <c r="C120" i="8"/>
  <c r="K119" i="8"/>
  <c r="J119" i="8"/>
  <c r="I119" i="8"/>
  <c r="H119" i="8"/>
  <c r="G119" i="8"/>
  <c r="F119" i="8"/>
  <c r="E119" i="8"/>
  <c r="D119" i="8"/>
  <c r="C119" i="8"/>
  <c r="K118" i="8"/>
  <c r="J118" i="8"/>
  <c r="I118" i="8"/>
  <c r="H118" i="8"/>
  <c r="G118" i="8"/>
  <c r="F118" i="8"/>
  <c r="E118" i="8"/>
  <c r="D118" i="8"/>
  <c r="C118" i="8"/>
  <c r="K117" i="8"/>
  <c r="J117" i="8"/>
  <c r="I117" i="8"/>
  <c r="H117" i="8"/>
  <c r="G117" i="8"/>
  <c r="F117" i="8"/>
  <c r="E117" i="8"/>
  <c r="D117" i="8"/>
  <c r="C117" i="8"/>
  <c r="K116" i="8"/>
  <c r="J116" i="8"/>
  <c r="I116" i="8"/>
  <c r="H116" i="8"/>
  <c r="G116" i="8"/>
  <c r="F116" i="8"/>
  <c r="E116" i="8"/>
  <c r="D116" i="8"/>
  <c r="C116" i="8"/>
  <c r="K115" i="8"/>
  <c r="J115" i="8"/>
  <c r="I115" i="8"/>
  <c r="H115" i="8"/>
  <c r="G115" i="8"/>
  <c r="F115" i="8"/>
  <c r="E115" i="8"/>
  <c r="D115" i="8"/>
  <c r="C115" i="8"/>
  <c r="K114" i="8"/>
  <c r="J114" i="8"/>
  <c r="I114" i="8"/>
  <c r="H114" i="8"/>
  <c r="G114" i="8"/>
  <c r="F114" i="8"/>
  <c r="E114" i="8"/>
  <c r="D114" i="8"/>
  <c r="C114" i="8"/>
  <c r="K113" i="8"/>
  <c r="J113" i="8"/>
  <c r="I113" i="8"/>
  <c r="H113" i="8"/>
  <c r="G113" i="8"/>
  <c r="F113" i="8"/>
  <c r="E113" i="8"/>
  <c r="D113" i="8"/>
  <c r="C113" i="8"/>
  <c r="K112" i="8"/>
  <c r="J112" i="8"/>
  <c r="I112" i="8"/>
  <c r="H112" i="8"/>
  <c r="G112" i="8"/>
  <c r="F112" i="8"/>
  <c r="E112" i="8"/>
  <c r="D112" i="8"/>
  <c r="C112" i="8"/>
  <c r="K111" i="8"/>
  <c r="J111" i="8"/>
  <c r="I111" i="8"/>
  <c r="H111" i="8"/>
  <c r="G111" i="8"/>
  <c r="F111" i="8"/>
  <c r="E111" i="8"/>
  <c r="D111" i="8"/>
  <c r="C111" i="8"/>
  <c r="K110" i="8"/>
  <c r="J110" i="8"/>
  <c r="I110" i="8"/>
  <c r="H110" i="8"/>
  <c r="G110" i="8"/>
  <c r="F110" i="8"/>
  <c r="E110" i="8"/>
  <c r="D110" i="8"/>
  <c r="C110" i="8"/>
  <c r="K109" i="8"/>
  <c r="J109" i="8"/>
  <c r="I109" i="8"/>
  <c r="H109" i="8"/>
  <c r="G109" i="8"/>
  <c r="F109" i="8"/>
  <c r="E109" i="8"/>
  <c r="D109" i="8"/>
  <c r="C109" i="8"/>
  <c r="K108" i="8"/>
  <c r="J108" i="8"/>
  <c r="I108" i="8"/>
  <c r="H108" i="8"/>
  <c r="G108" i="8"/>
  <c r="F108" i="8"/>
  <c r="E108" i="8"/>
  <c r="D108" i="8"/>
  <c r="C108" i="8"/>
  <c r="K107" i="8"/>
  <c r="J107" i="8"/>
  <c r="I107" i="8"/>
  <c r="H107" i="8"/>
  <c r="G107" i="8"/>
  <c r="F107" i="8"/>
  <c r="E107" i="8"/>
  <c r="D107" i="8"/>
  <c r="C107" i="8"/>
  <c r="K106" i="8"/>
  <c r="J106" i="8"/>
  <c r="I106" i="8"/>
  <c r="H106" i="8"/>
  <c r="G106" i="8"/>
  <c r="F106" i="8"/>
  <c r="E106" i="8"/>
  <c r="D106" i="8"/>
  <c r="C106" i="8"/>
  <c r="K105" i="8"/>
  <c r="J105" i="8"/>
  <c r="I105" i="8"/>
  <c r="H105" i="8"/>
  <c r="G105" i="8"/>
  <c r="F105" i="8"/>
  <c r="E105" i="8"/>
  <c r="D105" i="8"/>
  <c r="C105" i="8"/>
  <c r="K104" i="8"/>
  <c r="J104" i="8"/>
  <c r="I104" i="8"/>
  <c r="H104" i="8"/>
  <c r="G104" i="8"/>
  <c r="F104" i="8"/>
  <c r="E104" i="8"/>
  <c r="D104" i="8"/>
  <c r="C104" i="8"/>
  <c r="K103" i="8"/>
  <c r="J103" i="8"/>
  <c r="I103" i="8"/>
  <c r="H103" i="8"/>
  <c r="G103" i="8"/>
  <c r="F103" i="8"/>
  <c r="E103" i="8"/>
  <c r="D103" i="8"/>
  <c r="C103" i="8"/>
  <c r="K102" i="8"/>
  <c r="J102" i="8"/>
  <c r="I102" i="8"/>
  <c r="H102" i="8"/>
  <c r="G102" i="8"/>
  <c r="F102" i="8"/>
  <c r="E102" i="8"/>
  <c r="D102" i="8"/>
  <c r="C102" i="8"/>
  <c r="K101" i="8"/>
  <c r="J101" i="8"/>
  <c r="I101" i="8"/>
  <c r="H101" i="8"/>
  <c r="G101" i="8"/>
  <c r="F101" i="8"/>
  <c r="E101" i="8"/>
  <c r="D101" i="8"/>
  <c r="C101" i="8"/>
  <c r="K100" i="8"/>
  <c r="J100" i="8"/>
  <c r="I100" i="8"/>
  <c r="H100" i="8"/>
  <c r="G100" i="8"/>
  <c r="F100" i="8"/>
  <c r="E100" i="8"/>
  <c r="D100" i="8"/>
  <c r="C100" i="8"/>
  <c r="K99" i="8"/>
  <c r="J99" i="8"/>
  <c r="I99" i="8"/>
  <c r="H99" i="8"/>
  <c r="G99" i="8"/>
  <c r="F99" i="8"/>
  <c r="E99" i="8"/>
  <c r="D99" i="8"/>
  <c r="C99" i="8"/>
  <c r="K98" i="8"/>
  <c r="J98" i="8"/>
  <c r="I98" i="8"/>
  <c r="H98" i="8"/>
  <c r="G98" i="8"/>
  <c r="F98" i="8"/>
  <c r="E98" i="8"/>
  <c r="D98" i="8"/>
  <c r="C98" i="8"/>
  <c r="K97" i="8"/>
  <c r="J97" i="8"/>
  <c r="I97" i="8"/>
  <c r="H97" i="8"/>
  <c r="G97" i="8"/>
  <c r="F97" i="8"/>
  <c r="E97" i="8"/>
  <c r="D97" i="8"/>
  <c r="C97" i="8"/>
  <c r="K96" i="8"/>
  <c r="J96" i="8"/>
  <c r="I96" i="8"/>
  <c r="H96" i="8"/>
  <c r="G96" i="8"/>
  <c r="F96" i="8"/>
  <c r="E96" i="8"/>
  <c r="D96" i="8"/>
  <c r="C96" i="8"/>
  <c r="K95" i="8"/>
  <c r="J95" i="8"/>
  <c r="I95" i="8"/>
  <c r="H95" i="8"/>
  <c r="G95" i="8"/>
  <c r="F95" i="8"/>
  <c r="E95" i="8"/>
  <c r="D95" i="8"/>
  <c r="C95" i="8"/>
  <c r="K94" i="8"/>
  <c r="J94" i="8"/>
  <c r="I94" i="8"/>
  <c r="H94" i="8"/>
  <c r="G94" i="8"/>
  <c r="F94" i="8"/>
  <c r="E94" i="8"/>
  <c r="D94" i="8"/>
  <c r="C94" i="8"/>
  <c r="K93" i="8"/>
  <c r="J93" i="8"/>
  <c r="I93" i="8"/>
  <c r="H93" i="8"/>
  <c r="G93" i="8"/>
  <c r="F93" i="8"/>
  <c r="E93" i="8"/>
  <c r="D93" i="8"/>
  <c r="C93" i="8"/>
  <c r="K92" i="8"/>
  <c r="J92" i="8"/>
  <c r="I92" i="8"/>
  <c r="H92" i="8"/>
  <c r="G92" i="8"/>
  <c r="F92" i="8"/>
  <c r="E92" i="8"/>
  <c r="D92" i="8"/>
  <c r="C92" i="8"/>
  <c r="K91" i="8"/>
  <c r="J91" i="8"/>
  <c r="I91" i="8"/>
  <c r="H91" i="8"/>
  <c r="G91" i="8"/>
  <c r="F91" i="8"/>
  <c r="E91" i="8"/>
  <c r="D91" i="8"/>
  <c r="C91" i="8"/>
  <c r="K90" i="8"/>
  <c r="J90" i="8"/>
  <c r="I90" i="8"/>
  <c r="H90" i="8"/>
  <c r="G90" i="8"/>
  <c r="F90" i="8"/>
  <c r="E90" i="8"/>
  <c r="D90" i="8"/>
  <c r="C90" i="8"/>
  <c r="K89" i="8"/>
  <c r="J89" i="8"/>
  <c r="I89" i="8"/>
  <c r="H89" i="8"/>
  <c r="G89" i="8"/>
  <c r="F89" i="8"/>
  <c r="E89" i="8"/>
  <c r="D89" i="8"/>
  <c r="C89" i="8"/>
  <c r="K88" i="8"/>
  <c r="J88" i="8"/>
  <c r="I88" i="8"/>
  <c r="H88" i="8"/>
  <c r="G88" i="8"/>
  <c r="F88" i="8"/>
  <c r="E88" i="8"/>
  <c r="D88" i="8"/>
  <c r="C88" i="8"/>
  <c r="K87" i="8"/>
  <c r="J87" i="8"/>
  <c r="I87" i="8"/>
  <c r="H87" i="8"/>
  <c r="G87" i="8"/>
  <c r="F87" i="8"/>
  <c r="E87" i="8"/>
  <c r="D87" i="8"/>
  <c r="C87" i="8"/>
  <c r="K86" i="8"/>
  <c r="J86" i="8"/>
  <c r="I86" i="8"/>
  <c r="H86" i="8"/>
  <c r="G86" i="8"/>
  <c r="F86" i="8"/>
  <c r="E86" i="8"/>
  <c r="D86" i="8"/>
  <c r="C86" i="8"/>
  <c r="K85" i="8"/>
  <c r="J85" i="8"/>
  <c r="I85" i="8"/>
  <c r="H85" i="8"/>
  <c r="G85" i="8"/>
  <c r="F85" i="8"/>
  <c r="E85" i="8"/>
  <c r="D85" i="8"/>
  <c r="C85" i="8"/>
  <c r="K84" i="8"/>
  <c r="J84" i="8"/>
  <c r="I84" i="8"/>
  <c r="H84" i="8"/>
  <c r="G84" i="8"/>
  <c r="F84" i="8"/>
  <c r="E84" i="8"/>
  <c r="D84" i="8"/>
  <c r="C84" i="8"/>
  <c r="K83" i="8"/>
  <c r="J83" i="8"/>
  <c r="I83" i="8"/>
  <c r="H83" i="8"/>
  <c r="G83" i="8"/>
  <c r="F83" i="8"/>
  <c r="E83" i="8"/>
  <c r="D83" i="8"/>
  <c r="C83" i="8"/>
  <c r="K82" i="8"/>
  <c r="J82" i="8"/>
  <c r="I82" i="8"/>
  <c r="H82" i="8"/>
  <c r="G82" i="8"/>
  <c r="F82" i="8"/>
  <c r="E82" i="8"/>
  <c r="D82" i="8"/>
  <c r="C82" i="8"/>
  <c r="K81" i="8"/>
  <c r="J81" i="8"/>
  <c r="I81" i="8"/>
  <c r="H81" i="8"/>
  <c r="G81" i="8"/>
  <c r="F81" i="8"/>
  <c r="E81" i="8"/>
  <c r="D81" i="8"/>
  <c r="C81" i="8"/>
  <c r="K80" i="8"/>
  <c r="J80" i="8"/>
  <c r="I80" i="8"/>
  <c r="H80" i="8"/>
  <c r="G80" i="8"/>
  <c r="F80" i="8"/>
  <c r="E80" i="8"/>
  <c r="D80" i="8"/>
  <c r="C80" i="8"/>
  <c r="K79" i="8"/>
  <c r="J79" i="8"/>
  <c r="I79" i="8"/>
  <c r="H79" i="8"/>
  <c r="G79" i="8"/>
  <c r="F79" i="8"/>
  <c r="E79" i="8"/>
  <c r="D79" i="8"/>
  <c r="C79" i="8"/>
  <c r="K78" i="8"/>
  <c r="J78" i="8"/>
  <c r="I78" i="8"/>
  <c r="H78" i="8"/>
  <c r="G78" i="8"/>
  <c r="F78" i="8"/>
  <c r="E78" i="8"/>
  <c r="D78" i="8"/>
  <c r="C78" i="8"/>
  <c r="K77" i="8"/>
  <c r="J77" i="8"/>
  <c r="I77" i="8"/>
  <c r="H77" i="8"/>
  <c r="G77" i="8"/>
  <c r="F77" i="8"/>
  <c r="E77" i="8"/>
  <c r="D77" i="8"/>
  <c r="C77" i="8"/>
  <c r="K76" i="8"/>
  <c r="J76" i="8"/>
  <c r="I76" i="8"/>
  <c r="H76" i="8"/>
  <c r="G76" i="8"/>
  <c r="F76" i="8"/>
  <c r="E76" i="8"/>
  <c r="D76" i="8"/>
  <c r="C76" i="8"/>
  <c r="K75" i="8"/>
  <c r="J75" i="8"/>
  <c r="I75" i="8"/>
  <c r="H75" i="8"/>
  <c r="G75" i="8"/>
  <c r="F75" i="8"/>
  <c r="E75" i="8"/>
  <c r="D75" i="8"/>
  <c r="C75" i="8"/>
  <c r="K74" i="8"/>
  <c r="J74" i="8"/>
  <c r="I74" i="8"/>
  <c r="H74" i="8"/>
  <c r="G74" i="8"/>
  <c r="F74" i="8"/>
  <c r="E74" i="8"/>
  <c r="D74" i="8"/>
  <c r="C74" i="8"/>
  <c r="K73" i="8"/>
  <c r="J73" i="8"/>
  <c r="I73" i="8"/>
  <c r="H73" i="8"/>
  <c r="G73" i="8"/>
  <c r="F73" i="8"/>
  <c r="E73" i="8"/>
  <c r="D73" i="8"/>
  <c r="C73" i="8"/>
  <c r="K72" i="8"/>
  <c r="J72" i="8"/>
  <c r="I72" i="8"/>
  <c r="H72" i="8"/>
  <c r="G72" i="8"/>
  <c r="F72" i="8"/>
  <c r="E72" i="8"/>
  <c r="D72" i="8"/>
  <c r="C72" i="8"/>
  <c r="K71" i="8"/>
  <c r="J71" i="8"/>
  <c r="I71" i="8"/>
  <c r="H71" i="8"/>
  <c r="G71" i="8"/>
  <c r="F71" i="8"/>
  <c r="E71" i="8"/>
  <c r="D71" i="8"/>
  <c r="C71" i="8"/>
  <c r="K70" i="8"/>
  <c r="J70" i="8"/>
  <c r="I70" i="8"/>
  <c r="H70" i="8"/>
  <c r="G70" i="8"/>
  <c r="F70" i="8"/>
  <c r="E70" i="8"/>
  <c r="D70" i="8"/>
  <c r="C70" i="8"/>
  <c r="K69" i="8"/>
  <c r="J69" i="8"/>
  <c r="I69" i="8"/>
  <c r="H69" i="8"/>
  <c r="G69" i="8"/>
  <c r="F69" i="8"/>
  <c r="E69" i="8"/>
  <c r="D69" i="8"/>
  <c r="C69" i="8"/>
  <c r="K68" i="8"/>
  <c r="J68" i="8"/>
  <c r="I68" i="8"/>
  <c r="H68" i="8"/>
  <c r="G68" i="8"/>
  <c r="F68" i="8"/>
  <c r="E68" i="8"/>
  <c r="D68" i="8"/>
  <c r="C68" i="8"/>
  <c r="K67" i="8"/>
  <c r="J67" i="8"/>
  <c r="I67" i="8"/>
  <c r="H67" i="8"/>
  <c r="G67" i="8"/>
  <c r="F67" i="8"/>
  <c r="E67" i="8"/>
  <c r="D67" i="8"/>
  <c r="C67" i="8"/>
  <c r="K66" i="8"/>
  <c r="J66" i="8"/>
  <c r="I66" i="8"/>
  <c r="H66" i="8"/>
  <c r="G66" i="8"/>
  <c r="F66" i="8"/>
  <c r="E66" i="8"/>
  <c r="D66" i="8"/>
  <c r="C66" i="8"/>
  <c r="K65" i="8"/>
  <c r="J65" i="8"/>
  <c r="I65" i="8"/>
  <c r="H65" i="8"/>
  <c r="G65" i="8"/>
  <c r="F65" i="8"/>
  <c r="E65" i="8"/>
  <c r="D65" i="8"/>
  <c r="C65" i="8"/>
  <c r="K64" i="8"/>
  <c r="J64" i="8"/>
  <c r="I64" i="8"/>
  <c r="H64" i="8"/>
  <c r="G64" i="8"/>
  <c r="F64" i="8"/>
  <c r="E64" i="8"/>
  <c r="D64" i="8"/>
  <c r="C64" i="8"/>
  <c r="K63" i="8"/>
  <c r="J63" i="8"/>
  <c r="I63" i="8"/>
  <c r="H63" i="8"/>
  <c r="G63" i="8"/>
  <c r="F63" i="8"/>
  <c r="E63" i="8"/>
  <c r="D63" i="8"/>
  <c r="C63" i="8"/>
  <c r="K62" i="8"/>
  <c r="J62" i="8"/>
  <c r="I62" i="8"/>
  <c r="H62" i="8"/>
  <c r="G62" i="8"/>
  <c r="F62" i="8"/>
  <c r="E62" i="8"/>
  <c r="D62" i="8"/>
  <c r="C62" i="8"/>
  <c r="K61" i="8"/>
  <c r="J61" i="8"/>
  <c r="I61" i="8"/>
  <c r="H61" i="8"/>
  <c r="G61" i="8"/>
  <c r="F61" i="8"/>
  <c r="E61" i="8"/>
  <c r="D61" i="8"/>
  <c r="C61" i="8"/>
  <c r="K60" i="8"/>
  <c r="J60" i="8"/>
  <c r="I60" i="8"/>
  <c r="H60" i="8"/>
  <c r="G60" i="8"/>
  <c r="F60" i="8"/>
  <c r="E60" i="8"/>
  <c r="D60" i="8"/>
  <c r="C60" i="8"/>
  <c r="K59" i="8"/>
  <c r="J59" i="8"/>
  <c r="I59" i="8"/>
  <c r="H59" i="8"/>
  <c r="G59" i="8"/>
  <c r="F59" i="8"/>
  <c r="E59" i="8"/>
  <c r="D59" i="8"/>
  <c r="C59" i="8"/>
  <c r="K58" i="8"/>
  <c r="J58" i="8"/>
  <c r="I58" i="8"/>
  <c r="H58" i="8"/>
  <c r="G58" i="8"/>
  <c r="F58" i="8"/>
  <c r="E58" i="8"/>
  <c r="D58" i="8"/>
  <c r="C58" i="8"/>
  <c r="K57" i="8"/>
  <c r="J57" i="8"/>
  <c r="I57" i="8"/>
  <c r="H57" i="8"/>
  <c r="G57" i="8"/>
  <c r="F57" i="8"/>
  <c r="E57" i="8"/>
  <c r="D57" i="8"/>
  <c r="C57" i="8"/>
  <c r="K56" i="8"/>
  <c r="J56" i="8"/>
  <c r="I56" i="8"/>
  <c r="H56" i="8"/>
  <c r="G56" i="8"/>
  <c r="F56" i="8"/>
  <c r="E56" i="8"/>
  <c r="D56" i="8"/>
  <c r="C56" i="8"/>
  <c r="K55" i="8"/>
  <c r="J55" i="8"/>
  <c r="I55" i="8"/>
  <c r="H55" i="8"/>
  <c r="G55" i="8"/>
  <c r="F55" i="8"/>
  <c r="E55" i="8"/>
  <c r="D55" i="8"/>
  <c r="C55" i="8"/>
  <c r="K54" i="8"/>
  <c r="J54" i="8"/>
  <c r="I54" i="8"/>
  <c r="H54" i="8"/>
  <c r="G54" i="8"/>
  <c r="F54" i="8"/>
  <c r="E54" i="8"/>
  <c r="D54" i="8"/>
  <c r="C54" i="8"/>
  <c r="K53" i="8"/>
  <c r="J53" i="8"/>
  <c r="I53" i="8"/>
  <c r="H53" i="8"/>
  <c r="G53" i="8"/>
  <c r="F53" i="8"/>
  <c r="E53" i="8"/>
  <c r="D53" i="8"/>
  <c r="C53" i="8"/>
  <c r="K52" i="8"/>
  <c r="J52" i="8"/>
  <c r="I52" i="8"/>
  <c r="H52" i="8"/>
  <c r="G52" i="8"/>
  <c r="F52" i="8"/>
  <c r="E52" i="8"/>
  <c r="D52" i="8"/>
  <c r="C52" i="8"/>
  <c r="K51" i="8"/>
  <c r="J51" i="8"/>
  <c r="I51" i="8"/>
  <c r="H51" i="8"/>
  <c r="G51" i="8"/>
  <c r="F51" i="8"/>
  <c r="E51" i="8"/>
  <c r="D51" i="8"/>
  <c r="C51" i="8"/>
  <c r="K50" i="8"/>
  <c r="J50" i="8"/>
  <c r="I50" i="8"/>
  <c r="H50" i="8"/>
  <c r="G50" i="8"/>
  <c r="F50" i="8"/>
  <c r="E50" i="8"/>
  <c r="D50" i="8"/>
  <c r="C50" i="8"/>
  <c r="K49" i="8"/>
  <c r="J49" i="8"/>
  <c r="I49" i="8"/>
  <c r="H49" i="8"/>
  <c r="G49" i="8"/>
  <c r="F49" i="8"/>
  <c r="E49" i="8"/>
  <c r="D49" i="8"/>
  <c r="C49" i="8"/>
  <c r="K48" i="8"/>
  <c r="J48" i="8"/>
  <c r="I48" i="8"/>
  <c r="H48" i="8"/>
  <c r="G48" i="8"/>
  <c r="F48" i="8"/>
  <c r="E48" i="8"/>
  <c r="D48" i="8"/>
  <c r="C48" i="8"/>
  <c r="K47" i="8"/>
  <c r="J47" i="8"/>
  <c r="I47" i="8"/>
  <c r="H47" i="8"/>
  <c r="G47" i="8"/>
  <c r="F47" i="8"/>
  <c r="E47" i="8"/>
  <c r="D47" i="8"/>
  <c r="C47" i="8"/>
  <c r="K46" i="8"/>
  <c r="J46" i="8"/>
  <c r="I46" i="8"/>
  <c r="H46" i="8"/>
  <c r="G46" i="8"/>
  <c r="F46" i="8"/>
  <c r="E46" i="8"/>
  <c r="D46" i="8"/>
  <c r="C46" i="8"/>
  <c r="K45" i="8"/>
  <c r="J45" i="8"/>
  <c r="H45" i="8"/>
  <c r="G45" i="8"/>
  <c r="F45" i="8"/>
  <c r="E45" i="8"/>
  <c r="D45" i="8"/>
  <c r="C45" i="8"/>
  <c r="K44" i="8"/>
  <c r="J44" i="8"/>
  <c r="I44" i="8"/>
  <c r="H44" i="8"/>
  <c r="G44" i="8"/>
  <c r="F44" i="8"/>
  <c r="E44" i="8"/>
  <c r="D44" i="8"/>
  <c r="C44" i="8"/>
  <c r="K43" i="8"/>
  <c r="J43" i="8"/>
  <c r="I43" i="8"/>
  <c r="H43" i="8"/>
  <c r="G43" i="8"/>
  <c r="F43" i="8"/>
  <c r="E43" i="8"/>
  <c r="D43" i="8"/>
  <c r="C43" i="8"/>
  <c r="K42" i="8"/>
  <c r="J42" i="8"/>
  <c r="I42" i="8"/>
  <c r="H42" i="8"/>
  <c r="G42" i="8"/>
  <c r="F42" i="8"/>
  <c r="E42" i="8"/>
  <c r="D42" i="8"/>
  <c r="C42" i="8"/>
  <c r="K41" i="8"/>
  <c r="J41" i="8"/>
  <c r="I41" i="8"/>
  <c r="H41" i="8"/>
  <c r="G41" i="8"/>
  <c r="F41" i="8"/>
  <c r="E41" i="8"/>
  <c r="D41" i="8"/>
  <c r="C41" i="8"/>
  <c r="K40" i="8"/>
  <c r="J40" i="8"/>
  <c r="I40" i="8"/>
  <c r="H40" i="8"/>
  <c r="G40" i="8"/>
  <c r="F40" i="8"/>
  <c r="E40" i="8"/>
  <c r="D40" i="8"/>
  <c r="C40" i="8"/>
  <c r="K39" i="8"/>
  <c r="J39" i="8"/>
  <c r="I39" i="8"/>
  <c r="H39" i="8"/>
  <c r="G39" i="8"/>
  <c r="F39" i="8"/>
  <c r="E39" i="8"/>
  <c r="D39" i="8"/>
  <c r="C39" i="8"/>
  <c r="K38" i="8"/>
  <c r="J38" i="8"/>
  <c r="I38" i="8"/>
  <c r="H38" i="8"/>
  <c r="G38" i="8"/>
  <c r="F38" i="8"/>
  <c r="E38" i="8"/>
  <c r="D38" i="8"/>
  <c r="C38" i="8"/>
  <c r="K37" i="8"/>
  <c r="J37" i="8"/>
  <c r="I37" i="8"/>
  <c r="H37" i="8"/>
  <c r="G37" i="8"/>
  <c r="F37" i="8"/>
  <c r="E37" i="8"/>
  <c r="D37" i="8"/>
  <c r="C37" i="8"/>
  <c r="K36" i="8"/>
  <c r="J36" i="8"/>
  <c r="I36" i="8"/>
  <c r="H36" i="8"/>
  <c r="G36" i="8"/>
  <c r="F36" i="8"/>
  <c r="E36" i="8"/>
  <c r="D36" i="8"/>
  <c r="C36" i="8"/>
  <c r="K35" i="8"/>
  <c r="J35" i="8"/>
  <c r="I35" i="8"/>
  <c r="H35" i="8"/>
  <c r="G35" i="8"/>
  <c r="F35" i="8"/>
  <c r="E35" i="8"/>
  <c r="D35" i="8"/>
  <c r="C35" i="8"/>
  <c r="K34" i="8"/>
  <c r="J34" i="8"/>
  <c r="I34" i="8"/>
  <c r="H34" i="8"/>
  <c r="G34" i="8"/>
  <c r="F34" i="8"/>
  <c r="E34" i="8"/>
  <c r="D34" i="8"/>
  <c r="C34" i="8"/>
  <c r="K33" i="8"/>
  <c r="J33" i="8"/>
  <c r="I33" i="8"/>
  <c r="H33" i="8"/>
  <c r="G33" i="8"/>
  <c r="F33" i="8"/>
  <c r="E33" i="8"/>
  <c r="D33" i="8"/>
  <c r="C33" i="8"/>
  <c r="K32" i="8"/>
  <c r="J32" i="8"/>
  <c r="I32" i="8"/>
  <c r="H32" i="8"/>
  <c r="G32" i="8"/>
  <c r="F32" i="8"/>
  <c r="E32" i="8"/>
  <c r="D32" i="8"/>
  <c r="C32" i="8"/>
  <c r="K31" i="8"/>
  <c r="J31" i="8"/>
  <c r="I31" i="8"/>
  <c r="H31" i="8"/>
  <c r="G31" i="8"/>
  <c r="F31" i="8"/>
  <c r="E31" i="8"/>
  <c r="D31" i="8"/>
  <c r="C31" i="8"/>
  <c r="K30" i="8"/>
  <c r="J30" i="8"/>
  <c r="I30" i="8"/>
  <c r="H30" i="8"/>
  <c r="G30" i="8"/>
  <c r="F30" i="8"/>
  <c r="E30" i="8"/>
  <c r="D30" i="8"/>
  <c r="C30" i="8"/>
  <c r="K29" i="8"/>
  <c r="J29" i="8"/>
  <c r="I29" i="8"/>
  <c r="H29" i="8"/>
  <c r="G29" i="8"/>
  <c r="F29" i="8"/>
  <c r="E29" i="8"/>
  <c r="D29" i="8"/>
  <c r="C29" i="8"/>
  <c r="K28" i="8"/>
  <c r="J28" i="8"/>
  <c r="I28" i="8"/>
  <c r="H28" i="8"/>
  <c r="G28" i="8"/>
  <c r="F28" i="8"/>
  <c r="E28" i="8"/>
  <c r="D28" i="8"/>
  <c r="C28" i="8"/>
  <c r="K27" i="8"/>
  <c r="J27" i="8"/>
  <c r="I27" i="8"/>
  <c r="H27" i="8"/>
  <c r="G27" i="8"/>
  <c r="F27" i="8"/>
  <c r="E27" i="8"/>
  <c r="D27" i="8"/>
  <c r="C27" i="8"/>
  <c r="K26" i="8"/>
  <c r="J26" i="8"/>
  <c r="I26" i="8"/>
  <c r="H26" i="8"/>
  <c r="G26" i="8"/>
  <c r="F26" i="8"/>
  <c r="E26" i="8"/>
  <c r="D26" i="8"/>
  <c r="C26" i="8"/>
  <c r="K25" i="8"/>
  <c r="J25" i="8"/>
  <c r="I25" i="8"/>
  <c r="H25" i="8"/>
  <c r="G25" i="8"/>
  <c r="F25" i="8"/>
  <c r="E25" i="8"/>
  <c r="D25" i="8"/>
  <c r="C25" i="8"/>
  <c r="K24" i="8"/>
  <c r="J24" i="8"/>
  <c r="I24" i="8"/>
  <c r="H24" i="8"/>
  <c r="G24" i="8"/>
  <c r="F24" i="8"/>
  <c r="E24" i="8"/>
  <c r="D24" i="8"/>
  <c r="C24" i="8"/>
  <c r="K23" i="8"/>
  <c r="J23" i="8"/>
  <c r="I23" i="8"/>
  <c r="H23" i="8"/>
  <c r="G23" i="8"/>
  <c r="F23" i="8"/>
  <c r="E23" i="8"/>
  <c r="D23" i="8"/>
  <c r="C23" i="8"/>
  <c r="K22" i="8"/>
  <c r="J22" i="8"/>
  <c r="I22" i="8"/>
  <c r="H22" i="8"/>
  <c r="G22" i="8"/>
  <c r="F22" i="8"/>
  <c r="E22" i="8"/>
  <c r="D22" i="8"/>
  <c r="C22" i="8"/>
  <c r="K21" i="8"/>
  <c r="J21" i="8"/>
  <c r="I21" i="8"/>
  <c r="H21" i="8"/>
  <c r="G21" i="8"/>
  <c r="F21" i="8"/>
  <c r="E21" i="8"/>
  <c r="D21" i="8"/>
  <c r="C21" i="8"/>
  <c r="K20" i="8"/>
  <c r="J20" i="8"/>
  <c r="I20" i="8"/>
  <c r="H20" i="8"/>
  <c r="G20" i="8"/>
  <c r="F20" i="8"/>
  <c r="E20" i="8"/>
  <c r="D20" i="8"/>
  <c r="C20" i="8"/>
  <c r="K19" i="8"/>
  <c r="J19" i="8"/>
  <c r="I19" i="8"/>
  <c r="H19" i="8"/>
  <c r="G19" i="8"/>
  <c r="F19" i="8"/>
  <c r="E19" i="8"/>
  <c r="D19" i="8"/>
  <c r="C19" i="8"/>
  <c r="K18" i="8"/>
  <c r="J18" i="8"/>
  <c r="I18" i="8"/>
  <c r="H18" i="8"/>
  <c r="G18" i="8"/>
  <c r="F18" i="8"/>
  <c r="E18" i="8"/>
  <c r="D18" i="8"/>
  <c r="C18" i="8"/>
  <c r="K17" i="8"/>
  <c r="J17" i="8"/>
  <c r="I17" i="8"/>
  <c r="H17" i="8"/>
  <c r="G17" i="8"/>
  <c r="F17" i="8"/>
  <c r="E17" i="8"/>
  <c r="D17" i="8"/>
  <c r="C17" i="8"/>
  <c r="K16" i="8"/>
  <c r="J16" i="8"/>
  <c r="I16" i="8"/>
  <c r="H16" i="8"/>
  <c r="G16" i="8"/>
  <c r="F16" i="8"/>
  <c r="E16" i="8"/>
  <c r="D16" i="8"/>
  <c r="C16" i="8"/>
  <c r="K15" i="8"/>
  <c r="J15" i="8"/>
  <c r="I15" i="8"/>
  <c r="H15" i="8"/>
  <c r="G15" i="8"/>
  <c r="F15" i="8"/>
  <c r="E15" i="8"/>
  <c r="D15" i="8"/>
  <c r="C15" i="8"/>
  <c r="K14" i="8"/>
  <c r="J14" i="8"/>
  <c r="I14" i="8"/>
  <c r="H14" i="8"/>
  <c r="G14" i="8"/>
  <c r="F14" i="8"/>
  <c r="E14" i="8"/>
  <c r="D14" i="8"/>
  <c r="C14" i="8"/>
  <c r="K13" i="8"/>
  <c r="J13" i="8"/>
  <c r="I13" i="8"/>
  <c r="H13" i="8"/>
  <c r="G13" i="8"/>
  <c r="F13" i="8"/>
  <c r="E13" i="8"/>
  <c r="D13" i="8"/>
  <c r="C13" i="8"/>
  <c r="K12" i="8"/>
  <c r="J12" i="8"/>
  <c r="I12" i="8"/>
  <c r="H12" i="8"/>
  <c r="G12" i="8"/>
  <c r="F12" i="8"/>
  <c r="E12" i="8"/>
  <c r="D12" i="8"/>
  <c r="C12" i="8"/>
  <c r="Q11" i="8"/>
  <c r="K11" i="8"/>
  <c r="J11" i="8"/>
  <c r="I11" i="8"/>
  <c r="H11" i="8"/>
  <c r="G11" i="8"/>
  <c r="F11" i="8"/>
  <c r="E11" i="8"/>
  <c r="D11" i="8"/>
  <c r="C11" i="8"/>
  <c r="Q10" i="8"/>
  <c r="K10" i="8"/>
  <c r="I10" i="8"/>
  <c r="H10" i="8"/>
  <c r="G10" i="8"/>
  <c r="F10" i="8"/>
  <c r="E10" i="8"/>
  <c r="D10" i="8"/>
  <c r="C10" i="8"/>
  <c r="K9" i="8"/>
  <c r="J9" i="8"/>
  <c r="I9" i="8"/>
  <c r="H9" i="8"/>
  <c r="G9" i="8"/>
  <c r="E9" i="8"/>
  <c r="D9" i="8"/>
  <c r="C9" i="8"/>
  <c r="K8" i="8"/>
  <c r="J8" i="8"/>
  <c r="I8" i="8"/>
  <c r="H8" i="8"/>
  <c r="G8" i="8"/>
  <c r="F8" i="8"/>
  <c r="E8" i="8"/>
  <c r="D8" i="8"/>
  <c r="C8" i="8"/>
  <c r="K7" i="8"/>
  <c r="J7" i="8"/>
  <c r="I7" i="8"/>
  <c r="H7" i="8"/>
  <c r="G7" i="8"/>
  <c r="F7" i="8"/>
  <c r="E7" i="8"/>
  <c r="D7" i="8"/>
  <c r="C7" i="8"/>
  <c r="Q6" i="8"/>
  <c r="K6" i="8"/>
  <c r="J6" i="8"/>
  <c r="I6" i="8"/>
  <c r="H6" i="8"/>
  <c r="G6" i="8"/>
  <c r="F6" i="8"/>
  <c r="E6" i="8"/>
  <c r="D6" i="8"/>
  <c r="C6" i="8"/>
  <c r="Q5" i="8"/>
  <c r="K5" i="8"/>
  <c r="J5" i="8"/>
  <c r="I5" i="8"/>
  <c r="H5" i="8"/>
  <c r="G5" i="8"/>
  <c r="F5" i="8"/>
  <c r="E5" i="8"/>
  <c r="D5" i="8"/>
  <c r="C5" i="8"/>
  <c r="K4" i="8"/>
  <c r="J4" i="8"/>
  <c r="I4" i="8"/>
  <c r="H4" i="8"/>
  <c r="G4" i="8"/>
  <c r="F4" i="8"/>
  <c r="E4" i="8"/>
  <c r="D4" i="8"/>
  <c r="C4" i="8"/>
  <c r="K4" i="7"/>
  <c r="K5" i="7"/>
  <c r="K6" i="7"/>
  <c r="K7" i="7"/>
  <c r="K8" i="7"/>
  <c r="K9" i="7"/>
  <c r="K1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I4" i="7"/>
  <c r="I5" i="7"/>
  <c r="I6" i="7"/>
  <c r="I7"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H4" i="7"/>
  <c r="H5" i="7"/>
  <c r="H6" i="7"/>
  <c r="H7" i="7"/>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131" i="7"/>
  <c r="H132" i="7"/>
  <c r="H133" i="7"/>
  <c r="H134" i="7"/>
  <c r="H135" i="7"/>
  <c r="H136" i="7"/>
  <c r="H137" i="7"/>
  <c r="H138" i="7"/>
  <c r="H139" i="7"/>
  <c r="H140" i="7"/>
  <c r="H141" i="7"/>
  <c r="H142" i="7"/>
  <c r="H143" i="7"/>
  <c r="H144" i="7"/>
  <c r="H145" i="7"/>
  <c r="H146" i="7"/>
  <c r="H147" i="7"/>
  <c r="H148" i="7"/>
  <c r="H149" i="7"/>
  <c r="H150" i="7"/>
  <c r="H151" i="7"/>
  <c r="H152" i="7"/>
  <c r="H153" i="7"/>
  <c r="H154" i="7"/>
  <c r="G4" i="7"/>
  <c r="G5" i="7"/>
  <c r="G6" i="7"/>
  <c r="G7" i="7"/>
  <c r="G8" i="7"/>
  <c r="G9" i="7"/>
  <c r="G10"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96" i="7"/>
  <c r="G97" i="7"/>
  <c r="G98" i="7"/>
  <c r="G99" i="7"/>
  <c r="G100" i="7"/>
  <c r="G101" i="7"/>
  <c r="G102" i="7"/>
  <c r="G103" i="7"/>
  <c r="G104" i="7"/>
  <c r="G105" i="7"/>
  <c r="G106" i="7"/>
  <c r="G107" i="7"/>
  <c r="G108" i="7"/>
  <c r="G109" i="7"/>
  <c r="G110" i="7"/>
  <c r="G111" i="7"/>
  <c r="G112" i="7"/>
  <c r="G113" i="7"/>
  <c r="G114" i="7"/>
  <c r="G115" i="7"/>
  <c r="G116" i="7"/>
  <c r="G117" i="7"/>
  <c r="G118" i="7"/>
  <c r="G119" i="7"/>
  <c r="G120" i="7"/>
  <c r="G121" i="7"/>
  <c r="G122" i="7"/>
  <c r="G123" i="7"/>
  <c r="G124" i="7"/>
  <c r="G125" i="7"/>
  <c r="G126" i="7"/>
  <c r="G127" i="7"/>
  <c r="G128" i="7"/>
  <c r="G129" i="7"/>
  <c r="G130" i="7"/>
  <c r="G131" i="7"/>
  <c r="G132" i="7"/>
  <c r="G133" i="7"/>
  <c r="G134" i="7"/>
  <c r="G135" i="7"/>
  <c r="G136" i="7"/>
  <c r="G137" i="7"/>
  <c r="G138" i="7"/>
  <c r="G139" i="7"/>
  <c r="G140" i="7"/>
  <c r="G141" i="7"/>
  <c r="G142" i="7"/>
  <c r="G143" i="7"/>
  <c r="G144" i="7"/>
  <c r="G145" i="7"/>
  <c r="G146" i="7"/>
  <c r="G147" i="7"/>
  <c r="G148" i="7"/>
  <c r="G149" i="7"/>
  <c r="G150" i="7"/>
  <c r="G151" i="7"/>
  <c r="G152" i="7"/>
  <c r="G153" i="7"/>
  <c r="G154" i="7"/>
  <c r="E7" i="7"/>
  <c r="F7" i="7"/>
  <c r="F4" i="7"/>
  <c r="F5" i="7"/>
  <c r="F6"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0" i="7"/>
  <c r="D151" i="7"/>
  <c r="D152" i="7"/>
  <c r="D153" i="7"/>
  <c r="D154"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C106" i="7"/>
  <c r="C107" i="7"/>
  <c r="C108" i="7"/>
  <c r="C109" i="7"/>
  <c r="C110" i="7"/>
  <c r="C111" i="7"/>
  <c r="C112" i="7"/>
  <c r="C113" i="7"/>
  <c r="C114" i="7"/>
  <c r="C115" i="7"/>
  <c r="C116" i="7"/>
  <c r="C117" i="7"/>
  <c r="C118" i="7"/>
  <c r="C119" i="7"/>
  <c r="C120"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E8" i="7"/>
  <c r="E4" i="7"/>
  <c r="E5" i="7"/>
  <c r="E6"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64" i="7"/>
  <c r="E65" i="7"/>
  <c r="E66" i="7"/>
  <c r="E67"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97" i="7"/>
  <c r="E98" i="7"/>
  <c r="E99" i="7"/>
  <c r="E100" i="7"/>
  <c r="E101" i="7"/>
  <c r="E102" i="7"/>
  <c r="E103" i="7"/>
  <c r="E104" i="7"/>
  <c r="E105" i="7"/>
  <c r="E106" i="7"/>
  <c r="E107" i="7"/>
  <c r="E108" i="7"/>
  <c r="E109" i="7"/>
  <c r="E110" i="7"/>
  <c r="E111" i="7"/>
  <c r="E112" i="7"/>
  <c r="E113" i="7"/>
  <c r="E114" i="7"/>
  <c r="E115" i="7"/>
  <c r="E116" i="7"/>
  <c r="E117" i="7"/>
  <c r="E118" i="7"/>
  <c r="E119" i="7"/>
  <c r="E120" i="7"/>
  <c r="E121" i="7"/>
  <c r="E122" i="7"/>
  <c r="E123" i="7"/>
  <c r="E124" i="7"/>
  <c r="E125" i="7"/>
  <c r="E126" i="7"/>
  <c r="E127" i="7"/>
  <c r="E128" i="7"/>
  <c r="E129" i="7"/>
  <c r="E130" i="7"/>
  <c r="E131" i="7"/>
  <c r="E132" i="7"/>
  <c r="E133" i="7"/>
  <c r="E134" i="7"/>
  <c r="E135" i="7"/>
  <c r="E136" i="7"/>
  <c r="E137" i="7"/>
  <c r="E138" i="7"/>
  <c r="E139" i="7"/>
  <c r="E140" i="7"/>
  <c r="E141" i="7"/>
  <c r="E142" i="7"/>
  <c r="E143" i="7"/>
  <c r="E144" i="7"/>
  <c r="E145" i="7"/>
  <c r="E146" i="7"/>
  <c r="E147" i="7"/>
  <c r="E148" i="7"/>
  <c r="E149" i="7"/>
  <c r="E150" i="7"/>
  <c r="E151" i="7"/>
  <c r="E152" i="7"/>
  <c r="E153" i="7"/>
  <c r="E154" i="7"/>
  <c r="Q11" i="7"/>
  <c r="Q10" i="7"/>
  <c r="Q6" i="7"/>
  <c r="Q5" i="7"/>
  <c r="Q10" i="4"/>
  <c r="Q5" i="4"/>
  <c r="Q11" i="4"/>
  <c r="Q12" i="4" s="1"/>
  <c r="Q6" i="4"/>
  <c r="F12" i="4"/>
  <c r="E12" i="4"/>
  <c r="K4" i="4"/>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J4" i="4"/>
  <c r="J5"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I4"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H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47" i="4"/>
  <c r="G148" i="4"/>
  <c r="G149" i="4"/>
  <c r="G150" i="4"/>
  <c r="G151" i="4"/>
  <c r="G152" i="4"/>
  <c r="G153" i="4"/>
  <c r="G154" i="4"/>
  <c r="F4" i="4"/>
  <c r="F5" i="4"/>
  <c r="F6" i="4"/>
  <c r="F7" i="4"/>
  <c r="F8" i="4"/>
  <c r="F9" i="4"/>
  <c r="F10" i="4"/>
  <c r="F11"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E4" i="4"/>
  <c r="E5" i="4"/>
  <c r="E6" i="4"/>
  <c r="E7" i="4"/>
  <c r="E8" i="4"/>
  <c r="E9" i="4"/>
  <c r="E10" i="4"/>
  <c r="E11"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2" i="4"/>
  <c r="E153" i="4"/>
  <c r="E154" i="4"/>
  <c r="D4" i="4"/>
  <c r="C4"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8" i="4"/>
  <c r="D79" i="4"/>
  <c r="D80" i="4"/>
  <c r="D81" i="4"/>
  <c r="D82" i="4"/>
  <c r="D83" i="4"/>
  <c r="D84" i="4"/>
  <c r="D85" i="4"/>
  <c r="D86" i="4"/>
  <c r="D87" i="4"/>
  <c r="D88" i="4"/>
  <c r="D89" i="4"/>
  <c r="D90" i="4"/>
  <c r="D91" i="4"/>
  <c r="D92" i="4"/>
  <c r="D93" i="4"/>
  <c r="D94" i="4"/>
  <c r="D95" i="4"/>
  <c r="D96" i="4"/>
  <c r="D97" i="4"/>
  <c r="D98" i="4"/>
  <c r="D99" i="4"/>
  <c r="D100" i="4"/>
  <c r="D101" i="4"/>
  <c r="D102" i="4"/>
  <c r="D103" i="4"/>
  <c r="D104" i="4"/>
  <c r="D105" i="4"/>
  <c r="D106" i="4"/>
  <c r="D107" i="4"/>
  <c r="D108"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Q7" i="4" l="1"/>
  <c r="Q12" i="8"/>
  <c r="Q7" i="8"/>
  <c r="Q12" i="7"/>
  <c r="Q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tc={7DC86D18-B610-47FF-A7C4-A367A01A64E5}</author>
    <author>tc={AB7B408D-21F3-44C1-A74E-0E2CEFD5DC79}</author>
    <author>tc={7A3AB92A-1D87-4F30-AB8F-AF014262AEA4}</author>
  </authors>
  <commentList>
    <comment ref="F62" authorId="0" shapeId="0" xr:uid="{00000000-0006-0000-00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Faltan planes de tratamiento.</t>
      </text>
    </comment>
    <comment ref="F73" authorId="1" shapeId="0" xr:uid="{00000000-0006-0000-00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Periodicidad???</t>
      </text>
    </comment>
    <comment ref="F78" authorId="2" shapeId="0" xr:uid="{00000000-0006-0000-0000-00000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Como se da cumplimiento a la actividad??? como se le exige a los operadores?????
Respuesta:
    Falta periodicidad</t>
      </text>
    </comment>
  </commentList>
</comments>
</file>

<file path=xl/sharedStrings.xml><?xml version="1.0" encoding="utf-8"?>
<sst xmlns="http://schemas.openxmlformats.org/spreadsheetml/2006/main" count="2501" uniqueCount="800">
  <si>
    <t>PROCESO</t>
  </si>
  <si>
    <t>RIESGO</t>
  </si>
  <si>
    <t>CÓDIGO DE RIESGO</t>
  </si>
  <si>
    <t>ACTIVIDAD</t>
  </si>
  <si>
    <t>FECHA FIN</t>
  </si>
  <si>
    <t>PERIODICIDAD</t>
  </si>
  <si>
    <t>RESPONSABLE</t>
  </si>
  <si>
    <t>EVIDENCIA</t>
  </si>
  <si>
    <t>Comunicación Estratégica</t>
  </si>
  <si>
    <t>Coordinación y Articulación del SNBF y Agntes</t>
  </si>
  <si>
    <t>Direccionamiento Estratégico</t>
  </si>
  <si>
    <t>Gestión de la Tecnología e Información</t>
  </si>
  <si>
    <t>Mejora e Innovación</t>
  </si>
  <si>
    <t>Promoción y Prevención</t>
  </si>
  <si>
    <t>Protección</t>
  </si>
  <si>
    <t>Relación con el Ciudadano</t>
  </si>
  <si>
    <t>Adquisición de Bienes y Servicios</t>
  </si>
  <si>
    <t xml:space="preserve">Gestión del Talento Humano </t>
  </si>
  <si>
    <t>Gestión Financiera</t>
  </si>
  <si>
    <t>Gestión Jurídica</t>
  </si>
  <si>
    <t>Servicios Administrativos</t>
  </si>
  <si>
    <t>Evalución Independiente</t>
  </si>
  <si>
    <t>Inspección, Vigilacia y Control</t>
  </si>
  <si>
    <t>Monitoreo y Seguimiento a la Gestión</t>
  </si>
  <si>
    <t>FECHA INICIO</t>
  </si>
  <si>
    <t>1º SEGUIMIENTO</t>
  </si>
  <si>
    <t>2º SEGUIMIENTO</t>
  </si>
  <si>
    <t>3º SEGUIMIENTO</t>
  </si>
  <si>
    <t>APLICA EN</t>
  </si>
  <si>
    <t>Nº</t>
  </si>
  <si>
    <t>REPORTE DE CUMPLIMIENTO</t>
  </si>
  <si>
    <t>OBSERVACIONES SMO</t>
  </si>
  <si>
    <t>REVISIÓN CUMPLIMIENTO SMO</t>
  </si>
  <si>
    <t>REPORTE INCIAL</t>
  </si>
  <si>
    <t>TOTAL Act. Programadas Corte</t>
  </si>
  <si>
    <t>TOTAL Act. Cumplidas</t>
  </si>
  <si>
    <t>REPORTE VALIDACIÓN SMO</t>
  </si>
  <si>
    <t>% Cumplimiento</t>
  </si>
  <si>
    <t>Analizar la coherencia de la información registrada en el sistema PACCO; como es la fecha de inicio de ejecución, modalidad, tipo de contrato y la disponibilidad de los recursos en el Plan Anual de Adquisiciones, previo a la aprobación por parte de la Dirección General. (Mensual)</t>
  </si>
  <si>
    <t>Informar a las dependencias de la Sede Nacional y Regionales, las novedades encontradas en el monitoreo del sistema de información PACCO. (Mensual)</t>
  </si>
  <si>
    <t>Revisar que la información de las novedades reportadas hayan sido subsanadas por las dependencias de la Sede Nacional y Regionales. (Mensual)</t>
  </si>
  <si>
    <t>Realizar capacitaciones presenciales y/o virtuales en temas relacionados con el plan anual de adquicisiones. (Semestral - 2 en el año)</t>
  </si>
  <si>
    <t>Realizar seguimiento mensual al estado de avance en la elaboración de fichas de condiciones técnicas y estudios de sector mediante la Matriz de Seguimiento de la Fase Precontractual.</t>
  </si>
  <si>
    <t>Solicitar aleatoriamiente a las Regionales los soportes de los estudios de sector con el fin de verificar que cumplan con la normatividad vigente. (Cuatrimestral)</t>
  </si>
  <si>
    <t>Subsanar oportunamente en el sistema de información PACCO, las inconsistencias de la programación de los recursos, reportadas por el grupo PACCO del nivel nacional. (Mensual)</t>
  </si>
  <si>
    <t>Subsanar oportunamente, las novedades reportadas por el grupo PACCO del nivel nacional, durante el monitoreo del sistema de información. (Mensual)</t>
  </si>
  <si>
    <t xml:space="preserve">Participar en las capacitaciones programadas por el grupo PACCO del nivel nacional, en los temas relacionados en el plan anual de adquisiciones y apropiar los conocimientos adquiridos (encuestas y/o aprobación del aula virtual) </t>
  </si>
  <si>
    <t>Elaborar y hacer seguimiento mensual a la fase precontractual de los procesos de contratación requeridos durante la vigencia.</t>
  </si>
  <si>
    <t>Atender oportunamente las solicitudes de información y ajustes sobre las FCT y Estudios de Sector realizadas por la Dirección de Abastecimiento</t>
  </si>
  <si>
    <t>Realizar capacitaciones en las etapas precontractual y contractual en sede nacional y regionales.  (trimestral)</t>
  </si>
  <si>
    <t>Divulgar las capacitaciones realizadas por la DCO en las etapas precontractual y contractual al interior de las  regionales. (Trimestral)</t>
  </si>
  <si>
    <t>Atender las inquietudes que sean requeridas por la sede de la dirección general y/o regionales relacionadas sobre la gestión contractual a través del correo consultasregionales@icbf.gov.co (Mensual)</t>
  </si>
  <si>
    <t>Presentar las inquietudes de la gestión contractual en los casos que se requiera a traves del correo consultasregionales@icbf.gov.co. (Mensual)</t>
  </si>
  <si>
    <t>Posibilidad de afectar la prestación de los servicios del ICBF (misional y/o funcionamiento) debido a la no suscripción de contratos, por debilidades asociadas a la calidad y oportunidad en las actividades de la fase precontractual</t>
  </si>
  <si>
    <t>AB1</t>
  </si>
  <si>
    <t>AB2+</t>
  </si>
  <si>
    <t>Nacional</t>
  </si>
  <si>
    <t>Regional</t>
  </si>
  <si>
    <t>Grupo de Plan de Compras y Contratación - Dirección de Abastecimiento</t>
  </si>
  <si>
    <t>Correos electrónicos</t>
  </si>
  <si>
    <t>Memorias y/o listados de asistencias de capacitaciones</t>
  </si>
  <si>
    <t>Director de Abastecimiento</t>
  </si>
  <si>
    <t>Matriz de Seguimiento de la Fase Precontractual</t>
  </si>
  <si>
    <t>Director Regional
Coordinación de Planeación y Sistemas</t>
  </si>
  <si>
    <t>Memorias y listados de asistencias de capacitaciones</t>
  </si>
  <si>
    <t>Director Regional o quién este delegue</t>
  </si>
  <si>
    <t>Líderes grupo precontractual y contractual</t>
  </si>
  <si>
    <t>Soportes de la capacitación</t>
  </si>
  <si>
    <t>Coordinador grupo jurídico o quien haga sus veces en cada regional</t>
  </si>
  <si>
    <t>Correo electrónico con la divulgación realizada</t>
  </si>
  <si>
    <t>Abogados de la Dirección de Contratación</t>
  </si>
  <si>
    <t>Correo electrónico con respuesta a las inquietudes</t>
  </si>
  <si>
    <t>Cualquier colaborador de la regional</t>
  </si>
  <si>
    <t>Correo electrónico enviado con las inquietudes requeridas</t>
  </si>
  <si>
    <t>Realizar capacitaciones en las etapas precontractual, contractual y poscontractual en sede nacional y regionales.  (trimestral)</t>
  </si>
  <si>
    <t>Divulgar las capacitaciones realizadas por la DCO en las etapas precontractual, contractual y poscontractual al interior de las regionales y centros zonales. (Trimestral)</t>
  </si>
  <si>
    <t>Divulgar las capacitaciones realizadas por la DCO en las etapas precontractual, contractual y poscontractual al interior del centro zonal. (Trimestral)</t>
  </si>
  <si>
    <t>Atender las inquietudes que sean requeridas por la sede de la dirección general, regionales y/o centros zonales relacionadas sobre la gestión contractual a través del correo consultasregionales@icbf.gov.co (Mensual)</t>
  </si>
  <si>
    <t>Líderes grupos precontractual, contractual y poscontractual</t>
  </si>
  <si>
    <t xml:space="preserve">Coordinador grupo jurídico o quien haga sus veces en cada regional </t>
  </si>
  <si>
    <t>Designados del Centro Zonal</t>
  </si>
  <si>
    <t>Cualquier colaborador del centro Zonal</t>
  </si>
  <si>
    <t>Centro Zonal</t>
  </si>
  <si>
    <t>Direccionamiento indebido de la gestión contractual favoreciendo intereses privados o particulares.</t>
  </si>
  <si>
    <t>Realizar capacitaciones en las etapas contractual - supervisión y poscontractual en sede nacional y regionales.  (trimestral)</t>
  </si>
  <si>
    <t>Divulgar las capacitaciones realizadas por la DCO en las etapas contractual - supervisión y poscontractual al interior de las regionales y centros zonales. (Trimestral)</t>
  </si>
  <si>
    <t xml:space="preserve">Divulgar las capacitaciones realizadas por la DCO en las etapas contractual - supervisión y poscontractual al interior del centro zonal. (Trimestral)  </t>
  </si>
  <si>
    <t>AB3</t>
  </si>
  <si>
    <t>Posibilidad de recibir bienes y servicios diferentes a los contratados, por el inadecuado ejercicio de la supervisión debido a eventuales deficiencias en la aplicación de las herramientas previstas para dicha actividad</t>
  </si>
  <si>
    <t>Seguimiento semestral a los Acuerdos de Gestión firmado por los Directores Regionales.</t>
  </si>
  <si>
    <t>Reportar con oportunidad la gestión judicial de los Grupos Jurídicos Regionales bajo los parámetros establecidos en el Acuerdo de Gestión. - MENSUAL</t>
  </si>
  <si>
    <t>Realizar seguimiento al cumplimiento oportuno de los apoderados  en los procesos judiciales asignados - MENSUAL</t>
  </si>
  <si>
    <t>GJ1</t>
  </si>
  <si>
    <t>Posibilidad de decisiones contrarias a derecho por debilidades en el ejercicio de la defensa de los intereses de la Entidad</t>
  </si>
  <si>
    <t xml:space="preserve"> Coordinadores/ Epico de la Oficina Asesora Jurídica.</t>
  </si>
  <si>
    <t>Director Regional/Coordinador Grupo Jurídico Regionales/Profesionales Jurídicos Regionales</t>
  </si>
  <si>
    <t>Correo electronico insumo de calificación</t>
  </si>
  <si>
    <t>Registro de las actuaciones en el Sistema de Gestión e Información Litigiosa del Estado eKOGUI y los documentos físicos en el expediente de la Regional y/o Grupo de Representación Judicial</t>
  </si>
  <si>
    <t>Base de seguimiento, correos electrónicos de cumplimiento de términos y cargue en el Sistema Ekoguie.</t>
  </si>
  <si>
    <t>GJ2</t>
  </si>
  <si>
    <t>Posibilidad de pérdida en la recuperación de las acreencias y/o recursos de la entidad, por falta de pertinencia procesal, impulso y prescripción debido a la actividad inoportuna del funcionario que ejerce la jurisdicción coactiva.</t>
  </si>
  <si>
    <t>Seguimiento semestral a los acuerdos de gestión firmado por los Directores Regionales - SEMESTRAL</t>
  </si>
  <si>
    <t>Resportar en los primeros 10 calendario  el  informe de procesos coactivos al enlace del Grupo de la Jurisdicción Coactiva de la Sede de la Dirección General  - MENSUAL</t>
  </si>
  <si>
    <r>
      <t xml:space="preserve">Socializar a los profesionales de la Oficina Asesora Jurídica aquellos aspectos relevantes dentro de los procesos de cobro coactivo de la regionales a las cuales se realizara seguimiento presencial o virtual. - TRIMESTRAL  
</t>
    </r>
    <r>
      <rPr>
        <b/>
        <sz val="12"/>
        <color theme="1"/>
        <rFont val="Calibri"/>
        <family val="2"/>
        <scheme val="minor"/>
      </rPr>
      <t>Nota: Las visitas se realizaran a las regionales priorizadas teniendo en cuenta el estado de la cartera</t>
    </r>
  </si>
  <si>
    <t>Lider del proceso de cobro coactivo y Epico de la Oficina Asesora Jurídica</t>
  </si>
  <si>
    <t>Funcionario Ejecutor de la Regional</t>
  </si>
  <si>
    <t>Calificacion Acuerdo de Gestión</t>
  </si>
  <si>
    <t>Correo electrónico donde se remite el informe</t>
  </si>
  <si>
    <t xml:space="preserve">Informe o Acta de la visita </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</si>
  <si>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t>
  </si>
  <si>
    <t>Promover y divulgar los documentos del ICBF entre los colaboradores que realizan actividades de Gestión Jurídica, relacionados con la política de transparencia, visibles en https://www.icbf.gov.co/transparencia/planeacion/codigo-integridad</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</si>
  <si>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 (Aplica para los profesionales que ejercen el cobro coactivo, la defensa judicial y extrajudicial del ICBF, emisión de conceptos, revisión de actos administrativos).</t>
  </si>
  <si>
    <t>GJ3+</t>
  </si>
  <si>
    <t>Decisiones y actos proferidos o revisados en beneficio de intereses propios o de terceros durante el ejercicio del cobro coactivo, la defensa judicial, extrajudicial, emisión de conceptos y actos administrativos.</t>
  </si>
  <si>
    <t>Jefe de la OAJ</t>
  </si>
  <si>
    <t>Directores Regionales</t>
  </si>
  <si>
    <t>Formato de publicación y divulgación proactiva de la Declaración de Bienes y Rentas, Registro de Conflicto de Interés y Declaración del Impuesto sobre la Renta y Complementarios.</t>
  </si>
  <si>
    <t xml:space="preserve">Correo electrónico </t>
  </si>
  <si>
    <t>Formato de publicación y divulgación proactiva de la Declaración de Bienes y Rentas, Registro de Conflicto de Interés y Declaración del Impuesto sobre la Renta y Complementarios y registro en el Sharepoint</t>
  </si>
  <si>
    <t>Memorando o correos electrónicos y registro correspondiente en  Sharepoint</t>
  </si>
  <si>
    <t>Posibilidad de perdida de credibilidad y deterioro de la imagen del ICBF generado por el ruido mediático a causa de la desinformación frente a la gestión institucional sobre la promoción de derechos de NNA.</t>
  </si>
  <si>
    <t>Tomar acciones para la mejora con base en los reportes, para responder en el menor tiempo posible los requerimientos de los periodistas.</t>
  </si>
  <si>
    <t>Remitir información permanente a los periodistas del país y a los comunicadores regionales para que socialicen la información en sus departamentos.</t>
  </si>
  <si>
    <t>Verificar con los medios nuevas necesidades para atenderlas y mitigar el riesgo.</t>
  </si>
  <si>
    <t>CE1</t>
  </si>
  <si>
    <t>Profesionales de Oficina Asesora de Comunicaciones.</t>
  </si>
  <si>
    <t xml:space="preserve"> Actas de Consejo de Redacción
Tabla de Control Información 
 Informes de Monitoreo</t>
  </si>
  <si>
    <t>CE2</t>
  </si>
  <si>
    <t>Posibilidad de no cumplir el objetivo de  las campañas de comunicaciones para la promoción de los derechos de los NNA por la poca claridad de los mensajes divulgados a causa de una definición inapropiada de la población objetivo</t>
  </si>
  <si>
    <t>Realizar seguimiento a la implementación del plan de medios mensualmente.</t>
  </si>
  <si>
    <t>Validar semestralmente el alcance logrado de acuerdo con el informe de implementación de campañas.</t>
  </si>
  <si>
    <t>Plan de Medios</t>
  </si>
  <si>
    <t xml:space="preserve"> Actas de Reunión</t>
  </si>
  <si>
    <t>Posibilidad de afectación en la operación de los procesos del ICBF que utilizan los servicios de correo y conectividad  por indisponibilidad  de la plataforma tecnológica de canales, servidores y correo electrónico, debido a fallas en el software base e infraestructura que los soporta.</t>
  </si>
  <si>
    <t>GT1</t>
  </si>
  <si>
    <t>Monitoreo mensual preventivo de la disponibilidad de la plataforma para verificación de posibles fallas del hardware, para servidores de la plataforma Nutanix.</t>
  </si>
  <si>
    <t>Análisis y monitoreo la capacidad y disponibilidad de la plataforma tecnológica de canales de red, servidores y correo lo cual se documenta mensualmente en el Informe de apoyo a la supervisión de servicios.</t>
  </si>
  <si>
    <t>Profesional Subdirección de Recursos Tecnológicos</t>
  </si>
  <si>
    <t>Informe</t>
  </si>
  <si>
    <t>Informe de apoyo a la supervisión de servicios</t>
  </si>
  <si>
    <t>GT2</t>
  </si>
  <si>
    <t>Planear mensualmente según la necesidad, el ciclo de desarrollo de los requerimientos priorizados de acuerdo con el método de estimación de esfuerzo  establecido y lo establecido en la mesa de sistemas y gestión de información.</t>
  </si>
  <si>
    <t>Realizar seguimiento mensual a la ejecución  de los planes de trabajo establecidos para los desarrollos.</t>
  </si>
  <si>
    <t>Profesional de la Subdirección de Sistemas Integrados de Información</t>
  </si>
  <si>
    <t>Subdirector de Sistemas integrados de información y Profesional de la Subdirección de Sistemas Integrados de Información</t>
  </si>
  <si>
    <t>Matriz de requerimientos</t>
  </si>
  <si>
    <t>Posibilidad en la afectación del servicio público del bienestar familiar por otorgamiento de licencias de funcionamiento sin el cumplimiento del procedimiento y del  rigor técnico, administrativo, financiero y legal requeridos en beneficio de los funcionarios, contratistas y/o particulares.</t>
  </si>
  <si>
    <t>IV1+</t>
  </si>
  <si>
    <t xml:space="preserve">Planear en el primer semestre del año y desarrollar en el segundo semestre, una auditoría interna cruzada, entre los procedimientos de la Oficina de Aseguramiento de la Calidad.  </t>
  </si>
  <si>
    <t>Realizar sesiones trimestrales de gestión del conocimiento al interior de la Oficina de Aseguramiento a la Calidad, con el fin de unificar criterios en la evaluación de requisitos.</t>
  </si>
  <si>
    <t>Analizar resultados del plan de trabajo y realizar seguimiento a las acciones de mejora planteadas por la regional.</t>
  </si>
  <si>
    <t>Realizar revisión del procedimiento de licencia de funcionamiento inicial conjuntamente con profesionales de 2 regionales.</t>
  </si>
  <si>
    <t xml:space="preserve">Aplicar el instrumento de autoevaluación diseñado desde la Sede de la Dirección General, con el fin de validar la aplicación del procedimiento en una muestra de trámites de Licencias de Funcionamiento adelantado en cada Dirección Regional. </t>
  </si>
  <si>
    <t>Profesional designado de la Oficina de Aseguramiento</t>
  </si>
  <si>
    <t>Enlace Regional Oficina de Aseguramiento a la Calidad</t>
  </si>
  <si>
    <t>Cronograma de planeación
Actas e informes de auditorías internas cruzadas.</t>
  </si>
  <si>
    <t>Presentaciones y listados de asistencia o  Actas de sesiones de gestión del conocimineto.</t>
  </si>
  <si>
    <t xml:space="preserve">Correos electrónicos </t>
  </si>
  <si>
    <t>Acta de revisión del procedimiento</t>
  </si>
  <si>
    <t>Intrumento de autoevaluación diligenciado</t>
  </si>
  <si>
    <t>Mensual</t>
  </si>
  <si>
    <t>Semestral</t>
  </si>
  <si>
    <t>Cuatrimestral</t>
  </si>
  <si>
    <t>Trimestral</t>
  </si>
  <si>
    <t xml:space="preserve">Posibilidad de afectación del índice de desempeño institucional por debilidades en la ejecución del plan de acción, debido a la falta de apropiación del Modelo de Planeación y Sistema Integrado de Gestión. </t>
  </si>
  <si>
    <t>MI1</t>
  </si>
  <si>
    <t xml:space="preserve">Realizar trimestralmente socializaciones para fortalecer la apropiación del Modelo de Planeación y SIGE. </t>
  </si>
  <si>
    <t>Elaborar infografía con información del Modelo de Planeación y SIGE para que sean incluidas en el correo de bienvenida a nuevos colaboradores.</t>
  </si>
  <si>
    <t>Elaborar y divulgar mensualmente piezas de comunicación para promover la apropiación del Modelo de Planeación y SIGE.</t>
  </si>
  <si>
    <t>MI2</t>
  </si>
  <si>
    <t>Unica</t>
  </si>
  <si>
    <t>Profesional Subdirección de Mejoramiento Organizacional</t>
  </si>
  <si>
    <t>Presentaciones, Listados de Asistencia o Grabaciones</t>
  </si>
  <si>
    <t xml:space="preserve">Infografía Modelo de Planeación y SIGE </t>
  </si>
  <si>
    <t>Piezas de comunicación divulgadas</t>
  </si>
  <si>
    <t>Hacer seguimiento  trimestral a la gestión de los hallazgos y las observaciones producto del ejercicio de auditoria externa.</t>
  </si>
  <si>
    <t>Preparar a la entidad en los diferentes niveles (Sede, Regionales y Centros Zonales), según muestra definida para la auditoria externa.</t>
  </si>
  <si>
    <t>Elaborar, validar y socializar el POSIGE para la vigencia 2022.</t>
  </si>
  <si>
    <t>Realizar seguimiento trimestral a la ejecución del POSIGE en los niveles nacional y regional en cada eje.</t>
  </si>
  <si>
    <t>Ejecutar y reportar evidencias ejecución del POSIGE vigencia 2022. Trimestral.</t>
  </si>
  <si>
    <t>Posibilidad de párdida de las certificaciones del Sistema Integrado de Gestión por incumplimiento de los requisitos de las normas técnicas, debido a la baja apropiación del SIGE por parte de los colaboradores.</t>
  </si>
  <si>
    <t>Profesionales Subdirección de Mejoramiento Organizacional</t>
  </si>
  <si>
    <t>SMO, DIT, DA, DGH</t>
  </si>
  <si>
    <t xml:space="preserve">Referentes SIGE e Ingenieros de Sistemas Regional </t>
  </si>
  <si>
    <t>Acta de reunión</t>
  </si>
  <si>
    <t>Correos electrónicos, presentaciones, listados de asistencia o actas de reunión.</t>
  </si>
  <si>
    <t>Documento POSIGE vigencia 2022, correos electrónicos, presentaciones, listados de asistencia.</t>
  </si>
  <si>
    <t>Reporte indicador en SIMEI, correos electrónicos reporte calificación avance.</t>
  </si>
  <si>
    <t>Correos electrónicos y reporte evidencias.</t>
  </si>
  <si>
    <t>Posibilidad de afectación de la imagen institucional por los resultados de los indicadores estratégicos como consecuencia de las debilidades asociadas a la planeación, ejecución y seguimiento de los planes institucionales.</t>
  </si>
  <si>
    <t>DE1</t>
  </si>
  <si>
    <t>Remitir de manera cuatrimestral el reporte integral de monitoreo en donde se encuentra el estado de ejecución de los indicadores para la toma de decisiones oportunas.</t>
  </si>
  <si>
    <t>Socializar de manera cuatrimestral los resultados del informe integral de monitoreo a los grupos de planeación y sistemas de las regionales y a los Centros Zonales para la toma de decisiones oportunas.</t>
  </si>
  <si>
    <t>Profesional EPICO Direccionamiento Estratégico</t>
  </si>
  <si>
    <t>Referentes de calidad regionales</t>
  </si>
  <si>
    <t>Correos Electrónicos</t>
  </si>
  <si>
    <t>Remitir alertas de manera mensual respecto al seguimiento de ejecución presupuestal a nivel de área responsable, con medición de adehrencia al plan de contratación y pagos establecidos en la herramienta PACCO, con respecto a lo registrado en SIIF Nación con el fin de detectar diferencias contra la programación realizada.</t>
  </si>
  <si>
    <t>Remitir alertas de seguimiento de manera mensual respecto a la ejecución presupuestal a nivel Regional, con medición de adehrencia al plan de contratación y pagos establecidos en la herramienta PACCO, con respecto a lo registrado en SIIF Nación con el fin de detectar diferencias contra la programación realizada.</t>
  </si>
  <si>
    <t>DE2</t>
  </si>
  <si>
    <t>Posibilidad de reducción en la asignación de recursos presupuestales, por inejecución en el presupuesto asignado a la entidad debido al inclumplimiento de frente a la proyección de metas sociales y financieras</t>
  </si>
  <si>
    <t>Subdirección de Programación</t>
  </si>
  <si>
    <t>Correo Mensual del Subdirector de Programación</t>
  </si>
  <si>
    <t>Posibilidad de la afectación de la credibilidad del ICBF por el abuso del poder por parte de los directivos en la propuesta ajustada de los aspectos técnicos de los servicios en beneficio de un tercero o particular.</t>
  </si>
  <si>
    <t>DE3+</t>
  </si>
  <si>
    <t xml:space="preserve">Socialización y apropiación del Plan Anticorrupción y de Atención al Ciudadano 2022 - semestral </t>
  </si>
  <si>
    <t xml:space="preserve">Divulgación de piezas gráficas de Transparencia a través del boletín Vive ICBF. - mensual </t>
  </si>
  <si>
    <t>Socializar y apropiar la ley de Transparencia y de Acceso a la Información Pública (Ley 1712 de 2014). - semestral</t>
  </si>
  <si>
    <t xml:space="preserve">Socializar y apropiar la Ley de Transparencia y de acceso a la Información (Ley 1712 de 2014). - semestral </t>
  </si>
  <si>
    <t xml:space="preserve">Divulgar la Ley de Transparencia y de Accesos al Información Pública.- semestral </t>
  </si>
  <si>
    <t xml:space="preserve">Divulgar el Plan Anticorrupción y de Atención al Ciudadano 2022 - semestral </t>
  </si>
  <si>
    <t>Profesional de la Subdirección de Mejoramiento Organizacional</t>
  </si>
  <si>
    <t>Director Regional</t>
  </si>
  <si>
    <t>Coordinador de Centro Zonal</t>
  </si>
  <si>
    <t>Presentación y listado de asistencia</t>
  </si>
  <si>
    <t xml:space="preserve">Correos electronicos / Boletines </t>
  </si>
  <si>
    <t>Correos electronicos</t>
  </si>
  <si>
    <t>Posibilidad de no contar con información real que dé cuenta de la gestión institucional debido a la falta de veracidad en el registro de ejecución de coberturas atendidas de la oferta programática disponible, sin que hayan sido validadas previamente con los soportes oficiales de información primaria.</t>
  </si>
  <si>
    <t>DE4</t>
  </si>
  <si>
    <r>
      <t xml:space="preserve">Brindar asistencia técnica de </t>
    </r>
    <r>
      <rPr>
        <b/>
        <sz val="12"/>
        <color theme="1"/>
        <rFont val="Calibri"/>
        <family val="2"/>
        <scheme val="minor"/>
      </rPr>
      <t xml:space="preserve">manera mensual </t>
    </r>
    <r>
      <rPr>
        <sz val="12"/>
        <color theme="1"/>
        <rFont val="Calibri"/>
        <family val="2"/>
        <scheme val="minor"/>
      </rPr>
      <t>en todos los niveles (Nacional, Regional, Centro Zonal) en las actividades de registro, verificación y análisis de la información registrada en SIM – Módulo MSyF.</t>
    </r>
  </si>
  <si>
    <t>Socializar de manera semestral las directrices y documentos de apoyo relacionados con las MSyF.</t>
  </si>
  <si>
    <t>Socializar de manera semestral a Coordinadores de CZ y enlaces las directrices de los documentos de apoyo relacionados con las MSyF.</t>
  </si>
  <si>
    <t>Validar de manera mensual la información registrada de coberturas atendidas versus programadas, la apropiación vigente y obligaciones por servicio y municipio, generando alertas oportunas para ajustes o correcciones de la información.</t>
  </si>
  <si>
    <t>Presentar de manera trimestral en Comité Regional de Gestión y Desempeño el análisis de los resultados de la verificación y análisis de las MSyF para la toma de decisiones.</t>
  </si>
  <si>
    <t>Exigir de manera mensual a la Entidades Administradoras de Servicios (Operadores) que para cada desembolso se presente el listado completo de los usuarios que hayan sido atendidos hasta la fecha de corte, garantizando la coherencia entre la información reportada mensualmente en SIM - Metas Sociales y Financieras (Atenciones e inversión) y el sistema de información CUÉNTAME. (Caracterización de usuarios).</t>
  </si>
  <si>
    <t xml:space="preserve">Registrar y mantener actualizado la información de asistencia de usuarios atendidos durante el periodo de corte, en los formatos y/o plataformas tecnológicas que el ICBF defina, garantizando la coherencia entre la información reportada en el registro mensual en SIM - Metas Sociales y Financieras (atenciones e inversión) y el sistema de información CUÉNTAME (Caracterización de usuarios). </t>
  </si>
  <si>
    <t>Realizar de manera mensual el registro y actualización de la información relacionada con las Metas Sociales y Financieras de forma veraz, completa, oportuna y comprobable de los usuarios atendidos y sus familias conforme a las disposiciones del ICBF.</t>
  </si>
  <si>
    <t xml:space="preserve">Coordinador del Grupo de Planeación y Sistemas
o quien haga sus veces </t>
  </si>
  <si>
    <t>Coordinador del Grupo de Planeación y Sistemas
o quien haga sus veces</t>
  </si>
  <si>
    <t>Coordinador del Centro Zonal</t>
  </si>
  <si>
    <t>correos electrónicos o presentación sesiones virtuales y lista de asistencia o actas</t>
  </si>
  <si>
    <t>Correos electrónicos o presentación sesiones virtuales y lista de asistencia o actas</t>
  </si>
  <si>
    <t>Correos electrónicos, reportes, presentaciones, informes.</t>
  </si>
  <si>
    <t>Acta, informe de análisis</t>
  </si>
  <si>
    <t>Soportes para el pago de las cuentas</t>
  </si>
  <si>
    <t>Registro de asistencia mensual, certificados supervisor y/o interventor de contrato, comparativos información MSyF versus Cuéntame</t>
  </si>
  <si>
    <t>Posibilidad de toma de decisiones errada por datos inoportunos, e inexactos debido a debilidad en la validación y revisión de las fuentes primarias previas al cargue de resultados, por desconocimiento y falta de apropiación de la gestión del proceso de monitoreo y seguimiento a la gestión.</t>
  </si>
  <si>
    <t>MS1</t>
  </si>
  <si>
    <t>Realizar socialización y apropiación semestral de conocimientos relacionados con los procedimientos del proceso.</t>
  </si>
  <si>
    <t>Socialización semestral de los resultados de los indicadores.</t>
  </si>
  <si>
    <t>Profesional de la Subdirección de Monitoreo y Evaluación</t>
  </si>
  <si>
    <t>Presentación y Listado de asistencia</t>
  </si>
  <si>
    <t>Correos electónicos</t>
  </si>
  <si>
    <t>Alteración en SIMEI de los datos reportados de la gestión institucional del ICBF para favorecer intereses particulares.</t>
  </si>
  <si>
    <t>MS2+</t>
  </si>
  <si>
    <t>Implementación de mejoras en la gestión de usuarios desarrolladas para el aplicativo SIMEI durante la vigencia 2022. Trimestral.</t>
  </si>
  <si>
    <t>Revisión de roles de usuario asignados en la herramienta. Trimestral.</t>
  </si>
  <si>
    <t>RFC Formato de requerimiento de cambios informáticos</t>
  </si>
  <si>
    <t>Listado de usuarios activos aplicativo SIMEI</t>
  </si>
  <si>
    <t>Posibilidad de reducción presupuestal debido a la inejecución de recursos por inadecuado seguimiento a la ejecución.</t>
  </si>
  <si>
    <t>GF1</t>
  </si>
  <si>
    <t>Generar  y enviar a cada Coordinación Financiera Regional del informe mensual de seguimiento a la Ejecución presupuestal.</t>
  </si>
  <si>
    <t>Realizar mensualmente  Comité de Seguimiento a la Ejecución Presupuestal en conjunto con la Dirección de Planeación y Control de la Gestión</t>
  </si>
  <si>
    <t xml:space="preserve">Generar mensualmente alertas de ejecución presupuestal a Regionales y Areas de la Sede de la Dirección General. </t>
  </si>
  <si>
    <t>Generar acciones correctivas cuando se requieran</t>
  </si>
  <si>
    <t xml:space="preserve">Enviar mensualmente acta de comité donde se evidencie seguimiento a la ejecución presupuestal                   </t>
  </si>
  <si>
    <t xml:space="preserve">Enviar mensualmente actas del NMF donde se evidencie seguimiento a la ejecución presupuestal                   </t>
  </si>
  <si>
    <t>Profesionales del Grupo de Presupuesto</t>
  </si>
  <si>
    <t>Coordinadora del Grupo de Presupuesto</t>
  </si>
  <si>
    <t>Profesional del  Grupo de Presupuesto</t>
  </si>
  <si>
    <t>Coordinador Financiero o quien haga sus veces en la Regional.</t>
  </si>
  <si>
    <t>Soporte de  envío a cada Coordinación Financiera Regional del informe mensual de seguimiento a la Ejecución presupuestal.</t>
  </si>
  <si>
    <t>Actas de Realización mensual  del  Comité de Seguimiento a la Ejecución Presupuestal en conjunto con la Dirección de Planeación y Control de la Gestión.</t>
  </si>
  <si>
    <t>Correos de generación mensual de alertas de ejecución presupuestal con Regionales y Areas de la Sede de la Dirección General.</t>
  </si>
  <si>
    <t>Soporte de Apertura de acciones correctivas cuando se requieran.</t>
  </si>
  <si>
    <t>Soporte de  Envío mensual del acta de comité donde se evidencie seguimiento a la ejecución presupuestal</t>
  </si>
  <si>
    <t>Soporte de  Envío mensual del acta del NMF donde se evidencie seguimiento a la ejecución presupuestal</t>
  </si>
  <si>
    <t>Cuando se requiera</t>
  </si>
  <si>
    <t>Posibilidad de afectación en el presupuesto de ingresos por aporte parafiscales 3%, debido a la identificación inoportuna de los recursos del aporte que se reciben a través de la planilla PILA, al presentarse deficiencia en la transmisión cargue y cierre del proceso PILA</t>
  </si>
  <si>
    <t>GF2</t>
  </si>
  <si>
    <t xml:space="preserve">Conciliar mensualmente la información reportada por el operador de información. </t>
  </si>
  <si>
    <t xml:space="preserve">Planear  anualmente de manera adecuada, conjunta y oportuna con las areas que intervienen en el proceso contractual para garantizar la  contratación del operador de información, a traves de la definición de un cronograma. </t>
  </si>
  <si>
    <t>Anual</t>
  </si>
  <si>
    <t>Cronograma establecido</t>
  </si>
  <si>
    <t xml:space="preserve">Soporte de la Revisión  mensual de la información entregada por el operador por medio de informe generado por el operador </t>
  </si>
  <si>
    <t>Informe de Actividades y de comité operativo mensual</t>
  </si>
  <si>
    <t>Actas de mesas de trabajo o documentos de solicitud de desarrollo (SI A TU SERVICIO) o MIS</t>
  </si>
  <si>
    <t>Posibilidad de disminución en la aprobación de recursos PAC Nación por parte de MHCP, debido a incumplimiento en el uso de PAC asignado en periodos anteriores, por la falta de gestión de los pagos programados.</t>
  </si>
  <si>
    <t>GF3</t>
  </si>
  <si>
    <t>Informar mediante correo electrónico la asignación mensual del PAC a las Direcciones Regionales y a las áreas del Nivel Nacional.</t>
  </si>
  <si>
    <t xml:space="preserve">Enviar mediante correo electrónico el seguimiento mensual de la ejecución del PAC recursos nación y propios </t>
  </si>
  <si>
    <t xml:space="preserve">Presentar mensualmente al comité de seguimiento presupuestal las cifras de ejecución de PAC a nivel Regional y de areas misionales.   </t>
  </si>
  <si>
    <t xml:space="preserve">Enviar  acta de comité mensual donde se evidencie seguimiento a la programación del PAC o correos electrónicos con seguimiento a la asignación del PAC     </t>
  </si>
  <si>
    <t>Profesional del Grupo de Tesorería</t>
  </si>
  <si>
    <t>Coordinador del Grupo de Tesorería</t>
  </si>
  <si>
    <t>Correo electrónico donde se informa la asignación del PAC.</t>
  </si>
  <si>
    <t xml:space="preserve">Correos electrónicos con el seguimiento mensual regionalizado de la ejecución del PAC recursos nación y propios </t>
  </si>
  <si>
    <t>Documento con la presentación efectuada al comité y informe ejecutivo con las observaciones y compromisos definidos en el comité respecto al PAC y su ejecución</t>
  </si>
  <si>
    <t>Soporte, acta de comité donde se evidencie seguimiento a la programación del PAC o correos electrónicos con seguimiento a la asignación del PAC</t>
  </si>
  <si>
    <t>Posibilidad de afectación en los ingresos que percibe la entidad, debido a gestión inoportuna en la enajenación de activos financieros, al no ejecutarse los procesos contractuales o oferta pública para la venta, establecidos en el Decreto 1082 de 2015 y en las normas vigentes</t>
  </si>
  <si>
    <t>GF4</t>
  </si>
  <si>
    <t xml:space="preserve">Elaborar reporte mensual de acciones que cotizan y no cotizan en bolsa </t>
  </si>
  <si>
    <t>Elaborar Presentación a comité de bienes y consejo directivo de la propuesta de enajenación de acciones que cotizan y no ctoizan en bolsa (cuando se requiera)</t>
  </si>
  <si>
    <t>Informe Mensual</t>
  </si>
  <si>
    <t>Actas de comité de bienes y consejo directivo</t>
  </si>
  <si>
    <t>GF5</t>
  </si>
  <si>
    <t>Posibilidad de investigaciones disciplinarias o fiscales por entrega inoportuna de la información financiera a la Contaduría General de la Nación por debilidades en el envío de la información por parte de los procesos y grupos regionales.</t>
  </si>
  <si>
    <t>Enviar mensualmente alertas para la generación oportuna y correcta de la información requerida a las Direcciones Regionales.</t>
  </si>
  <si>
    <t>Enviar trimestralmente correo electrónico a las Direcciones regionales del cronograma de actividades de entrega de información contable.</t>
  </si>
  <si>
    <t>Enviar y confirmar la transmisión trimestral de la información Contable por Convergencia a través del Sistma Chip a la CGN.</t>
  </si>
  <si>
    <t>Profesionales del Grupo de Contabilidad</t>
  </si>
  <si>
    <t>Coordinador del Grupo de Contabilidad</t>
  </si>
  <si>
    <t>Soporte envío mensual de alertas para la generación oportuna y correcta de la información requerida a las Direcciones Regionales por medio de Correo electronico.</t>
  </si>
  <si>
    <t>Soporte envio trimestral por correo electronico de cronograma de actividades de entrega de informacion contable.</t>
  </si>
  <si>
    <t>Certificación de la CGN y/o confirmación de la transmisión de la información contable por convergencia.</t>
  </si>
  <si>
    <t>Posibilidad de sanciones y/o multas por la no presentación de los impuestos nacionales y/o municipales por debilidades en el envío de la información por parte de los grupos regionales.</t>
  </si>
  <si>
    <t>GF6</t>
  </si>
  <si>
    <t xml:space="preserve">Enviar correos electrónicos mensuales a las Direcciones Regionales y Grupos Financieros para el envío correcto y oportuno de la información tributaria y  fiscal requerida </t>
  </si>
  <si>
    <t>Programar y socializar mensualmente los cronogramas de  las actividades de contabilidad para la rendicion de informes Tributarios</t>
  </si>
  <si>
    <t>Soporte  de envío mensual de Generación de correos electrónicos  a las áreas y Direcciones para el envío correcto y oportuno de la información tributaria y  fiscal requerida</t>
  </si>
  <si>
    <t>Soporte mensual de la  Programación y socialización de los cronogramas de las actividades de contabilidad para la rendición de informes Tributarios</t>
  </si>
  <si>
    <t>Enviar mensualmente la información financiera para revisión y firma de los Estados Financieros con el fin de publicarlos dentro de los plazos establecidos por la CGN</t>
  </si>
  <si>
    <t xml:space="preserve">Cumplir  mensualmente el cronograma de Entrega de información para posterior  publicación de los Estados Financieros </t>
  </si>
  <si>
    <t>GF7</t>
  </si>
  <si>
    <t>Posibilidad de Investigaciones disciplinarios o fiscales debido al incumplimiento en la publicación de estados financieros de la entidad por demoras en la validación de la información reportada y/o hallazgos resultado de las auditorias.</t>
  </si>
  <si>
    <t>Profesional del Grupo de Contabilidad</t>
  </si>
  <si>
    <t>correo electrónico de evidencia del envío mensual de la información a los responsables de la emisión de los Estados Financieros para revision y firma respectiva.</t>
  </si>
  <si>
    <t xml:space="preserve">Cronograma de entrega de información para publicación de los Estados Financieros </t>
  </si>
  <si>
    <t>Efectuar pagos sin el cumplimiento de los requisitos legales definidos por el ICBF, beneficiando a terceros o particulares.</t>
  </si>
  <si>
    <t xml:space="preserve">Realizar Seminario de capacitación en el proceso tesoral de pagos a los responsables de pagaduria Regionales semestralmente. </t>
  </si>
  <si>
    <t>Incluir cuatrimestralmente en la asistencia técnica, revisión aleatoria a los procesos de recepción y tramite de cuentas  realizados por la regional.</t>
  </si>
  <si>
    <t>Socializar en Grupos de estudio de trabajo Regional  con Centro Zonal  la normatividad y procedimientos para el pago de cuentas en el ICBF   por lo menos uno cada seis meses.</t>
  </si>
  <si>
    <t>Realizar seguimiento trimestral aleatorias  al proceso de tramite y pago de las cuentas.</t>
  </si>
  <si>
    <t>Profesional Grupo de Tesorería</t>
  </si>
  <si>
    <t>Coordinador Financiero de la Regional</t>
  </si>
  <si>
    <t>Actas y listas de asistencia de los seminarios.</t>
  </si>
  <si>
    <t>Acta de la Asistencia Técnica a la Regional o de la reunión virtual con la Regional. En caso de continuar con el aislamiento la evidencia será el  archivo de excel de seguimiento a las cuentas de cobro solicitado a las regionales.</t>
  </si>
  <si>
    <t>Listados de asistencia con acta de del Grupo de estudio.</t>
  </si>
  <si>
    <t>Informe de seguimiento.</t>
  </si>
  <si>
    <t>Acta de comité de seguimiento.</t>
  </si>
  <si>
    <t>Inadecuada verificación  de los  documentos que soportan las liquidaciones,  en los  proceso de verificación y fiscalización, en beneficio de  particulares (aportantes o sujetos pasivos de la contribución).</t>
  </si>
  <si>
    <t>GF9+</t>
  </si>
  <si>
    <t>Realizar Seminario de capacitación en los procesos de fiscalización a los grupos de Recaudo Regionales semestralmente.</t>
  </si>
  <si>
    <t>Incluir  en la asistencia tecnica, revisión aleatoria a los procesos de fiscalizacion y verificacion realizados por la regional. Se medira semestralmente</t>
  </si>
  <si>
    <t>Realizar Grupos de estudio especificos del proceso de verificación y fiscalización semestralmente.</t>
  </si>
  <si>
    <t>Programar y realizar  seguimientos semestral interno aleatorio a los expedientes  del  proceso de fiscalización y verificación del aporte parafiscal.</t>
  </si>
  <si>
    <t>Presentar en el comité de seguimiento parafiscal el informe aleatorio realizado a los procesos de verificación y fiscalizacion llevado a cabo por la regional.</t>
  </si>
  <si>
    <t>Posibilidad de reprocesos o de no detectar debilidades en temas clave durante el ejercicio de auditorias o evaluaciones debido a deficiencias en la aplicación de metodologías y técnica, por falta de experiencia, apropiación de conceptos, o de conocimiento especifico en los procesos o temas a evaluar.</t>
  </si>
  <si>
    <t>EI1</t>
  </si>
  <si>
    <t>Realizar reuniones cuatrimestrales de equipo con el fin de fortalecer los conocimientos técnicos y metodológicos en materia de auditoria interna.</t>
  </si>
  <si>
    <t>Jefe Oficina de Control Interno</t>
  </si>
  <si>
    <t>Presentaciones y Listados de Asistencia</t>
  </si>
  <si>
    <t xml:space="preserve">Posibilidad de emitir hallazgos, conclusiones y recomendaciones no objetivas aprovechando la posición como auditor para beneficiar o afectar al auditado o a terceros favoreciendo intereses particulares. </t>
  </si>
  <si>
    <t>EI2+</t>
  </si>
  <si>
    <t>Realizar reuniones cuatrimestrales de equipo con el fin de fortalecer los conocimientos en materia de independencia y objetividad en el ejercicio de auditoria interna.</t>
  </si>
  <si>
    <t>Generar y aplicar el modelo para la declaración de independencia y objetividad por parte de los colaboradores de la Oficina de Control Interno.</t>
  </si>
  <si>
    <t>Modelo para la declaración de independencia y objetividad</t>
  </si>
  <si>
    <t xml:space="preserve">Revelación o entrega de información confidencial a la que se tuvo acceso como auditor para beneficiar o afectar al auditado o a terceros favoreciendo intereses particulares. </t>
  </si>
  <si>
    <t>EI3+</t>
  </si>
  <si>
    <t>Realizar reuniones cuatrimestrales de equipo con el fin de fortalecer los conocimientos en materia de principio de confidencialidad en el ejercicio de auditoria interna.</t>
  </si>
  <si>
    <t>Posibilidad de perdida de bienes muebles por manejo inadecuado de los mismos por falta de apropiación de los cuentadantes respecto a la responsabilidad en el manejo cuidado y custodia de los bienes asignados.</t>
  </si>
  <si>
    <t>SA1</t>
  </si>
  <si>
    <t>Remitir comunicación semestral a los cuentadantes sobre las obligaciones que adquieren una vez le son asignados los bienes muebles para el cumplimiento de sus obligaciones contractuales, especificando el buen uso que se debe dar a estos bienes que son patrimonio público.</t>
  </si>
  <si>
    <t>Realizar el registro diario de ingreso y salida de bienes muebles devolutivos en la SDG y entregar mensualmente su consolidado.</t>
  </si>
  <si>
    <t>Remitir comunicación semestral a las Direcciones Regionales y SDG, donde se establezca como requisito para la salida de los bienes muebles devolutivos, la remisión de un correo suscrito por el jefe del área dirigido al apoyo técnico a la supervisión de contrato de Vigilancia, especificando el colaborador y las características del bien y el tiempo de permanencia.</t>
  </si>
  <si>
    <t>Construir y publicar en la plataforma Escuela virtual, un curso de 20 horas con generalidades de Almacen e Inventarios, dirigido a los colaboradores del ICBF</t>
  </si>
  <si>
    <t>Remitir comunicacion cuatrimestral con el listado de los siniestros que se han tramitado ante la compania de seguros , para que las Regionales realicen la validacion de que todas las perdidas o daños de Bienes Muebles por hechos subitos e imprevistos,  se encuentren dentro de las reclamaciones presentadas, para su respectiva consolidacion general y reporte al Intermediario de Seguros.</t>
  </si>
  <si>
    <t>Sensibilizar anualmente sobre el programa de seguros y  procedimiento de reclamación en caso de siniestros de manera virtual a los colaboradores en la Sede de la Dirección General</t>
  </si>
  <si>
    <t>Coordinador Grupo Almacen e Inventarios</t>
  </si>
  <si>
    <t>Profesional de Apoyo Técnico a la Supervision del Contrato de Vigilancia de las diferentes Macroregiones.</t>
  </si>
  <si>
    <t>Profesional de Apoyo Técnico a la Supervision del Contrato de Vigilancia de la SDG</t>
  </si>
  <si>
    <t>Coordinador Grupo Gestión de Bienes / Profesional Grupo Gestión de Bienes
Intermediario de Seguros</t>
  </si>
  <si>
    <t>Coordinador o Líder Grupo Gestión de Bienes / Profesional Grupo Gestión de Bienes
Intermediario de Seguros</t>
  </si>
  <si>
    <t>Comunicación</t>
  </si>
  <si>
    <t>Planilla y bitacoras del registro de ingreso y salida de bienes muebles devolutivos.</t>
  </si>
  <si>
    <t>Curso publicado</t>
  </si>
  <si>
    <t>Comunicacion con el listado de siniestros presentados</t>
  </si>
  <si>
    <t xml:space="preserve">Presentación, listado de asistencia </t>
  </si>
  <si>
    <t>SA2</t>
  </si>
  <si>
    <t>Posibilidad de inadecuada prestación de servicio en infraestructuras propias, por falta de mantenimiento preventivos y correctivos por limitación de presupuesto asignado al ICBF.</t>
  </si>
  <si>
    <t>Realizar el seguimiento mensual contractual, financiero y técnico a los contratos de obra e interventoría para la intervención de infraestructuras propias</t>
  </si>
  <si>
    <t>Realizar comites de seguimiento de la intervención de infraestructuras propias. Cuando se requiera</t>
  </si>
  <si>
    <t xml:space="preserve">Realizar comunicaciones mensuales enviadas para seguimiento de los contratos </t>
  </si>
  <si>
    <t>Realizar solicitud de recursos necesarios para las intervenciones (mantenimientos preventivos y correctivos), en las infraestructuras propias ante el Ministerio de Hacienda y Crédito Público</t>
  </si>
  <si>
    <t>Coordinador o Líder Grupo Infraestructura Inmobiliaria / Profesional de apoyo a supervisión  Grupo Infraestructura Inmobiliaria</t>
  </si>
  <si>
    <t>Coordinador o Líder Grupo Infraestructura Inmobiliaria / Coordinador o Líder Grupo Planeación Administrativa</t>
  </si>
  <si>
    <t xml:space="preserve">Informes de supervisión </t>
  </si>
  <si>
    <t>Actas de reunión</t>
  </si>
  <si>
    <t>Comunicaciones</t>
  </si>
  <si>
    <t xml:space="preserve">Documento Anteproyecto </t>
  </si>
  <si>
    <t>Realizar anualmente re inducción al Sistema Integrado de Conservación - SIC</t>
  </si>
  <si>
    <t>Realizar anualmente sensibilización en temas relacionados con la gestión documental a los colaboradores de la Sede de la Dirección General</t>
  </si>
  <si>
    <t>Realizar seguimiento trimestral a las medidas de seguridad implementadas por el servicio de correo postal del ICBF</t>
  </si>
  <si>
    <t>Verificar mensualmente que los préstamos documentales en físico o enviados digitalmente, sean entregados a personal autorizado</t>
  </si>
  <si>
    <t>Identificar semestralmente posibles fallas en la aplicación de los formatos de saneamiento ambiental y monitoreo y control de condiciones ambientales</t>
  </si>
  <si>
    <t>Reportar semestralmente listado de personal autorizado para solicitar y /o recibir préstamos documentales, por cada dependencia</t>
  </si>
  <si>
    <t>Realizar anualmente sensibilización en temas relacionados con la Gestión Documental a los colaboradores de la Regional</t>
  </si>
  <si>
    <t>Realizar semestralmente análisis de la situación detectada tras el diligenciamiento de los formatos de saneamiento ambiental y monitoreo y control de condiciones ambientales</t>
  </si>
  <si>
    <t>Reportar semestralmente listado de personal autorizado para solicitar y /o recibir préstamos documentales por cada grupo de trabajo</t>
  </si>
  <si>
    <t>Coordinador o Líder Grupo Gestión Documental / Referente Grupo Gestión Documental</t>
  </si>
  <si>
    <t>Coordinador o Líder Grupo Gestión Documental / Profesional Grupo Gestión Documental</t>
  </si>
  <si>
    <t>Coordinador Grupo Administrativo y/o Gestión de Soporte / Referente documental de la Regional</t>
  </si>
  <si>
    <t>Coordinador Centro Zonal / Referente documental del Centro Zonal</t>
  </si>
  <si>
    <t>Listados de asistencias, presentación de la socialización del SIC</t>
  </si>
  <si>
    <t>Listados de asistencias, presentación de la sensibilización</t>
  </si>
  <si>
    <t xml:space="preserve">Informe </t>
  </si>
  <si>
    <t>Matriz de préstamos documentales</t>
  </si>
  <si>
    <t>Informe de la situación detectada</t>
  </si>
  <si>
    <t>Listado de personal autorizado</t>
  </si>
  <si>
    <t>Posibilidad de pérdida y/o deterioro de información por inaplicabilidad de los procedimientos definidos para la gestión documental debido a los factores antropogénicos, biológicos y ambientales.</t>
  </si>
  <si>
    <t>SA3</t>
  </si>
  <si>
    <t>Posibilidad de Sanciones, multas, cobro jurídico y embargo a las cuentas del ICBF, por debilidades asociadas al seguimiento de las obligaciones relacionadas con los bienes inmuebles, debido a la inapropiada aplicabilidad de los procedimientos definidos.</t>
  </si>
  <si>
    <t>SA4</t>
  </si>
  <si>
    <t>Realizar socialización de los procedimientos Seguimiento al control de pago de servicios públicos e impuesto pago predial a los Coordinadores o encargados de los Grupos Administrativos y Grupos internos de la Dirección Administrativa</t>
  </si>
  <si>
    <t>Realizar relación mensual por inmueble de las facturas canceladas por  concepto de servicios públicos e impuesto predial donde se pueda identificar que el pago se realizo oportunamente (fecha límite por factura vs fecha de pago)</t>
  </si>
  <si>
    <t>Coordinador o Líder del Grupo Planeación Administrativa / Profesional Grupo Planeación Administrativa</t>
  </si>
  <si>
    <t>Coordinador Administrativo de la Regional</t>
  </si>
  <si>
    <t xml:space="preserve">Lista asistencia, presentación </t>
  </si>
  <si>
    <t>Documento en excel</t>
  </si>
  <si>
    <t>Posibilidad de alteración o sustracción de información en los archivos centrales beneficiando a terceros.</t>
  </si>
  <si>
    <t>SA5+</t>
  </si>
  <si>
    <t>Realizar sensibilización anual sobre los efectos negativos de la alteración o sustracción información de los archivos centrales o fines particulares.</t>
  </si>
  <si>
    <t>Reportar semestralmente listado de personal autorizado para el ingreso a los depósitos de archivo centrales</t>
  </si>
  <si>
    <t>Validar semestralmente que el archivo central cuente con condiciones de seguridad mínimas que garanticen la custodia de la información, y en caso de requerirse elevar solicitud para que se generen las acciones correctivas a las fallas detectadas</t>
  </si>
  <si>
    <t>Realizar sensibilización anual  sobre los efectos negativos de la alteración o sustracción información de los archivos centrales o fines particulares.</t>
  </si>
  <si>
    <t>Validar semestralmente que el archivo de gestión centralizado cuente con condiciones de seguridad mínimas que garanticen la custodia de la información, y en caso de requerirse elevar solicitud para que se generen las acciones correctivas a las fallas detectadas</t>
  </si>
  <si>
    <t>Reportar semestralmente listado de personal autorizado para el ingreso a los depósitos de archivo de gestión centralizados</t>
  </si>
  <si>
    <t>Corrdinador o Líder Grupo Gestión Documental / Referente Grupo Gestión Documental</t>
  </si>
  <si>
    <t>Posibilidad de sobrecarga laboral por la no provisión de las vacantes que se generen por los diferentes movimientos de personal.</t>
  </si>
  <si>
    <t>Fortalecer el Plan de Bienestar Social e Incentivos - Bimestral</t>
  </si>
  <si>
    <t>Bimestral</t>
  </si>
  <si>
    <t>Grupo de Desarrollo de Talento Humano-Bienestar Social</t>
  </si>
  <si>
    <t>consolidado bimensual de actividades en el Plan de Bienestar Social e Incentivos a nivel nacional</t>
  </si>
  <si>
    <t>TH1</t>
  </si>
  <si>
    <t>TH2</t>
  </si>
  <si>
    <t xml:space="preserve">Posibilidad de demora de tramites internos (encargos, retiros por pensión, estabillidad laborales entre otros)  en la Dirección de Gestión Humana - DGH, debido a que las Historias Laborales no se encuentran actualizadas por la no entrega de la documentación para su actualización. </t>
  </si>
  <si>
    <t xml:space="preserve">Realizar campaña semestral de sensibilización a los servidores públicos sobre la importancia de la mantener su Historia Laboral actualizada </t>
  </si>
  <si>
    <t>Apertura, clasificación, reclasificación e inserción  de la documentación en las Historias Laborales de la Sede de la Dirección General - Mensual</t>
  </si>
  <si>
    <t>Apertura, clasificación, reclasificación e inserción de la documentación  en las Historias Laborales de la Direcciones Regionales - Mensual</t>
  </si>
  <si>
    <t>Coordinador del Grupo de Registro y Control</t>
  </si>
  <si>
    <t>Coordinador Grupo Gestión Humana, Grupo Administrativo, Grupo  de Gestión de Soporte</t>
  </si>
  <si>
    <t>Memorando</t>
  </si>
  <si>
    <t xml:space="preserve">Base de datos de Historias Laborales Intervenidas </t>
  </si>
  <si>
    <t>Posibilidad de  sanciones disciplinarias,  multas o detrimento patrimonial por el incumplimiento de las obligaciones relacionadas al pago de acreencias laborales por debilidades de conocimiento técnico en la liquidación de nómina.</t>
  </si>
  <si>
    <t>TH3</t>
  </si>
  <si>
    <t>Capacitación a los referentes de nómina a nivel nacional- Anual</t>
  </si>
  <si>
    <t>Capacitación a referentes de nómina nuevos cuando ingresan a la entidad.</t>
  </si>
  <si>
    <t>Coordinador Grupo Nómina</t>
  </si>
  <si>
    <t>Presentación y Listado de Asistencia</t>
  </si>
  <si>
    <t>Posibilidad de interrupción de prestación de servicios médicos asociados, debido al inoportuno reporte de las novedades de la seguridad social por debilidad en el tramité de afiliación y radicación en las entidades de seguridad social.</t>
  </si>
  <si>
    <t>TH4</t>
  </si>
  <si>
    <t>Entregar copia de afiliación al Grupo Nómina en el mismo día de la posesión del servidor público.- Mensual</t>
  </si>
  <si>
    <t>Correo electrónico informando el cargue de la planilla sin inconsistencias y  con las novedades del BDUA - Mensual</t>
  </si>
  <si>
    <t>Entregar copia de afiliación al referente de nómina en el mismo día de la posesión del servidor público- Mensual</t>
  </si>
  <si>
    <t>Remitir correo de revisión de la planilla de Seguridad Social sin inconsistencias y  Certificación final de la Seguridad Social al Grupo de Nomina</t>
  </si>
  <si>
    <t>Coordinador del Grupo de Registro y Control 
Coordinador Grupo Nómina y Seguridad Social</t>
  </si>
  <si>
    <t>Referentes de nómina del Grupo administrativo / Grupo de Gestión Humana / Gestión de Soporte</t>
  </si>
  <si>
    <t xml:space="preserve">Planillas de Afiliación </t>
  </si>
  <si>
    <t xml:space="preserve">Correo electrónico   </t>
  </si>
  <si>
    <t xml:space="preserve">Correo electrónico  y Certificación de Seguridad Social </t>
  </si>
  <si>
    <t>Posibilidad de incumplimiento de los compromisos laborales debido a la calificación de mínimo satisfactorio por debilidad en apropiación de conceptos y seguimientos por parte del evaluador y del evaluado.</t>
  </si>
  <si>
    <t>TH5</t>
  </si>
  <si>
    <t>Realizar ejercicios de fortalecimiento técnico con las regionales identificadas con debilidad en el proceso de EDL y VDL. (seguimiento semestral)</t>
  </si>
  <si>
    <t>Remitir reporte anual de EDL y VDL vigencia 2021 -2022 de acuerdo a la normatividad.</t>
  </si>
  <si>
    <t>Remitir reporte del primer semestre de EDL y VDL vigencia 2022 -2023 de acuerdo a la normatividad.</t>
  </si>
  <si>
    <t>Remitir a la regional reporte  anual de EDL y VDL vigencia 2021 -2022 de acuerdo a la normatividad.</t>
  </si>
  <si>
    <t>Remitir a la regional reporte del primer semestre de EDL y VDL vigencia 2022 -2023 de acuerdo a la normatividad.</t>
  </si>
  <si>
    <t>Líder de Grupo de Carrera Administrativa</t>
  </si>
  <si>
    <t>Director Regional, Coordinador Grupo Gestión Humana, Grupo Administrativo, Grupo  de Gestión de Soporte</t>
  </si>
  <si>
    <t xml:space="preserve">Coordinador de Centro Zonal </t>
  </si>
  <si>
    <t>Presentaciones y Listados de Asistencia, correos electrónicos, piezas comunicativas.</t>
  </si>
  <si>
    <t>Correos electrónico de reporte de EDL y VDL  (base en Excel) de la Regional y Centros Zonales</t>
  </si>
  <si>
    <t>Correos electrónico de reporte de EDL y VDL  (base en Excel)  Centros Zonales</t>
  </si>
  <si>
    <t>Sensibilizaciones mensuales a los colaboradores del ICBF en temas relacionado con la prevención de la falta disciplinaria.</t>
  </si>
  <si>
    <t>Sensibilizaciones trimestrales a los jefes inmediatos sobre la aplicabilidad de la preservación del orden interno en la normatividad vigente disciplinaria.</t>
  </si>
  <si>
    <t>TH6+</t>
  </si>
  <si>
    <t>Promover o inducir actuaciones administrativas de las que se tenga conocimiento o competencia sin el cumplimiento de la normatividad legal vigente atendiendo intereses personales o de un tercero.</t>
  </si>
  <si>
    <t>Profesionales de la Oficina de Control Interno Disciplinario</t>
  </si>
  <si>
    <t>Jefe Oficina de Control Interno Disciplinario</t>
  </si>
  <si>
    <t>Posibilidad de pérdida de eficacia en el desarrollo del proceso disciplinario debido a omisiones en el análisis y evaluación en las diferentes etapas por falencia en la argumentación,unificacion de criterios y actualización permanente en la normatividad vigente.</t>
  </si>
  <si>
    <t>TH7</t>
  </si>
  <si>
    <t>Unificación mensual de criterios para la sustentación adecuada de las decisiones a suscribir.</t>
  </si>
  <si>
    <t>Seguimiento bimestral por parte del despacho al vencimiento del termino probatorio de los procesos disciplinarios que se encuentran en esta etapa.</t>
  </si>
  <si>
    <t>Correos Electrónicos o Actas de reunión</t>
  </si>
  <si>
    <t xml:space="preserve">Posibilidad de prescripción en el desarrollo de la acción disciplinaria dentro de los términos  de ley debido a la dificultad en la obtención oportuna y completa del recaudo probatorio, asi como actuaciones procesales con nulidad  que implican reprocesos por deficiencia en el seguimiento de los términos  y en el sistema de alertas y de información. </t>
  </si>
  <si>
    <t>TH8</t>
  </si>
  <si>
    <t>Presentar bimestralmente en comité primario o en reunión de coordinadores las debilidades identificadas para generar directrices.</t>
  </si>
  <si>
    <t>Seguimiento bimestral a compromisos, metas, control de términos a las directrices establecidas por la Jefe de la Oficina.</t>
  </si>
  <si>
    <t>Seguimiento bimestral a las metas, control de términos y directrices establecidas  en las reuniones de coordinadores.</t>
  </si>
  <si>
    <t>Jefe Oficina de Control Interno Disciplinario y Coordinadores de Grupo</t>
  </si>
  <si>
    <t>Coordinadores de Grupo</t>
  </si>
  <si>
    <t>Presentación y listado de asistencia, o Acta de reunión</t>
  </si>
  <si>
    <t>Actas de reunión de coordinadores</t>
  </si>
  <si>
    <t>Actas de reunión grupos internos de trabajo</t>
  </si>
  <si>
    <t xml:space="preserve">Posibilidad de perdida de conocimiento debido a la deficiencia en la transferencia de información por debilidad en la concientización de la importancia frente a la entrega del Informe Final de Entrega de Cargo por parte del servidor que se retira de la dependencia o del ICBF. </t>
  </si>
  <si>
    <t>TH9</t>
  </si>
  <si>
    <t>Divulgar semestralmente la metodología de almacenamiento de los Informe Final de Entrega de Cargo - Semestral</t>
  </si>
  <si>
    <t>Cargue y  Reporte de Informe Final de Entrega de Cargo -Mensual</t>
  </si>
  <si>
    <t>Consolidación y seguimiento de  Informe Final de Entrega de Cargo  -Trimestral</t>
  </si>
  <si>
    <t>Divulgar semestralmente el formato de  Informe Final de Entrega de Cargo - Semestral</t>
  </si>
  <si>
    <t xml:space="preserve">Cargue y  Reporte de entrega de Informe Final de Entrega de Cargo - Mensual </t>
  </si>
  <si>
    <t xml:space="preserve">Enviar a la Regional  los Informes Finales de Entrega de Cargo - Mensual </t>
  </si>
  <si>
    <t>Profesional líder del Grupo de Desarrollo del Talento Humano</t>
  </si>
  <si>
    <t>Coordinador del Grupo de Gestión Humano, Coordinadores Administrativos y/o de Gestión de Soporte.</t>
  </si>
  <si>
    <t>Coordinador CZ</t>
  </si>
  <si>
    <t>Reporte e Informe Final de Entrega de CargO</t>
  </si>
  <si>
    <t xml:space="preserve">Informe trimestral de Entrega de Cargo ntrega de cargo </t>
  </si>
  <si>
    <t>Reporte e informe de entrega de cargo</t>
  </si>
  <si>
    <t>Informes finales de entrega de cargo            Correo electrónico</t>
  </si>
  <si>
    <t>Actualizar anualmente el manual de politicas contables, conforme al marco normativo y/o normativadad actual.</t>
  </si>
  <si>
    <t>Emitir semestralmente Linieamientos o actualización de procedimientos conforme al marco normativo</t>
  </si>
  <si>
    <t>Implementar anualmente  actividades de depuración contables</t>
  </si>
  <si>
    <t>Posibilidad de opinión contable negativa en el marco de la auditoría de la CGR por debilidad en el bloque normativo interno de la entidad a causa de la desactualización de la documentación proceso de Gestión Financiera</t>
  </si>
  <si>
    <t>GF8</t>
  </si>
  <si>
    <t xml:space="preserve"> Socializar el resultado del Seguimiento trimestral al proceso de tramite y pago de las cuentas.</t>
  </si>
  <si>
    <t>GF10+</t>
  </si>
  <si>
    <t>Posibilidad de entrega o uso indebido de Alimento de Alto Valor Nutrición en puntos de entrega, unidades de servicios de los programas, modalidades o servicios del ICBF favoreciendo particulares o terceros.</t>
  </si>
  <si>
    <t>PP3+</t>
  </si>
  <si>
    <t>DN: Aplicar el anexo 57 por parte la de interventoría a los puntos de entrega primarios AAVN.  (MENSUAL)</t>
  </si>
  <si>
    <t>DN: Realizar reporte y seguimiento al cierre de las novedades presentadas producto de la aplicación del anexo 57 por parte de la interventoría a los puntos de entrega primarios AAVN.  (MENSUAL)</t>
  </si>
  <si>
    <t>DN: Realizar reporte y seguimiento al cierre de las novedades presentadas producto de la aplicación del anexo 57 por parte de la interventoría a los puntos de entrega primarios. AAVN.  (MENSUAL)</t>
  </si>
  <si>
    <t>DPI: Realizar jornadas de cualificación  referentes a AAVN  las cuales son llevadas a cabo por  los equipos de seguimiento a la ejecución. (SEMESTRAL)</t>
  </si>
  <si>
    <t xml:space="preserve">DPI: Brindar  las  orientaciones técnicas  teniendo en cuenta lo establecido en los manuales técnicos operativos, frente al suministro de la bienestarina. (SEMESTRAL) </t>
  </si>
  <si>
    <t>DPI: Realizar mesas de trabajo de articulación entre  el enlace de Asistencia técnica , enlace de seguimiento a la ejecución  y el profesional de nutrición. (TRIMESTRAL)</t>
  </si>
  <si>
    <t>DPI: Brindar orientaciones tecnicas para la adecuada entrega del AAVN a los usuarios. (SEMESTRAL)</t>
  </si>
  <si>
    <t>DI: Gestionar con la Dirección de Nutrición para la realización de las asistencias técnicas en el uso adecuado del AAVN a la modalidad de tú a tú, dirigido a Regionales y prestadores del servicio. (CUATRIMESTRAL)</t>
  </si>
  <si>
    <t xml:space="preserve">DI:Consolidar la información frente la entrega de  AAVN a los participantes de modalidad de Tú a Tú (BIMESTRAL) </t>
  </si>
  <si>
    <t>DI:Gestionar el reporte de entregas mensuales del AAVN y remitir el consolidado a la Dirección de Infancia (MENSUAL)</t>
  </si>
  <si>
    <t>DI:Realizar Seguimiento a la entrega de AAVN a los participantes  de la modalidad Tú a Tú (MENSUAL)</t>
  </si>
  <si>
    <t>DI:Realizar Seguimiento a la entrega de AAVN a los paticipantes  de la modalidad Tú a Tú . (Donde aplique la supervisión de los contratos)(MENSUAL)</t>
  </si>
  <si>
    <t>DAJ: Gestionar con la Dirección de Nutrición para la realización de las asistencias técnicas en el uso adecuado del AAVN a la modalidad de tú a tú, dirigido a Regionales y prestadores del servicio. CUATRIMESTRAL)</t>
  </si>
  <si>
    <t>DAJ: Realizar Plan de Seguimiento a la entrega de AAVN a los usuarios de la oferta.(TRIMESTRAL)</t>
  </si>
  <si>
    <t>DAJ: Gestionar el reporte de entregas del AAVN y remitir el consolidado a la Dirección de Adolescencia y Juventud  (MENSUAL)</t>
  </si>
  <si>
    <t>DAJ: Realizar Plan de Seguimiento a la entrega de AAVN a los usuarios de la oferta.  (MENSUAL)
Nota: Aplica para las regionales que tengan en territorio la modalidad de tú a tú</t>
  </si>
  <si>
    <t>DAJ: Realizar Plan de Seguimiento a la entrega de AAVN a los usuarios de la oferta.  (MENSUAL)
Nota: Aplica para los Centros Zonales que tengan supervisión de la modalidad de tú a tú</t>
  </si>
  <si>
    <t>DFC: Articulación con la Dirección de Nutrición para establecer las recomendaciones y obligaciones relacionadas con la recepción, almacenamiento, suministro e inventario de los  AAVN, los cuales quedaran consignadas en la minuta contractual. (ANUAL)</t>
  </si>
  <si>
    <t>DFC: Brindar orientaciones en los espacios de inducción a operadores frente a la recepción, almacenamiento, suministro e inventario de los AAVN. (ANUAL)</t>
  </si>
  <si>
    <t>DFC: Elaborar y socializar con las regionales reporte que de cuenta del numero de familias vinculadas a la modalidad Territorios Étnicos con Bienestar, que reciben AAVN.  (BIMESTRAL)</t>
  </si>
  <si>
    <t>DFC: Seguimiento a las entregas de los AAVN, de acuerdo con el  corte o fechas de entrega establecidas. (BIMESTRAL)</t>
  </si>
  <si>
    <t>Profesional del Grupo de AAVN</t>
  </si>
  <si>
    <t xml:space="preserve">Profesional del Grupo Asistencia Técnica ó Grupo Ciclos de Vida y Nutrición </t>
  </si>
  <si>
    <t xml:space="preserve"> El profesional designado por el coordinador zonal</t>
  </si>
  <si>
    <t>Profesional de la Subdirección de Operaciones para la Primera Infancia</t>
  </si>
  <si>
    <t>Profesional Subdirección de Gestión Técnica para la Primera Infancia y/o
Profesional de la Subdirección de Operaciones para la Primera Infancia</t>
  </si>
  <si>
    <t xml:space="preserve">Profesional de la Dirección Regional </t>
  </si>
  <si>
    <t>Profesional delegado por el Coordinador del Centro zonal</t>
  </si>
  <si>
    <t xml:space="preserve">Profesional de la Direccion de Infancia </t>
  </si>
  <si>
    <t xml:space="preserve"> Profesional enlace regional</t>
  </si>
  <si>
    <t xml:space="preserve"> El profesional designado por el coordinador Cento zonal</t>
  </si>
  <si>
    <t>Subdirector (a) de Operación de programas para la Adolescencia y Juventud.</t>
  </si>
  <si>
    <t>Profesional de la Subdirección  de Operación de programas para la Adolescencia y Juventud.</t>
  </si>
  <si>
    <t>Coordinador del Grupo de Asistencia Técnica ó Coordinador del Grupo de Ciclos de Vida y Nutrición   con apoyo del profesional designado de la Dirección de Adolescencia y Juventud.</t>
  </si>
  <si>
    <t>Coordinador de Centro Zonal con apoyo del profesional designado o Supervisor.</t>
  </si>
  <si>
    <t>Dirección de Familias y Comunidades</t>
  </si>
  <si>
    <t>Supervisor del contrato</t>
  </si>
  <si>
    <t>Plan de visitas</t>
  </si>
  <si>
    <t>Acta de visitas cargadas en el aplicativo de la interventoría</t>
  </si>
  <si>
    <t>Matriz de seguimiento a novedades e informe semestral de gestión de cierre de novedades.</t>
  </si>
  <si>
    <t xml:space="preserve">Listado de asistencia de manera presencial o virtual, formato de evaluación, grabación de la sesión
</t>
  </si>
  <si>
    <t>Correos electronicos o memorandos</t>
  </si>
  <si>
    <t>Acta de reunion con listado de asistencia</t>
  </si>
  <si>
    <t xml:space="preserve">Listado de asistencia de manera presencial o virtual
</t>
  </si>
  <si>
    <t>Correo electrónico, acta de asistencia y listado de asistencia.</t>
  </si>
  <si>
    <t xml:space="preserve">Correo electrónico con reporte. </t>
  </si>
  <si>
    <t>Formato de Entrega de Bienestarina. Actas de Reunión y Listados de Asistencia</t>
  </si>
  <si>
    <t>Formato de Entrega de Bienestarina a Beneficiarios. Actas de Reunión y Listados de Asistencia</t>
  </si>
  <si>
    <t>Acta de Reunión y Listado de Asistencia</t>
  </si>
  <si>
    <t>Informes de Comisión o Actas de Reunión y Listados de Asistencia.</t>
  </si>
  <si>
    <t>Correo electrónico con la consolidación del reporte de entregas.</t>
  </si>
  <si>
    <t>Acta de Reunión o Correos</t>
  </si>
  <si>
    <t>Acta de Reunión, presentación, informes de comisión.</t>
  </si>
  <si>
    <t xml:space="preserve">Formatos de seguimiento  de entrega de los AAVN </t>
  </si>
  <si>
    <t>PP4</t>
  </si>
  <si>
    <t>Posibilidad de inadecuada designación de recursos por incorrecta focalización de la población y/o inadecuado registro de niñas, niños, adolescentes o familias en los sistemas de información del ICBF según lo establecido en los manuales operativos, guías de focalización y demás orientaciones de cada área misional.</t>
  </si>
  <si>
    <t>DPI: Realizar reuniones  internas para definición de los temas a ajustar en el proceso de focalización. (SEMESTRAL)</t>
  </si>
  <si>
    <t>DPI: Socializar la actualización de los documentos relacionados con la focalización a nivel nacional. (SEMESTRAL)</t>
  </si>
  <si>
    <t>DPI: Realizar el análisis de la información de las bases de datos cruzadas con el RNEC y remisión de alertas a las Direcciones Regionales. (SEMESTRAL)
Nota: Para el desarrollo de esta actividad se requiere que la Dirección de Planeación y Control de Gestión entregue los cruces de información a las áreas misionales de la base de datos actualizada de la RNEC.</t>
  </si>
  <si>
    <t>DPI: Realizar seguimiento a la validación de los Centros Zonales de  la aplicación de los criterios de focalización en la contratación y ejecución de los servicios de primera infancia. (SEMESTRAL)</t>
  </si>
  <si>
    <t>DPI: Realizar asistencia técnica a los centros zonales para la divulgación y socialización de los documentos publicados relacionados con focalización de la población en servicios de primera infancia. (TRIMESTRAL)</t>
  </si>
  <si>
    <t>DPI: Socializar a los Centros Zonales las bases de datos de   búsqueda activa de los potenciales usuarios que deben ser vinculados a los servicios, conforme a las orientaciones brindadas por la Dirección de Planeación y Control de Gestión (ANUAL).</t>
  </si>
  <si>
    <t>DPI: Validar en los operadores la aplicación de los criterios de focalización en la contratación y ejecución de los servicios de primera infancia. (SEMESTRAL)</t>
  </si>
  <si>
    <t>DPI: Socializar a los Operadores las bases de datos de   búsqueda activa de los potenciales usuarios que deben ser vinculados a los servicios, conforme a las orientaciones brindadas por la Dirección de Planeación y Control de Gestión. (ANUAL)</t>
  </si>
  <si>
    <t>DPI: Realizar asistencia técnica a operadores  para la divulgación y socialización  de los documentos publicados relacionados con focalización de la población en servicios de primera infancia. (TRIMESTRAL)</t>
  </si>
  <si>
    <t>DI: Socializar los Criterios de focalización establecidos  en el Manual Operativo vigente y la cobertura definida para la regional. (ANUAL)</t>
  </si>
  <si>
    <t>DI: Realizar Asistencia Técnica a las Regionales frente al ejercicio de focalización. (TRIMESTRAL)</t>
  </si>
  <si>
    <t>DI: Identificar la población beneficiaria de cada oferta a partir de las bases de datos suministradas por la Dirección de Infancia o la Dirección de Planeación y Control de Gestión. (ANUAL)</t>
  </si>
  <si>
    <t xml:space="preserve">DI: Realizar el análisis y remitir a las regionales la base de datos suministrada por la Dirección de Planeación y Control de Gestión (ANUAL)
</t>
  </si>
  <si>
    <t>DI: Atender las novedades remitidas por las regionales como resultado del ejercicio realizado con las base de datos suministrada por la Dirección de Planeación y Control de Gestión. (ANUAL)</t>
  </si>
  <si>
    <t>DI: Retroalimentar la información frente a la asignación de cupos de acuerdo a la  cobertura y criterios de focalización. (ANUAL)</t>
  </si>
  <si>
    <t>DI: Realizar validación con los operadores de acuerdo con reporte de analisis de la base de datos. (ANUAL)</t>
  </si>
  <si>
    <t>DAJ: Elaborar el reporte de vinculación, discriminando las cifras de acuerdo con los criterios de focalización establecidos para la vigencia. (TRIMESTRAL)</t>
  </si>
  <si>
    <t>DAJ: Analizar y consolidar las justificaciones remitidas por las Regionales frente al reporte de la focalización y cruce anual de bases de datos con Registraduría Nacional del Estado Civil.​ (TRIMESTRAL)</t>
  </si>
  <si>
    <t>DAJ: Realizar validación con los operadores de acuerdo al reporte de focalización de la población vinculada a la oferta y resultado del cruce anual de bases de datos con la Registraduría Nacional del Estado Civil.(TRIMESTRAL)</t>
  </si>
  <si>
    <t>DFC: Elaborar el reporte de vinculación de acuerdo con los criterios de focalización establecidos para la vigencia; reporte que es socializado con el equipo técnico operativo de la modalidad y con las regionales, con el fin de hacer seguimiento a las novedades identificadas (MENSUAL).</t>
  </si>
  <si>
    <t>DFC: Elaborar y/o modificar según se requiera, los documentos técnicos de las modalidades. (BIMESTRAL)</t>
  </si>
  <si>
    <t>DFC: Realizar validación y/o seguimiento (si aplica) con los operadores de acuerdo al reporte del resultado del cruce de bases de datos con la Registraduría Nacional del Estado Civil. ( ANUAL)</t>
  </si>
  <si>
    <t>Profesional  de la Subdirección de Gestión Técnica para la Atención a la Primera Infancia.</t>
  </si>
  <si>
    <t xml:space="preserve">Profesional delegado por el Director Regional. 
</t>
  </si>
  <si>
    <t>Profesional designado por el Coordinador del Centro Zonal</t>
  </si>
  <si>
    <t>Subdirector de Promoción y Fortalecimiento a la Atención de la Infancia</t>
  </si>
  <si>
    <t>Profesional de la Subdirección de Operación de programas para la Adolescencia y Juventud.​</t>
  </si>
  <si>
    <t>Profesional del Grupo de Asistencia Técnica o Ciclos de Vida</t>
  </si>
  <si>
    <t>Subdirector de Operación de la Dirección de Familias y Comunidades</t>
  </si>
  <si>
    <t>Profesional EPICO de la Dirección de Familias y Comunidades</t>
  </si>
  <si>
    <t>Profesional del Grupo de Asistencia Técnica ó  Grupo de  Ciclos de Vida y Nutrición.</t>
  </si>
  <si>
    <t xml:space="preserve">Actas y/o listados de asistencia y/o correos electronicos y/o grabaciones </t>
  </si>
  <si>
    <t>Actas de mesas de trabajo y/o grabaciones de videoconferencias</t>
  </si>
  <si>
    <t>Correos electrónicos / Base de datos revisada</t>
  </si>
  <si>
    <t>Memorandos y/o correos y/o actas de reunión y/o grabaciones y/o bases de datos y/o listas de búsqueda activa .</t>
  </si>
  <si>
    <t>Correos electrónicos y/o Memorandos y/o Actas de Reunión y/o grabaciones</t>
  </si>
  <si>
    <t xml:space="preserve">Memorandos y/o correos y/o actas de reunión y/o grabaciones y/o bases de datos y/o listas de búsqueda activa </t>
  </si>
  <si>
    <t>Actas de reunión y listados de asistencia o correos electrónicos</t>
  </si>
  <si>
    <t>Reporte de base de datos</t>
  </si>
  <si>
    <t>Correo electrónico, base de datos</t>
  </si>
  <si>
    <t>Base consolidada con retroalimentación de las regionales.</t>
  </si>
  <si>
    <t>Matriz de retroalimentación municipalizada - regionales</t>
  </si>
  <si>
    <t>Memorando y/o, correo electrónico a operadores. 
Base de datos con respuestas</t>
  </si>
  <si>
    <t>Reporte de vinculación y base de datos cruzadas</t>
  </si>
  <si>
    <t>Correo electrónico</t>
  </si>
  <si>
    <t>Base de datos de justificación</t>
  </si>
  <si>
    <t>Posibilidad de baja participación o deserción de las familias de la oferta de servicios de la Dirección de Familias y Comunidades, por la falta de interés, debido a prioridades de orden social, económicas o motivos personales de las mismas</t>
  </si>
  <si>
    <t>PP6</t>
  </si>
  <si>
    <t>Elaborar, modificar, formalizar o eliminar, según se requiera, los documentos técnicos de las modalidades. (bimestral)</t>
  </si>
  <si>
    <t>Elaborar el reporte por Regional y modalidad con el avance de vinculación de familias, los cuales se remiten a las Regionales para hacer seguimiento y control. (mensual)</t>
  </si>
  <si>
    <t>Elaborar y socializar  al equipo DFC y a las regionales el reporte del seguimiento a la participacion por parte de las familias a las actividades definidas para las modalidades. (trimestral)</t>
  </si>
  <si>
    <t>Realizar al seguimiento a las familias que presentan baja participacion en las actividades y definir acciones en coordinadcion con el operador para incentivar su participaciòn. (trimestral)</t>
  </si>
  <si>
    <t>Profesional Epico Dirección de Familias y Comunidades</t>
  </si>
  <si>
    <t>Subdirección de Operación de la Atención a la Familia y Comunidades</t>
  </si>
  <si>
    <t xml:space="preserve">Profesiionales Enlaces Regionales DFC </t>
  </si>
  <si>
    <t>Correos electrònicos con solicitudes a la SMO</t>
  </si>
  <si>
    <t>Correos electrònicos remitidos a las regionales</t>
  </si>
  <si>
    <t>Correos electrònicos, informes de visita o informes presentados por el operador,                                    Registro de llamadas.</t>
  </si>
  <si>
    <t>Generar reporte del sistema de información de los niños y niñas que desertaron (Cuatrimestral).</t>
  </si>
  <si>
    <t>Ajustar  el instrumento encuesta de satisfacción y envío a las Regionales para su aplicación (Anual).</t>
  </si>
  <si>
    <t>Socializar los resultados de la encusta de satisfación  a las regionales (Anual).</t>
  </si>
  <si>
    <t>Realizar análisis de reportes del sistema información (Anual).</t>
  </si>
  <si>
    <t>Socialización de los resultados a los centros zonales y operadores (Anual).</t>
  </si>
  <si>
    <t>Realizar seguimiento a la implementación de las acciones de mejora por parte de los operadores, de acuerdo al resultado de la encuesta (Anual).</t>
  </si>
  <si>
    <t>Realizar seguimiento a la implementación de las acciones de mejora por parte de los operadores, de acuerdo al resultado de la encuesta.(si aplica la supervisión de los contratos (Anual).
*Esta actividad la reliza el centro zonal Cuando Aplique"</t>
  </si>
  <si>
    <t>Posibilidad de que niñas y niños deserten de las ofertas de atención por situaciones relacionadas con  metodologias que no estimulan su participación o la inadecuada implementación de la oferta.</t>
  </si>
  <si>
    <t>PP7</t>
  </si>
  <si>
    <t xml:space="preserve"> Profesional enlace regional del equipo de implementación </t>
  </si>
  <si>
    <t>Profesional designado por el cordinador zonal</t>
  </si>
  <si>
    <t xml:space="preserve">Reporte de deserción </t>
  </si>
  <si>
    <t>Instrumentos ajustados</t>
  </si>
  <si>
    <t>Informe de Resultados, Grabación de la socialización y lista de asistencia.</t>
  </si>
  <si>
    <t>Documento de Analisis.</t>
  </si>
  <si>
    <t>Correo electrónico o Acta de Reunión y Listado de Asistencia.</t>
  </si>
  <si>
    <t>Posibilidad de aumento en los indices de accidentalidad y mortalidad en las niñas y niños en los servicios de primera infancia  por falta de capacitación y aplicación de conocimiento de agentes educativos y madres comunitarias para atender situaciones relacionadas con lesiones y  accidentes.</t>
  </si>
  <si>
    <t>Realizar seguimiento a los requerimientos en caso que no se cumplan con las acciones y medidas relacionadas con la gestión de los riesgos en primera infancia a partir de los resultados de la aplicación de los instrumentos de verificación. (CUATRIMESTRAL)</t>
  </si>
  <si>
    <t>Realizar seguimiento a los requerimientos en caso que no se cumplan con las acciones y medidas relacionadas con la gestión de los riesgos en primera infancia a partir de los resultados de la aplicación de los instrumentos de verificación. (MENSUAL)</t>
  </si>
  <si>
    <t>Verificar el cumplimiento de la realización del examen medico ocupacional al talento humano vinculado a los servicios de atención a la primera infancia, dentro de su proceso de selección y contratación. (SEMESTRAL)</t>
  </si>
  <si>
    <t>Realizar acciones de asistencia técnica y/o formación a agentes educativos y madres comunitarias en la gestión de los riesgos y  prevención de violencias en la primera infancia. (TRIMESTRAL)</t>
  </si>
  <si>
    <t>Consolidar los resultados de aplicación de los instrumentos de verificación  para conocer la implementación de medidas de gestión de los riesgos en la primera infancia en UDS/UCA/UA que incluye la acciones desde los componentes de talento humano, familia comunidad y redes sociales y  ambientes educativos y protectores. (TRIMESTRAL)</t>
  </si>
  <si>
    <t>Aplicar los instrumentos de verificación para conocer la implementación de medidas de gestión de los riesgos en la primera infancia en UDS/UCA/UA que incluye la acciones desde los componentes de talento humano, familia comunidad y redes sociales y  ambientes educativos y protectores. (MENSUAL)</t>
  </si>
  <si>
    <t>Realizar seguimiento  a los requerimientos en caso que no se cumplan con las acciones y medidas relacionadas con la gestión de los riesgos en primera infancia a partir de los resultados de la aplicación de los instrumentos de verificación. (MENSUAL)</t>
  </si>
  <si>
    <t>PP8</t>
  </si>
  <si>
    <t>Profesional
 Enlace equipo de  seguimiento a la ejecución</t>
  </si>
  <si>
    <t>Supervisor de contrato</t>
  </si>
  <si>
    <t>Profesional Enlaces de primera infancia</t>
  </si>
  <si>
    <t>Profesional del Grupo de  Asistencia Técnica ó Profesional del  Grupo de Ciclos de Vida y Nutrición</t>
  </si>
  <si>
    <t>Profesional Enlace de primera infancia</t>
  </si>
  <si>
    <t xml:space="preserve">Consolidado del seguimiento a requerimientos ,
Correos electrónicos
</t>
  </si>
  <si>
    <t xml:space="preserve">Consolidado del seguimiento a requerimientos, 
Correos electrónicos
</t>
  </si>
  <si>
    <t>Acta de comité técnico operativo con listado de asistencia</t>
  </si>
  <si>
    <t>Correos electrónicos, actas de reunión con  listados de asistencia, bases de datos (formación), grabaciones de video conferencias.</t>
  </si>
  <si>
    <t>Informe de consolidación   con  el análisis de resultados de las visitas desarrolladas</t>
  </si>
  <si>
    <t>Correos electrónicos, actas reunión con  listados de asistencia, bases de datos (formación), grabaciones de video conferencias.</t>
  </si>
  <si>
    <t>Consolidado de visitas donde se evidencie la revisión de la gestión de los riesgos, Actas de visitas de supervisión y/o instrumentos de verificación.</t>
  </si>
  <si>
    <t xml:space="preserve">Consolidado del seguimiento a requerimientos ,
Correos electrónicos.
</t>
  </si>
  <si>
    <t>Elaborar el reporte de desvinculación de los adolescentes y jóvenes de la oferta de servicios. (TRIMESTRAL)</t>
  </si>
  <si>
    <t>Divulgar el reporte a los equipos regionales y supervisores de contratos, para la identificación de las razones de la desvinculación de los adolescentes y jóvenes de la oferta de servicios de la DAJ. (TRIMESTRAL)</t>
  </si>
  <si>
    <t>Consolidar las razones identificadas por las Regionales de la desvinculación de los adolescentes y jóvenes de la oferta de servicios. (TRIMESTRAL)</t>
  </si>
  <si>
    <t>Realizar validación con el participante y/o la familia las razones de la desvinculación de los adolescentes y jóvenes de la oferta de servicios.(TRIMESTRAL)</t>
  </si>
  <si>
    <t>PP9</t>
  </si>
  <si>
    <t>Posibilidad de  baja participación o deserción de adolescentes y jóvenes de la oferta de servicios, por falta de interés, debido a las prioridades económicas, sociales y personales de los mismos en sus proyectos de vida.</t>
  </si>
  <si>
    <t>Profesional de la Subdirección de Operación de programas para la Adolescencia y Juventud</t>
  </si>
  <si>
    <t>Subdirector (a) de Operación de programas para la Adolescencia y Juventud</t>
  </si>
  <si>
    <t>Profesional del Grupo de Asistencia Técnica ó   Grupo de  Ciclos de Vida y Nutrición ​</t>
  </si>
  <si>
    <t>Base de datos cruzadas</t>
  </si>
  <si>
    <t>Base de datos</t>
  </si>
  <si>
    <t>Posibilidad de sanciones o investigaciones por entes de control por la falta de calidad en el registro de la información y la verificación completa y oportuna de los soportes de ejecución debido a la inadecuada supervisión de los contratos y convenios en los servicios de primera infancia.</t>
  </si>
  <si>
    <t>PP10</t>
  </si>
  <si>
    <t>Realizar asistencia técnica y acompañamiento jurídico y financiero dirigido a los supervisores de contrato de aporte y profesionales de seguimiento a la ejecución enfocado a la verificación de cumplimiento de condiciones de calidad de la atención. (TRIMESTRAL)</t>
  </si>
  <si>
    <t>Realizar asistencia técnica y acompañamiento al ejercicio de cargue de datos en los Sistemas  de Información CUENTAME. (TRIMESTRAL)</t>
  </si>
  <si>
    <t>Actualizar documentos, lineamientos, manuales operativos, guías, procedimientos y formatos, frente a la estructura, definiciones y orientaciones para la implementación de acciones de seguimiento a la ejecución de contratos/convenios. (SEMESTRAL)</t>
  </si>
  <si>
    <t>Realizar asistencia técnica a Centros Zonales en la importancia del cargue de la información de forma oportuna y con calidad del dato (UDS, usuarios, familias, entrega de RPP, entrega de cartillas, entre otros). (TRIMESTRAL)</t>
  </si>
  <si>
    <t>Realizar seguimiento a la ejecución de contratos y/o convenios en la implementación de acciones administrativas ante presuntos incumplimientos evidenciados en la supervisión. (MENSUAL)</t>
  </si>
  <si>
    <t>Realizar asistencia técnica y seguimiento a las Entidades Administradoras del Servicio (EAS) en la importancia del cargue de la información de forma oportuna y con calidad del dato (UDS, usuarios, familias, entrega de RPP, entrega de cartillas, entre otros). (TRIMESTRAL)</t>
  </si>
  <si>
    <t>Realizar seguimiento a la ejecución de contratos y/o convenios a cargo y toma de medidas administrativas ante presuntos incumplimientos. (MENSUAL)</t>
  </si>
  <si>
    <t>Profesional de la Dirección de Primera Infancia</t>
  </si>
  <si>
    <t>Profesional  CUÉNTAME ó 
Profesional del Grupo de Asistencia técnica ó Profesional del Grupo Ciclos de vida y Nutrición</t>
  </si>
  <si>
    <t>Director Regional, Supervisor de contrato y/o convenio</t>
  </si>
  <si>
    <t>Profesional delegado por el Coordinador del  Centro Zonal</t>
  </si>
  <si>
    <t>Supervisor de contrato y/o convenio</t>
  </si>
  <si>
    <t>Cronograma, actas de reunión con listados de asistencia.</t>
  </si>
  <si>
    <t>Correos electrónicos, actas de reunión con listados de asistencia.</t>
  </si>
  <si>
    <t>Documentos (lineamientos, manuales operativos, guías, procedimientos y formatos) publicados en la página del ICBF.</t>
  </si>
  <si>
    <t>Correos electrónicos , actas de reunión con  listados de asistencia</t>
  </si>
  <si>
    <t xml:space="preserve">Informe de seguimiento a la ejecución de contratos y/o convenios, informe de supervisor. </t>
  </si>
  <si>
    <t>Correos electrónicos, actas de reunión con listados de asistencia</t>
  </si>
  <si>
    <t>Profesional  Subdirección de Operaciones para la Atención a la Primera Infancia</t>
  </si>
  <si>
    <r>
      <rPr>
        <sz val="12"/>
        <rFont val="Calibri"/>
        <family val="2"/>
        <scheme val="minor"/>
      </rPr>
      <t xml:space="preserve">Profesional del </t>
    </r>
    <r>
      <rPr>
        <sz val="12"/>
        <color theme="1"/>
        <rFont val="Calibri"/>
        <family val="2"/>
        <scheme val="minor"/>
      </rPr>
      <t>Grupo de Tesorería</t>
    </r>
  </si>
  <si>
    <r>
      <rPr>
        <sz val="12"/>
        <rFont val="Calibri"/>
        <family val="2"/>
        <scheme val="minor"/>
      </rPr>
      <t>Realizar el c</t>
    </r>
    <r>
      <rPr>
        <sz val="12"/>
        <color theme="1"/>
        <rFont val="Calibri"/>
        <family val="2"/>
        <scheme val="minor"/>
      </rPr>
      <t>omité operativo o de seguimiento mensual con el operador.</t>
    </r>
  </si>
  <si>
    <r>
      <rPr>
        <sz val="12"/>
        <rFont val="Calibri"/>
        <family val="2"/>
        <scheme val="minor"/>
      </rPr>
      <t>Realizar trimestralmente m</t>
    </r>
    <r>
      <rPr>
        <sz val="12"/>
        <color theme="1"/>
        <rFont val="Calibri"/>
        <family val="2"/>
        <scheme val="minor"/>
      </rPr>
      <t xml:space="preserve">esas Técnicas de apoyo a desarrollos o de realización de actividades de ajuste al proceso de transmisión y cargue. </t>
    </r>
  </si>
  <si>
    <r>
      <t>DN: Elaborar</t>
    </r>
    <r>
      <rPr>
        <b/>
        <sz val="12"/>
        <color theme="1"/>
        <rFont val="Calibri"/>
        <family val="2"/>
        <scheme val="minor"/>
      </rPr>
      <t xml:space="preserve"> </t>
    </r>
    <r>
      <rPr>
        <sz val="12"/>
        <color theme="1"/>
        <rFont val="Calibri"/>
        <family val="2"/>
        <scheme val="minor"/>
      </rPr>
      <t>el plan de visitas a los puntos de entrega primarios AAVN. (MENSUAL)</t>
    </r>
  </si>
  <si>
    <r>
      <t xml:space="preserve">DAJ: Socializar reporte con los equipos regionales, para el seguimiento a la focalización de la población de la oferta de servicios de la DAJ y cruce anual de bases de datos con Registraduría Nacional del Estado Civil. (ANUAL)
</t>
    </r>
    <r>
      <rPr>
        <b/>
        <sz val="12"/>
        <color theme="1"/>
        <rFont val="Calibri"/>
        <family val="2"/>
        <scheme val="minor"/>
      </rPr>
      <t>Nota:</t>
    </r>
    <r>
      <rPr>
        <sz val="12"/>
        <color theme="1"/>
        <rFont val="Calibri"/>
        <family val="2"/>
        <scheme val="minor"/>
      </rPr>
      <t xml:space="preserve"> Para el desarrollo de esta actividad se requiere que la Dirección de Planeación y Control de Gestión entregue los cruces de información a las áreas misionales de la base de datos actualizada de la RNEC.</t>
    </r>
  </si>
  <si>
    <r>
      <t xml:space="preserve">DFC: Socializar reporte con los equipos regionales (si aplica), del cruce de bases de datos con Registraduría Nacional del Estado Civil. (ANUAL)
</t>
    </r>
    <r>
      <rPr>
        <b/>
        <sz val="12"/>
        <color theme="1"/>
        <rFont val="Calibri"/>
        <family val="2"/>
        <scheme val="minor"/>
      </rPr>
      <t>Nota:</t>
    </r>
    <r>
      <rPr>
        <sz val="12"/>
        <color theme="1"/>
        <rFont val="Calibri"/>
        <family val="2"/>
        <scheme val="minor"/>
      </rPr>
      <t xml:space="preserve"> Para el desarrollo de esta actividad se requiere que la Dirección de Planeación y Control de Gestión entregue los cruces de información a las áreas misionales de la base de datos actualizada de la RNEC.</t>
    </r>
  </si>
  <si>
    <t>Decisiones no correspondientes al acervo probatorio debido a que la Defensoría de Familia adopta decisiones que no responden a la realidad probatoria y fáctica, para favorecer un particular.</t>
  </si>
  <si>
    <t>PR1+</t>
  </si>
  <si>
    <t>Acompañar el desarrollo del Comité Técnico Consultivo de los niveles Regional y Zonal con el fin de brindar recomendaciones técnicas para el Restablecimiento de Derechos en los casos que presentan mayor complejidad, en el marco de las estrategias adelantadas por la Dirección de Protección o según la necesidad que se presente.</t>
  </si>
  <si>
    <t>Realizar el reporte del seguimiento a la realización del Comité técnico consultivo para el Restablecimiento de Derechos de los niveles regional y zonal, verificando a través de las actas cargadas en la ruta correspondiente, de tal manera que cumpla con los parámetros establecidos en las Resoluciones 9198 de 2015 y 7397 de 2017.</t>
  </si>
  <si>
    <t xml:space="preserve">Realizar el reporte mensual de realización del Comité técnico consultivo para el Restablecimiento de Derechos del nivel zonal, verificando a través de las actas cargadas en la ruta correspondiente, que cumpla con los parámetros establecidos en las Resoluciones 9198 de 2015 y 7397 de 2017. </t>
  </si>
  <si>
    <t xml:space="preserve">Equipo PARD </t>
  </si>
  <si>
    <t xml:space="preserve">Coordinador del grupo de asistencia técnica/ Protección </t>
  </si>
  <si>
    <t xml:space="preserve">Informe del desarrollo del comité técnico consultivo </t>
  </si>
  <si>
    <t>Reporte del porcentaje de cumplimiento del comité consultivo</t>
  </si>
  <si>
    <t xml:space="preserve">Correo electrónico validando la revisión de las actas. </t>
  </si>
  <si>
    <t>Posibilidad de afectación al servicio de los operadores que desarrollan el modelo de atención establecido para cada modalidad, basado en los resultados de supervisión y  reclamos, debido a la falta de apropiación e implementación de los documentos de SRD y SRPA.</t>
  </si>
  <si>
    <t>PR2</t>
  </si>
  <si>
    <t>Hacer seguimiento a la ejecución del plan de asistencia técnica, teniendo en cuenta los lineamientos y manuales operativos para los servicios de SRPA, la normatividad vigente y lo que se realice por demanda.</t>
  </si>
  <si>
    <t>Hacer seguimiento a la ejecución del plan de asistencia técnica regional teniendo en cuenta los lineamientos y manuales operativos para los servicios de SRPA, la normatividad vigente y lo que se realice por demanda.</t>
  </si>
  <si>
    <t xml:space="preserve">Realizar encuentro con operadores del servicio de Protección para identificar oportunidades de mejora en la prestación del servicio de acuerdo a las modalidades establecidas. </t>
  </si>
  <si>
    <t>Hacer seguimiento a la ejecución del plan de asistencia técnica, teniendo en cuenta los lineamientos y manuales operativos para los servicios de SRD, la normatividad vigente y lo que se realice por demanda.</t>
  </si>
  <si>
    <t>Hacer seguimiento a la ejecución del plan de asistencia técnica regional teniendo en cuenta los lineamientos y manuales operativos para los servicios de SRD, la normatividad vigente y lo que se realice por demanda.</t>
  </si>
  <si>
    <t xml:space="preserve">Equipo Subdirección Responsabilidad Penal </t>
  </si>
  <si>
    <t xml:space="preserve">Coordinador de Asistencia Técnica/Protección </t>
  </si>
  <si>
    <t>Grupo de Supervisión /Equipo Subdirección Responsabilidad Penal/ Equipo Subdirección Restablecimiento de Derechos</t>
  </si>
  <si>
    <t>Equipo Subdirección Restablecimiento de Derechos</t>
  </si>
  <si>
    <t>Reporte analisis PAT trimestral</t>
  </si>
  <si>
    <t xml:space="preserve">Listados de asistencia y presentaciones </t>
  </si>
  <si>
    <t>PR3</t>
  </si>
  <si>
    <t xml:space="preserve">Posibilidad de interrupción del proceso de adopción por encuentro o integración fallida por falta de preparación de las familias para asumir las condiciones de los niños, niñas y adolescentes. </t>
  </si>
  <si>
    <t>Acompañamiento técnico continuo a la realización de los comites de adopciones regionales.</t>
  </si>
  <si>
    <t>Fortalecimiento a través de asistencia tecnica en los contenidos del Lineamiento Tecnico, Guias de preparacion y diligenciamiento de formatos.</t>
  </si>
  <si>
    <t xml:space="preserve">Realizar el seguimiento y analisis mensual al número de encuentros e integraciones fallidas presentadas en la regional. </t>
  </si>
  <si>
    <t>Enlaces regionales Subdirección de Adopciones</t>
  </si>
  <si>
    <t xml:space="preserve">Comité de adopciones </t>
  </si>
  <si>
    <t>Registro de participación comité de adopciones</t>
  </si>
  <si>
    <t>Listados de asistencia y presentaciones</t>
  </si>
  <si>
    <t>Reporte consolidado Comité de Adopciones del SIM</t>
  </si>
  <si>
    <t xml:space="preserve">Sanciones disciplinarias o penales a la entidad o servidores involucrados por entes de control por decisiones irregulares debido a la aprobación de solicitudes de adopción. </t>
  </si>
  <si>
    <t>PR4+</t>
  </si>
  <si>
    <t xml:space="preserve">Realizar Sensibilización semestral frente al cumplimiento de los requisitos y pasos de la etapa administrativa para determinar si la familia es idónea o no para adoptar. </t>
  </si>
  <si>
    <t xml:space="preserve">Realizar Sensibilización semestral a las defensorias de familia en centros zonales frente al cumplimiento de los requisitos y pasos de la etapa administrativa para determinar si la familia es idónea o no para adoptar. </t>
  </si>
  <si>
    <t>Comité de adopciones</t>
  </si>
  <si>
    <t xml:space="preserve">Listados de asistencia y presentaciones, o actas de reunión o comité </t>
  </si>
  <si>
    <t>Sanciones disciplinarias o penales a la entidad o servidores involucrados por entes de control por decisiones irregulares debido a la omisión de solicitudes de adopción aprobadas para la posible asignación a un niño, niña y/o adolescente</t>
  </si>
  <si>
    <t>PR5+</t>
  </si>
  <si>
    <t xml:space="preserve">Realizar seguimiento mensual a la asignación de familias a niños, niñas y adolescentes de acuerdo con la lista de espera de cada Regional. </t>
  </si>
  <si>
    <t>Realizar seguimiento mensual a la asignación de familias a niños, niñas y adolescentes de acuerdo con la lista de espera.</t>
  </si>
  <si>
    <t xml:space="preserve">Comité de Adopciones </t>
  </si>
  <si>
    <t>Uso indebido de la información reservada y clasificada, incumpliendo con lo establecido en los instrumentos de gestión de información pública, para  beneficio propio o de terceros.</t>
  </si>
  <si>
    <t>RC1+</t>
  </si>
  <si>
    <t>Socializar  semestralmente los Instrumentos de gestión de la información publica, especialmente el índice de información clasificada y reservada y resultado del monitoreo a la gestión de denuncias con los responsables de servicios y atención regionales y agentes de Centro de Contacto.</t>
  </si>
  <si>
    <t>Realizar semestralmente la socialización del Índice de Información clasificada y reservada del ICBF, con los referentes de servicio y atención de los Centros Zonales, por parte del Referente de Servicios y Atención de la Dirección Regional.</t>
  </si>
  <si>
    <t>Directora de Servicios y Atención</t>
  </si>
  <si>
    <t>Responsable de Servicios y Atención</t>
  </si>
  <si>
    <t xml:space="preserve">Presentación y  listado de asistencia </t>
  </si>
  <si>
    <t>Posibilidad de acciones judiciales en contra de la entidad, por parte de los peticionarios, debido a inoportunidad en la gestión de las pqrs, como consecuencia de la falta de compromiso por parte del colaborador responsable de dar respuesta.</t>
  </si>
  <si>
    <t>RC2</t>
  </si>
  <si>
    <t>1.1 Divulgar el reporte final de indicadores de gestión de PQRS, a los Directivos de la Sede Nacional y a los Directores Regionales, con copia a la Oficina de Control Interno Disciplinario, adjuntando el reporte de las peticiones que se encuentran vencidas sin respuesta cargada en SIM y recordando el cumplimiento de los términos establecidos en la Ley 1755 de 2015.</t>
  </si>
  <si>
    <t>1.2 Realizar seguimiento aleatorio a la respuesta de los derechos de petición de los tipos Información y Orientación con Trámite, Quejas, Reclamos, Sugerencias y Atención por Ciclos de Vida y Nutrición, de acuerdo al plan de trabajo grupo cogestor.</t>
  </si>
  <si>
    <t>1.3 Generar informe de seguimiento a los directores regionales de acuerdo con los resultados a la gestión oportuna de PQR´S.</t>
  </si>
  <si>
    <t>2.1 Realizar divulgación de los lineamientos e instrucciones con relación a actualizaciones internas que impacten el proceso.</t>
  </si>
  <si>
    <t xml:space="preserve">2.2 Fortalecer el seguimiento de calidad de datos a partir de las estrategias definidas por las Dirección. </t>
  </si>
  <si>
    <t>2.3 Comunicar a las Regionales las peticiones cuya respuesta no cumplen con los parámetros establecidos en la ley 1755 de 2015 y en la Guía de Gestión de PQR'S del ICBF.</t>
  </si>
  <si>
    <t>2.4 Remitir las alertas tempranas con el fin de garanatizar la respuesta oportuna de las PQR'S</t>
  </si>
  <si>
    <t>1.1 Generar alertas a los coordinadores de centro zonal de acuerdo con los resultados a la gestión oportuna de PQR´S.</t>
  </si>
  <si>
    <t>1.3 Realizar el seguimiento y cierre de PQRS y acciones de mejora generadas ante las alertas enviadas desde la Sede Nacional (alertas tempranas, acciones de mejora y reporte a Regional con copia a OCID).</t>
  </si>
  <si>
    <t>1.4 Realizar el seguimiento y cierre en SIM a las PQRS'S reportadas en el indicador acumulado de peticiones para el proceso de relación con el ciudadano.</t>
  </si>
  <si>
    <t>1.3 Realizar el seguimiento mensual al cierre de PQRS en SIM y acciones de mejora generadas en ISOLUCION, ante las alertas enviadas desde la Sede Nacional (alertas tempranas, acciones de mejora y reporte a Regional con copia a OCID).</t>
  </si>
  <si>
    <t>Coordinaciones Grupos de Canales y Calidad</t>
  </si>
  <si>
    <t>Director Regional y/o Responsable de Servicios y Atención en Regional</t>
  </si>
  <si>
    <t>Coordinador Centro Zonal y/o Responsable de Servicios y Atención en Centro Zonal</t>
  </si>
  <si>
    <t>Correo electrónico y/o memorando</t>
  </si>
  <si>
    <t xml:space="preserve"> Correos Electrónicos</t>
  </si>
  <si>
    <t>Correo electrónico y/o memorando, Reporte de Isolucion</t>
  </si>
  <si>
    <t>Posibilidad de afectación en los tiempos que tiene el responsable en dar respuesta a una petición, por un inadecuado direccionamiento en la herramienta SIM, debido a la falta de apropiación de la información actualizada por parte de la DSYA.</t>
  </si>
  <si>
    <t>RC3</t>
  </si>
  <si>
    <t>Divulgar a los tres niveles de la entidad la actualización de los enlaces  relacionados con el direccionamiento de peticiones en la herramienta tecnologica SIM- mensual</t>
  </si>
  <si>
    <t>Informar a la Dirección de Servicios y Atención los cambios en los enlaces relacionados con el direccionamiento de peticiones en la Dirección Regional y en CZ - mensual</t>
  </si>
  <si>
    <t>Informar a la Dirección Regional los cambios en los enlaces relacionados con el direccionamiento de peticiones -  mensual</t>
  </si>
  <si>
    <t>Profesional Epico DYSA</t>
  </si>
  <si>
    <t>Responsable de SYA</t>
  </si>
  <si>
    <t>Posibilidad de desarticulación de acciones de los agentes del Sistema Nacional de Bienestar Familiar en el ciclo de gestión de las políticas públicas de primera infancia, infancia, adolescencia y apoyo y fortalecimiento familiar  por desconocimiento de la rectoría y la apropiación de sus roles en el marco del desarrollo integral, debido a la no claridad en el marco de sus competencias.</t>
  </si>
  <si>
    <t>CA1</t>
  </si>
  <si>
    <t>Generar semestralmente con el apoyo de la Oficina Asesora de Comunicaciones, contenido sobre la importancia de la coordinación y articulación intersectorial y el principio de la corresponsabilidad, para difundir a través de redes sociales.</t>
  </si>
  <si>
    <t>Realizar jornadas trimestrales de asistencia técnica con referentes regional y zonales del SNBF.</t>
  </si>
  <si>
    <t>Brindar trimestralmente asistencia técnica a los agentes e instancias territoriales del SNBF en cada fase del ciclo de gestión de las políticas públicas dirigidas a la primera infancia, infancia, adolescencia y fortalecimiento familiar.</t>
  </si>
  <si>
    <t>Brindar trimestralmente asistencia técnica a los agentes e instancias territoriales del SNBFen cada fase del ciclo de gestión de las políticas públicas dirigidas a la primera infancia, infancia, adolescencia y fortalecimiento familiar.</t>
  </si>
  <si>
    <t>Profesionales Dirección del SNBF</t>
  </si>
  <si>
    <t>Referente SNBF Regional</t>
  </si>
  <si>
    <t xml:space="preserve">Coordinador Centro Zonal o Referente SNBF Zonal </t>
  </si>
  <si>
    <t>Captura de pantalla de publicaciones de redes sociales</t>
  </si>
  <si>
    <t>Actas de asistencia técnica y listados de Asistencia
Correos electrónicos robustos
Informes cualitativos</t>
  </si>
  <si>
    <t>Posibilidad de respuesta inadecuada en contingencias especiales, catástrofes y demás situaciones de emergencia en las cuales las entidades territoriales soliciten la intervención del ICBF por falta de implementación del procedimiento técnico de orientación para coordinar acciones de garantía de derechos de Niñas, Niños y Adolescentes, debido a desconocimiento del marco normativo y competencias en el marco de emergencias o situación especial.</t>
  </si>
  <si>
    <t>CA2</t>
  </si>
  <si>
    <t>Socializar a los referentes regionales y zonales del SNBF la ruta y el procedimiento para la atención de emergencias o situación especial.</t>
  </si>
  <si>
    <t>Posibilidad de pérdida espacios de negociación y oportunidades de recurso debido a desestimulación del cooperante por debilidad en respuesta de las áreas técnicas para apoyar la formalización de alianzas.</t>
  </si>
  <si>
    <t>CA3</t>
  </si>
  <si>
    <t>Realizar la encuesta vía FORMS de percepción de servicios prestados por la Oficina de Cooperación y Convenios para aliados.</t>
  </si>
  <si>
    <t>Socializar a los referentes de las áreas misionales el procedimiento P8.SNBF Procedimiento Cooperación y Alianzas.</t>
  </si>
  <si>
    <t>Jefe Oficina de Cooperación y Convenios</t>
  </si>
  <si>
    <t>Reporte Forms de respuestas a la encuesta de percepción.</t>
  </si>
  <si>
    <t>Presentación y listado de asistenca o Acta de reunión</t>
  </si>
  <si>
    <t>Grupo de Recaudo</t>
  </si>
  <si>
    <t>Listas de asistencia y presentación.</t>
  </si>
  <si>
    <t>Actas y listas de asistencia de los grupos de estudio y presentaciones.</t>
  </si>
  <si>
    <t xml:space="preserve"> Acta de comité de seguimiento.</t>
  </si>
  <si>
    <t>Profesional del grupo de Planeación y Sistemas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</si>
</sst>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2"/>
      <color theme="0"/>
      <name val="Calibri"/>
      <family val="2"/>
      <scheme val="minor"/>
    </font>
    <font>
      <sz val="12"/>
      <color theme="1"/>
      <name val="Calibri"/>
      <family val="2"/>
      <scheme val="minor"/>
    </font>
    <font>
      <sz val="12"/>
      <name val="Calibri"/>
      <family val="2"/>
      <scheme val="minor"/>
    </font>
    <font>
      <sz val="12"/>
      <color rgb="FF000000"/>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5"/>
        <bgColor indexed="64"/>
      </patternFill>
    </fill>
    <fill>
      <patternFill patternType="solid">
        <fgColor theme="0"/>
        <bgColor indexed="64"/>
      </patternFill>
    </fill>
    <fill>
      <patternFill patternType="solid">
        <fgColor rgb="FFFFFF00"/>
        <bgColor indexed="64"/>
      </patternFill>
    </fill>
    <fill>
      <patternFill patternType="solid">
        <fgColor rgb="FFFFFFFF"/>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s>
  <cellStyleXfs count="2">
    <xf numFmtId="0" fontId="0" fillId="0" borderId="0"/>
    <xf numFmtId="9" fontId="1" fillId="0" borderId="0" applyFont="0" applyFill="0" applyBorder="0" applyAlignment="0" applyProtection="0"/>
  </cellStyleXfs>
  <cellXfs count="55">
    <xf numFmtId="0" fontId="0" fillId="0" borderId="0" xfId="0"/>
    <xf numFmtId="0" fontId="0" fillId="0" borderId="0" xfId="0" applyAlignment="1">
      <alignment horizontal="center" vertical="center"/>
    </xf>
    <xf numFmtId="0" fontId="3" fillId="0" borderId="5" xfId="0" applyFont="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2" xfId="0" applyBorder="1" applyAlignment="1" applyProtection="1">
      <alignment horizontal="center" vertical="center" wrapText="1"/>
      <protection locked="0"/>
    </xf>
    <xf numFmtId="0" fontId="0" fillId="0" borderId="1" xfId="0" applyBorder="1" applyAlignment="1" applyProtection="1">
      <alignment vertical="center" wrapText="1"/>
    </xf>
    <xf numFmtId="0" fontId="0" fillId="0" borderId="2" xfId="0" applyBorder="1" applyAlignment="1" applyProtection="1">
      <alignment vertical="center" wrapText="1"/>
    </xf>
    <xf numFmtId="14" fontId="0" fillId="0" borderId="1" xfId="0" applyNumberFormat="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 xfId="0" applyBorder="1" applyAlignment="1" applyProtection="1">
      <alignment horizontal="center" vertical="center" wrapText="1"/>
      <protection locked="0"/>
    </xf>
    <xf numFmtId="0" fontId="0" fillId="0" borderId="3" xfId="0" applyBorder="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xf>
    <xf numFmtId="9" fontId="3" fillId="0" borderId="1" xfId="1" applyFont="1" applyBorder="1" applyAlignment="1" applyProtection="1">
      <alignment horizontal="center" vertical="center" wrapText="1"/>
    </xf>
    <xf numFmtId="0" fontId="0" fillId="0" borderId="8" xfId="0" applyBorder="1" applyAlignment="1" applyProtection="1">
      <alignment vertical="center" wrapText="1"/>
    </xf>
    <xf numFmtId="0" fontId="0" fillId="0" borderId="7" xfId="0" applyBorder="1" applyAlignment="1" applyProtection="1">
      <alignment vertical="center" wrapText="1"/>
    </xf>
    <xf numFmtId="14" fontId="0" fillId="0" borderId="8" xfId="0" applyNumberFormat="1"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9" xfId="0" applyBorder="1" applyAlignment="1" applyProtection="1">
      <alignment vertical="center" wrapText="1"/>
      <protection locked="0"/>
    </xf>
    <xf numFmtId="0" fontId="0" fillId="0" borderId="0" xfId="0" applyAlignment="1">
      <alignment horizontal="left" vertical="center"/>
    </xf>
    <xf numFmtId="14" fontId="5" fillId="0" borderId="1" xfId="0" applyNumberFormat="1" applyFont="1" applyBorder="1" applyAlignment="1" applyProtection="1">
      <alignment horizontal="center" vertical="center" wrapText="1"/>
      <protection locked="0"/>
    </xf>
    <xf numFmtId="0" fontId="0" fillId="0" borderId="0" xfId="0" applyAlignment="1">
      <alignment horizontal="left" vertical="center" wrapText="1"/>
    </xf>
    <xf numFmtId="0" fontId="5" fillId="0" borderId="1" xfId="0"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4" fontId="5" fillId="0" borderId="1" xfId="0" applyNumberFormat="1"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1" xfId="0" applyNumberFormat="1"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pplyProtection="1">
      <alignment horizontal="center" vertical="center" wrapText="1"/>
      <protection locked="0"/>
    </xf>
    <xf numFmtId="14" fontId="5" fillId="0" borderId="8" xfId="0" applyNumberFormat="1" applyFont="1" applyBorder="1" applyAlignment="1" applyProtection="1">
      <alignment horizontal="center" vertical="center" wrapText="1"/>
      <protection locked="0"/>
    </xf>
    <xf numFmtId="0" fontId="5" fillId="0" borderId="9" xfId="0" applyFont="1" applyBorder="1" applyAlignment="1">
      <alignment horizontal="center" vertical="center" wrapText="1"/>
    </xf>
    <xf numFmtId="14" fontId="7" fillId="0" borderId="1" xfId="0" applyNumberFormat="1" applyFont="1" applyBorder="1" applyAlignment="1">
      <alignment horizontal="center" vertical="center" wrapText="1"/>
    </xf>
    <xf numFmtId="14" fontId="7" fillId="6"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0" fillId="0" borderId="3" xfId="0" applyBorder="1" applyAlignment="1" applyProtection="1">
      <alignment horizontal="center" vertical="center" wrapText="1"/>
      <protection locked="0"/>
    </xf>
    <xf numFmtId="0" fontId="4" fillId="3" borderId="1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cellXfs>
  <cellStyles count="2">
    <cellStyle name="Normal" xfId="0" builtinId="0"/>
    <cellStyle name="Porcentaje" xfId="1" builtinId="5"/>
  </cellStyles>
  <dxfs count="73">
    <dxf>
      <alignmen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alignment horizontal="center" vertical="center" textRotation="0" wrapText="1" indent="0" justifyLastLine="0" shrinkToFit="0" readingOrder="0"/>
      <border diagonalUp="0" diagonalDown="0" outline="0">
        <left style="thin">
          <color indexed="64"/>
        </left>
        <right/>
        <top style="thin">
          <color indexed="64"/>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0" formatCode="Genera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alignment vertical="center"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2"/>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alignmen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alignment horizontal="center" vertical="center" textRotation="0" wrapText="1" indent="0" justifyLastLine="0" shrinkToFit="0" readingOrder="0"/>
      <border diagonalUp="0" diagonalDown="0" outline="0">
        <left style="thin">
          <color indexed="64"/>
        </left>
        <right/>
        <top style="thin">
          <color indexed="64"/>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0" formatCode="Genera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alignment vertical="center"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2"/>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alignmen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alignment horizontal="center" vertical="center" textRotation="0" wrapText="1" indent="0" justifyLastLine="0" shrinkToFit="0" readingOrder="0"/>
      <border diagonalUp="0" diagonalDown="0" outline="0">
        <left style="thin">
          <color indexed="64"/>
        </left>
        <right/>
        <top style="thin">
          <color indexed="64"/>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0" formatCode="Genera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0" formatCode="General"/>
      <alignment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alignment vertical="center"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2"/>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person displayName="Jorge Alvarez Viviescas" id="{6D227AFB-C7EA-40CD-897B-6FE2DC11F102}" userId="S::Jorge.Alvarez@icbf.gov.co::910cdfb9-9aaa-42af-8ca9-8b2221aac23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2:O303" totalsRowShown="0" headerRowDxfId="72" dataDxfId="70" headerRowBorderDxfId="71" tableBorderDxfId="69" totalsRowBorderDxfId="68">
  <autoFilter ref="B2:O303" xr:uid="{00000000-0009-0000-0100-000004000000}">
    <filterColumn colId="3">
      <filters>
        <filter val="AB2+"/>
        <filter val="DE3+"/>
        <filter val="EI2+"/>
        <filter val="EI3+"/>
        <filter val="GF10+"/>
        <filter val="GF9+"/>
        <filter val="GJ3+"/>
        <filter val="IV1+"/>
        <filter val="MS2+"/>
        <filter val="PP3+"/>
        <filter val="PR1+"/>
        <filter val="PR4+"/>
        <filter val="PR5+"/>
        <filter val="RC1+"/>
        <filter val="SA5+"/>
        <filter val="TH6+"/>
      </filters>
    </filterColumn>
    <filterColumn colId="5">
      <filters>
        <filter val="Centro Zonal"/>
      </filters>
    </filterColumn>
  </autoFilter>
  <tableColumns count="14">
    <tableColumn id="1" xr3:uid="{00000000-0010-0000-0000-000001000000}" name="Nº" dataDxfId="67"/>
    <tableColumn id="14" xr3:uid="{00000000-0010-0000-0000-00000E000000}" name="PROCESO" dataDxfId="66"/>
    <tableColumn id="2" xr3:uid="{00000000-0010-0000-0000-000002000000}" name="RIESGO" dataDxfId="65"/>
    <tableColumn id="3" xr3:uid="{00000000-0010-0000-0000-000003000000}" name="CÓDIGO DE RIESGO" dataDxfId="64"/>
    <tableColumn id="4" xr3:uid="{00000000-0010-0000-0000-000004000000}" name="ACTIVIDAD" dataDxfId="63"/>
    <tableColumn id="5" xr3:uid="{00000000-0010-0000-0000-000005000000}" name="APLICA EN" dataDxfId="62"/>
    <tableColumn id="6" xr3:uid="{00000000-0010-0000-0000-000006000000}" name="FECHA INICIO" dataDxfId="61"/>
    <tableColumn id="7" xr3:uid="{00000000-0010-0000-0000-000007000000}" name="FECHA FIN" dataDxfId="60"/>
    <tableColumn id="8" xr3:uid="{00000000-0010-0000-0000-000008000000}" name="PERIODICIDAD" dataDxfId="59"/>
    <tableColumn id="9" xr3:uid="{00000000-0010-0000-0000-000009000000}" name="RESPONSABLE" dataDxfId="58"/>
    <tableColumn id="10" xr3:uid="{00000000-0010-0000-0000-00000A000000}" name="EVIDENCIA" dataDxfId="57"/>
    <tableColumn id="11" xr3:uid="{00000000-0010-0000-0000-00000B000000}" name="1º SEGUIMIENTO" dataDxfId="56"/>
    <tableColumn id="12" xr3:uid="{00000000-0010-0000-0000-00000C000000}" name="2º SEGUIMIENTO" dataDxfId="55"/>
    <tableColumn id="13" xr3:uid="{00000000-0010-0000-0000-00000D000000}" name="3º SEGUIMIENTO" dataDxfId="54"/>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a46" displayName="Tabla46" ref="B3:N154" totalsRowShown="0" headerRowDxfId="53" dataDxfId="51" headerRowBorderDxfId="52" tableBorderDxfId="50" totalsRowBorderDxfId="49">
  <autoFilter ref="B3:N154" xr:uid="{00000000-0009-0000-0100-000005000000}"/>
  <tableColumns count="13">
    <tableColumn id="1" xr3:uid="{00000000-0010-0000-0100-000001000000}" name="Nº" dataDxfId="48"/>
    <tableColumn id="15" xr3:uid="{00000000-0010-0000-0100-00000F000000}" name="CÓDIGO DE RIESGO" dataDxfId="47">
      <calculatedColumnFormula>IFERROR(VLOOKUP(Tabla46[[#This Row],[Nº]],Tabla4[],'1º_Seguimiento'!$C$2,FALSE),"")</calculatedColumnFormula>
    </tableColumn>
    <tableColumn id="14" xr3:uid="{00000000-0010-0000-0100-00000E000000}" name="PROCESO" dataDxfId="46">
      <calculatedColumnFormula>IFERROR(VLOOKUP(Tabla46[[#This Row],[Nº]],Tabla4[],'1º_Seguimiento'!$D$2,FALSE),"")</calculatedColumnFormula>
    </tableColumn>
    <tableColumn id="4" xr3:uid="{00000000-0010-0000-0100-000004000000}" name="ACTIVIDAD" dataDxfId="45">
      <calculatedColumnFormula>IFERROR(VLOOKUP(Tabla46[[#This Row],[Nº]],Tabla4[],'1º_Seguimiento'!$E$2,FALSE),"")</calculatedColumnFormula>
    </tableColumn>
    <tableColumn id="6" xr3:uid="{00000000-0010-0000-0100-000006000000}" name="FECHA INICIO" dataDxfId="44">
      <calculatedColumnFormula>IFERROR(VLOOKUP(Tabla46[[#This Row],[Nº]],Tabla4[],'1º_Seguimiento'!$F$2,FALSE),"")</calculatedColumnFormula>
    </tableColumn>
    <tableColumn id="7" xr3:uid="{00000000-0010-0000-0100-000007000000}" name="FECHA FIN" dataDxfId="43">
      <calculatedColumnFormula>IFERROR(VLOOKUP(Tabla46[[#This Row],[Nº]],Tabla4[],'1º_Seguimiento'!$G$2,FALSE),"")</calculatedColumnFormula>
    </tableColumn>
    <tableColumn id="8" xr3:uid="{00000000-0010-0000-0100-000008000000}" name="PERIODICIDAD" dataDxfId="42">
      <calculatedColumnFormula>IFERROR(VLOOKUP(Tabla46[[#This Row],[Nº]],Tabla4[],'1º_Seguimiento'!$H$2,FALSE),"")</calculatedColumnFormula>
    </tableColumn>
    <tableColumn id="9" xr3:uid="{00000000-0010-0000-0100-000009000000}" name="RESPONSABLE" dataDxfId="41">
      <calculatedColumnFormula>IFERROR(VLOOKUP(Tabla46[[#This Row],[Nº]],Tabla4[],'1º_Seguimiento'!$I$2,FALSE),"")</calculatedColumnFormula>
    </tableColumn>
    <tableColumn id="10" xr3:uid="{00000000-0010-0000-0100-00000A000000}" name="EVIDENCIA" dataDxfId="40">
      <calculatedColumnFormula>IFERROR(VLOOKUP(Tabla46[[#This Row],[Nº]],Tabla4[],'1º_Seguimiento'!$J$2,FALSE),"")</calculatedColumnFormula>
    </tableColumn>
    <tableColumn id="11" xr3:uid="{00000000-0010-0000-0100-00000B000000}" name="1º SEGUIMIENTO" dataDxfId="39">
      <calculatedColumnFormula>IFERROR(VLOOKUP(Tabla46[[#This Row],[Nº]],Tabla4[],'1º_Seguimiento'!$K$2,FALSE),"")</calculatedColumnFormula>
    </tableColumn>
    <tableColumn id="12" xr3:uid="{00000000-0010-0000-0100-00000C000000}" name="REPORTE DE CUMPLIMIENTO" dataDxfId="38"/>
    <tableColumn id="16" xr3:uid="{00000000-0010-0000-0100-000010000000}" name="REVISIÓN CUMPLIMIENTO SMO" dataDxfId="37"/>
    <tableColumn id="13" xr3:uid="{00000000-0010-0000-0100-00000D000000}" name="OBSERVACIONES SMO" dataDxfId="36"/>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Tabla469" displayName="Tabla469" ref="B3:N154" totalsRowShown="0" headerRowDxfId="35" dataDxfId="33" headerRowBorderDxfId="34" tableBorderDxfId="32" totalsRowBorderDxfId="31">
  <autoFilter ref="B3:N154" xr:uid="{00000000-0009-0000-0100-000008000000}"/>
  <tableColumns count="13">
    <tableColumn id="1" xr3:uid="{00000000-0010-0000-0200-000001000000}" name="Nº" dataDxfId="30"/>
    <tableColumn id="15" xr3:uid="{00000000-0010-0000-0200-00000F000000}" name="CÓDIGO DE RIESGO" dataDxfId="29">
      <calculatedColumnFormula>IFERROR(VLOOKUP(Tabla469[[#This Row],[Nº]],Tabla4[],$C$2,FALSE),"")</calculatedColumnFormula>
    </tableColumn>
    <tableColumn id="14" xr3:uid="{00000000-0010-0000-0200-00000E000000}" name="PROCESO" dataDxfId="28">
      <calculatedColumnFormula>IFERROR(VLOOKUP(Tabla469[[#This Row],[Nº]],Tabla4[],$D$2,FALSE),"")</calculatedColumnFormula>
    </tableColumn>
    <tableColumn id="4" xr3:uid="{00000000-0010-0000-0200-000004000000}" name="ACTIVIDAD" dataDxfId="27">
      <calculatedColumnFormula>IFERROR(VLOOKUP(Tabla469[[#This Row],[Nº]],Tabla4[],$E$2,FALSE),"")</calculatedColumnFormula>
    </tableColumn>
    <tableColumn id="6" xr3:uid="{00000000-0010-0000-0200-000006000000}" name="FECHA INICIO" dataDxfId="26">
      <calculatedColumnFormula>IFERROR(VLOOKUP(Tabla469[[#This Row],[Nº]],Tabla4[],$F$2,FALSE),"")</calculatedColumnFormula>
    </tableColumn>
    <tableColumn id="7" xr3:uid="{00000000-0010-0000-0200-000007000000}" name="FECHA FIN" dataDxfId="25">
      <calculatedColumnFormula>IFERROR(VLOOKUP(Tabla469[[#This Row],[Nº]],Tabla4[],$G$2,FALSE),"")</calculatedColumnFormula>
    </tableColumn>
    <tableColumn id="8" xr3:uid="{00000000-0010-0000-0200-000008000000}" name="PERIODICIDAD" dataDxfId="24">
      <calculatedColumnFormula>IFERROR(VLOOKUP(Tabla469[[#This Row],[Nº]],Tabla4[],$H$2,FALSE),"")</calculatedColumnFormula>
    </tableColumn>
    <tableColumn id="9" xr3:uid="{00000000-0010-0000-0200-000009000000}" name="RESPONSABLE" dataDxfId="23">
      <calculatedColumnFormula>IFERROR(VLOOKUP(Tabla469[[#This Row],[Nº]],Tabla4[],$I$2,FALSE),"")</calculatedColumnFormula>
    </tableColumn>
    <tableColumn id="10" xr3:uid="{00000000-0010-0000-0200-00000A000000}" name="EVIDENCIA" dataDxfId="22">
      <calculatedColumnFormula>IFERROR(VLOOKUP(Tabla469[[#This Row],[Nº]],Tabla4[],$J$2,FALSE),"")</calculatedColumnFormula>
    </tableColumn>
    <tableColumn id="11" xr3:uid="{00000000-0010-0000-0200-00000B000000}" name="2º SEGUIMIENTO" dataDxfId="21">
      <calculatedColumnFormula>IFERROR(VLOOKUP(Tabla469[[#This Row],[Nº]],Tabla4[],$K$2,FALSE),"")</calculatedColumnFormula>
    </tableColumn>
    <tableColumn id="12" xr3:uid="{00000000-0010-0000-0200-00000C000000}" name="REPORTE DE CUMPLIMIENTO" dataDxfId="20"/>
    <tableColumn id="16" xr3:uid="{00000000-0010-0000-0200-000010000000}" name="REVISIÓN CUMPLIMIENTO SMO" dataDxfId="19"/>
    <tableColumn id="13" xr3:uid="{00000000-0010-0000-0200-00000D000000}" name="OBSERVACIONES SMO" dataDxfId="18"/>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a46910" displayName="Tabla46910" ref="B3:N154" totalsRowShown="0" headerRowDxfId="17" dataDxfId="15" headerRowBorderDxfId="16" tableBorderDxfId="14" totalsRowBorderDxfId="13">
  <autoFilter ref="B3:N154" xr:uid="{00000000-0009-0000-0100-000009000000}"/>
  <tableColumns count="13">
    <tableColumn id="1" xr3:uid="{00000000-0010-0000-0300-000001000000}" name="Nº" dataDxfId="12"/>
    <tableColumn id="15" xr3:uid="{00000000-0010-0000-0300-00000F000000}" name="CÓDIGO DE RIESGO" dataDxfId="11">
      <calculatedColumnFormula>IFERROR(VLOOKUP(Tabla46910[[#This Row],[Nº]],Tabla4[],$C$2,FALSE),"")</calculatedColumnFormula>
    </tableColumn>
    <tableColumn id="14" xr3:uid="{00000000-0010-0000-0300-00000E000000}" name="PROCESO" dataDxfId="10">
      <calculatedColumnFormula>IFERROR(VLOOKUP(Tabla46910[[#This Row],[Nº]],Tabla4[],$D$2,FALSE),"")</calculatedColumnFormula>
    </tableColumn>
    <tableColumn id="4" xr3:uid="{00000000-0010-0000-0300-000004000000}" name="ACTIVIDAD" dataDxfId="9">
      <calculatedColumnFormula>IFERROR(VLOOKUP(Tabla46910[[#This Row],[Nº]],Tabla4[],$E$2,FALSE),"")</calculatedColumnFormula>
    </tableColumn>
    <tableColumn id="6" xr3:uid="{00000000-0010-0000-0300-000006000000}" name="FECHA INICIO" dataDxfId="8">
      <calculatedColumnFormula>IFERROR(VLOOKUP(Tabla46910[[#This Row],[Nº]],Tabla4[],$F$2,FALSE),"")</calculatedColumnFormula>
    </tableColumn>
    <tableColumn id="7" xr3:uid="{00000000-0010-0000-0300-000007000000}" name="FECHA FIN" dataDxfId="7">
      <calculatedColumnFormula>IFERROR(VLOOKUP(Tabla46910[[#This Row],[Nº]],Tabla4[],$G$2,FALSE),"")</calculatedColumnFormula>
    </tableColumn>
    <tableColumn id="8" xr3:uid="{00000000-0010-0000-0300-000008000000}" name="PERIODICIDAD" dataDxfId="6">
      <calculatedColumnFormula>IFERROR(VLOOKUP(Tabla46910[[#This Row],[Nº]],Tabla4[],$H$2,FALSE),"")</calculatedColumnFormula>
    </tableColumn>
    <tableColumn id="9" xr3:uid="{00000000-0010-0000-0300-000009000000}" name="RESPONSABLE" dataDxfId="5">
      <calculatedColumnFormula>IFERROR(VLOOKUP(Tabla46910[[#This Row],[Nº]],Tabla4[],$I$2,FALSE),"")</calculatedColumnFormula>
    </tableColumn>
    <tableColumn id="10" xr3:uid="{00000000-0010-0000-0300-00000A000000}" name="EVIDENCIA" dataDxfId="4">
      <calculatedColumnFormula>IFERROR(VLOOKUP(Tabla46910[[#This Row],[Nº]],Tabla4[],$J$2,FALSE),"")</calculatedColumnFormula>
    </tableColumn>
    <tableColumn id="11" xr3:uid="{00000000-0010-0000-0300-00000B000000}" name="3º SEGUIMIENTO" dataDxfId="3">
      <calculatedColumnFormula>IFERROR(VLOOKUP(Tabla46910[[#This Row],[Nº]],Tabla4[],$K$2,FALSE),"")</calculatedColumnFormula>
    </tableColumn>
    <tableColumn id="12" xr3:uid="{00000000-0010-0000-0300-00000C000000}" name="REPORTE DE CUMPLIMIENTO" dataDxfId="2"/>
    <tableColumn id="16" xr3:uid="{00000000-0010-0000-0300-000010000000}" name="REVISIÓN CUMPLIMIENTO SMO" dataDxfId="1"/>
    <tableColumn id="13" xr3:uid="{00000000-0010-0000-0300-00000D000000}" name="OBSERVACIONES SMO" dataDxfId="0"/>
  </tableColumns>
  <tableStyleInfo name="TableStyleLight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2" dT="2021-12-09T20:14:16.08" personId="{6D227AFB-C7EA-40CD-897B-6FE2DC11F102}" id="{7DC86D18-B610-47FF-A7C4-A367A01A64E5}">
    <text>Faltan planes de tratamiento.</text>
  </threadedComment>
  <threadedComment ref="F73" dT="2021-12-09T20:21:36.12" personId="{6D227AFB-C7EA-40CD-897B-6FE2DC11F102}" id="{AB7B408D-21F3-44C1-A74E-0E2CEFD5DC79}">
    <text>Periodicidad???</text>
  </threadedComment>
  <threadedComment ref="F78" dT="2021-12-09T20:23:08.71" personId="{6D227AFB-C7EA-40CD-897B-6FE2DC11F102}" id="{7A3AB92A-1D87-4F30-AB8F-AF014262AEA4}">
    <text>Como se da cumplimiento a la actividad??? como se le exige a los operadores?????</text>
  </threadedComment>
  <threadedComment ref="F78" dT="2021-12-09T20:23:11.09" personId="{6D227AFB-C7EA-40CD-897B-6FE2DC11F102}" id="{C7761EDC-8B59-42D7-B999-795204DB0640}" parentId="{7A3AB92A-1D87-4F30-AB8F-AF014262AEA4}">
    <text>Falta periodicidad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O303"/>
  <sheetViews>
    <sheetView showGridLines="0" tabSelected="1" topLeftCell="A71" zoomScale="55" zoomScaleNormal="55" zoomScaleSheetLayoutView="55" zoomScalePageLayoutView="25" workbookViewId="0">
      <selection activeCell="F20" sqref="F20:F209"/>
    </sheetView>
  </sheetViews>
  <sheetFormatPr baseColWidth="10" defaultRowHeight="15" x14ac:dyDescent="0.25"/>
  <cols>
    <col min="1" max="1" width="4.28515625" customWidth="1"/>
    <col min="2" max="2" width="13.42578125" style="1" bestFit="1" customWidth="1"/>
    <col min="3" max="3" width="30.7109375" bestFit="1" customWidth="1"/>
    <col min="4" max="4" width="54.28515625" customWidth="1"/>
    <col min="5" max="5" width="20.5703125" style="1" customWidth="1"/>
    <col min="6" max="6" width="57.140625" style="26" customWidth="1"/>
    <col min="7" max="7" width="16.42578125" style="1" bestFit="1" customWidth="1"/>
    <col min="8" max="8" width="20.28515625" style="1" bestFit="1" customWidth="1"/>
    <col min="9" max="9" width="19.28515625" style="1" bestFit="1" customWidth="1"/>
    <col min="10" max="10" width="17" customWidth="1"/>
    <col min="11" max="11" width="40" style="1" customWidth="1"/>
    <col min="12" max="12" width="39.42578125" style="1" bestFit="1" customWidth="1"/>
    <col min="13" max="15" width="53.28515625" customWidth="1"/>
  </cols>
  <sheetData>
    <row r="2" spans="2:15" s="1" customFormat="1" ht="15.75" x14ac:dyDescent="0.25">
      <c r="B2" s="37" t="s">
        <v>29</v>
      </c>
      <c r="C2" s="28" t="s">
        <v>0</v>
      </c>
      <c r="D2" s="28" t="s">
        <v>1</v>
      </c>
      <c r="E2" s="28" t="s">
        <v>2</v>
      </c>
      <c r="F2" s="28" t="s">
        <v>3</v>
      </c>
      <c r="G2" s="28" t="s">
        <v>28</v>
      </c>
      <c r="H2" s="28" t="s">
        <v>24</v>
      </c>
      <c r="I2" s="28" t="s">
        <v>4</v>
      </c>
      <c r="J2" s="28" t="s">
        <v>5</v>
      </c>
      <c r="K2" s="28" t="s">
        <v>6</v>
      </c>
      <c r="L2" s="28" t="s">
        <v>7</v>
      </c>
      <c r="M2" s="28" t="s">
        <v>25</v>
      </c>
      <c r="N2" s="28" t="s">
        <v>26</v>
      </c>
      <c r="O2" s="38" t="s">
        <v>27</v>
      </c>
    </row>
    <row r="3" spans="2:15" ht="78.75" hidden="1" x14ac:dyDescent="0.25">
      <c r="B3" s="39">
        <v>1</v>
      </c>
      <c r="C3" s="29" t="s">
        <v>16</v>
      </c>
      <c r="D3" s="29" t="s">
        <v>53</v>
      </c>
      <c r="E3" s="29" t="s">
        <v>54</v>
      </c>
      <c r="F3" s="30" t="s">
        <v>38</v>
      </c>
      <c r="G3" s="30" t="s">
        <v>56</v>
      </c>
      <c r="H3" s="31">
        <v>44634</v>
      </c>
      <c r="I3" s="31">
        <v>44926</v>
      </c>
      <c r="J3" s="29" t="s">
        <v>160</v>
      </c>
      <c r="K3" s="29" t="s">
        <v>58</v>
      </c>
      <c r="L3" s="29" t="s">
        <v>59</v>
      </c>
      <c r="M3" s="29"/>
      <c r="N3" s="29"/>
      <c r="O3" s="40"/>
    </row>
    <row r="4" spans="2:15" ht="78.75" hidden="1" x14ac:dyDescent="0.25">
      <c r="B4" s="39">
        <v>2</v>
      </c>
      <c r="C4" s="29" t="s">
        <v>16</v>
      </c>
      <c r="D4" s="29" t="s">
        <v>53</v>
      </c>
      <c r="E4" s="29" t="s">
        <v>54</v>
      </c>
      <c r="F4" s="30" t="s">
        <v>39</v>
      </c>
      <c r="G4" s="30" t="s">
        <v>56</v>
      </c>
      <c r="H4" s="31">
        <v>44634</v>
      </c>
      <c r="I4" s="31">
        <v>44926</v>
      </c>
      <c r="J4" s="29" t="s">
        <v>160</v>
      </c>
      <c r="K4" s="29" t="s">
        <v>58</v>
      </c>
      <c r="L4" s="29" t="s">
        <v>59</v>
      </c>
      <c r="M4" s="29"/>
      <c r="N4" s="29"/>
      <c r="O4" s="40"/>
    </row>
    <row r="5" spans="2:15" ht="78.75" hidden="1" x14ac:dyDescent="0.25">
      <c r="B5" s="39">
        <v>3</v>
      </c>
      <c r="C5" s="29" t="s">
        <v>16</v>
      </c>
      <c r="D5" s="29" t="s">
        <v>53</v>
      </c>
      <c r="E5" s="29" t="s">
        <v>54</v>
      </c>
      <c r="F5" s="30" t="s">
        <v>40</v>
      </c>
      <c r="G5" s="30" t="s">
        <v>56</v>
      </c>
      <c r="H5" s="31">
        <v>44634</v>
      </c>
      <c r="I5" s="31">
        <v>44926</v>
      </c>
      <c r="J5" s="29" t="s">
        <v>160</v>
      </c>
      <c r="K5" s="29" t="s">
        <v>58</v>
      </c>
      <c r="L5" s="29" t="s">
        <v>59</v>
      </c>
      <c r="M5" s="29"/>
      <c r="N5" s="29"/>
      <c r="O5" s="40"/>
    </row>
    <row r="6" spans="2:15" ht="78.75" hidden="1" x14ac:dyDescent="0.25">
      <c r="B6" s="39">
        <v>4</v>
      </c>
      <c r="C6" s="29" t="s">
        <v>16</v>
      </c>
      <c r="D6" s="29" t="s">
        <v>53</v>
      </c>
      <c r="E6" s="29" t="s">
        <v>54</v>
      </c>
      <c r="F6" s="30" t="s">
        <v>41</v>
      </c>
      <c r="G6" s="30" t="s">
        <v>56</v>
      </c>
      <c r="H6" s="31">
        <v>44682</v>
      </c>
      <c r="I6" s="31">
        <v>44926</v>
      </c>
      <c r="J6" s="29" t="s">
        <v>161</v>
      </c>
      <c r="K6" s="29" t="s">
        <v>58</v>
      </c>
      <c r="L6" s="29" t="s">
        <v>60</v>
      </c>
      <c r="M6" s="29"/>
      <c r="N6" s="29"/>
      <c r="O6" s="40"/>
    </row>
    <row r="7" spans="2:15" ht="78.75" hidden="1" x14ac:dyDescent="0.25">
      <c r="B7" s="39">
        <v>5</v>
      </c>
      <c r="C7" s="29" t="s">
        <v>16</v>
      </c>
      <c r="D7" s="29" t="s">
        <v>53</v>
      </c>
      <c r="E7" s="29" t="s">
        <v>54</v>
      </c>
      <c r="F7" s="30" t="s">
        <v>42</v>
      </c>
      <c r="G7" s="30" t="s">
        <v>56</v>
      </c>
      <c r="H7" s="31">
        <v>44593</v>
      </c>
      <c r="I7" s="31">
        <v>44865</v>
      </c>
      <c r="J7" s="29" t="s">
        <v>160</v>
      </c>
      <c r="K7" s="29" t="s">
        <v>61</v>
      </c>
      <c r="L7" s="29" t="s">
        <v>62</v>
      </c>
      <c r="M7" s="29"/>
      <c r="N7" s="29"/>
      <c r="O7" s="40"/>
    </row>
    <row r="8" spans="2:15" ht="78.75" hidden="1" x14ac:dyDescent="0.25">
      <c r="B8" s="39">
        <v>6</v>
      </c>
      <c r="C8" s="29" t="s">
        <v>16</v>
      </c>
      <c r="D8" s="29" t="s">
        <v>53</v>
      </c>
      <c r="E8" s="29" t="s">
        <v>54</v>
      </c>
      <c r="F8" s="30" t="s">
        <v>43</v>
      </c>
      <c r="G8" s="30" t="s">
        <v>56</v>
      </c>
      <c r="H8" s="31">
        <v>44593</v>
      </c>
      <c r="I8" s="31">
        <v>44865</v>
      </c>
      <c r="J8" s="29" t="s">
        <v>162</v>
      </c>
      <c r="K8" s="29" t="s">
        <v>61</v>
      </c>
      <c r="L8" s="29" t="s">
        <v>59</v>
      </c>
      <c r="M8" s="29"/>
      <c r="N8" s="29"/>
      <c r="O8" s="40"/>
    </row>
    <row r="9" spans="2:15" ht="78.75" hidden="1" x14ac:dyDescent="0.25">
      <c r="B9" s="39">
        <v>7</v>
      </c>
      <c r="C9" s="29" t="s">
        <v>16</v>
      </c>
      <c r="D9" s="29" t="s">
        <v>53</v>
      </c>
      <c r="E9" s="29" t="s">
        <v>54</v>
      </c>
      <c r="F9" s="30" t="s">
        <v>44</v>
      </c>
      <c r="G9" s="30" t="s">
        <v>57</v>
      </c>
      <c r="H9" s="31">
        <v>44634</v>
      </c>
      <c r="I9" s="31">
        <v>44926</v>
      </c>
      <c r="J9" s="29" t="s">
        <v>160</v>
      </c>
      <c r="K9" s="29" t="s">
        <v>63</v>
      </c>
      <c r="L9" s="29" t="s">
        <v>59</v>
      </c>
      <c r="M9" s="29"/>
      <c r="N9" s="29"/>
      <c r="O9" s="40"/>
    </row>
    <row r="10" spans="2:15" ht="78.75" hidden="1" x14ac:dyDescent="0.25">
      <c r="B10" s="39">
        <v>8</v>
      </c>
      <c r="C10" s="29" t="s">
        <v>16</v>
      </c>
      <c r="D10" s="29" t="s">
        <v>53</v>
      </c>
      <c r="E10" s="29" t="s">
        <v>54</v>
      </c>
      <c r="F10" s="30" t="s">
        <v>45</v>
      </c>
      <c r="G10" s="30" t="s">
        <v>57</v>
      </c>
      <c r="H10" s="31">
        <v>44634</v>
      </c>
      <c r="I10" s="31">
        <v>44926</v>
      </c>
      <c r="J10" s="29" t="s">
        <v>160</v>
      </c>
      <c r="K10" s="29" t="s">
        <v>63</v>
      </c>
      <c r="L10" s="29" t="s">
        <v>59</v>
      </c>
      <c r="M10" s="29"/>
      <c r="N10" s="29"/>
      <c r="O10" s="40"/>
    </row>
    <row r="11" spans="2:15" ht="78.75" hidden="1" x14ac:dyDescent="0.25">
      <c r="B11" s="39">
        <v>9</v>
      </c>
      <c r="C11" s="29" t="s">
        <v>16</v>
      </c>
      <c r="D11" s="29" t="s">
        <v>53</v>
      </c>
      <c r="E11" s="29" t="s">
        <v>54</v>
      </c>
      <c r="F11" s="30" t="s">
        <v>46</v>
      </c>
      <c r="G11" s="30" t="s">
        <v>57</v>
      </c>
      <c r="H11" s="31">
        <v>44682</v>
      </c>
      <c r="I11" s="31">
        <v>44926</v>
      </c>
      <c r="J11" s="29" t="s">
        <v>161</v>
      </c>
      <c r="K11" s="29" t="s">
        <v>63</v>
      </c>
      <c r="L11" s="29" t="s">
        <v>64</v>
      </c>
      <c r="M11" s="29"/>
      <c r="N11" s="29"/>
      <c r="O11" s="40"/>
    </row>
    <row r="12" spans="2:15" ht="78.75" hidden="1" x14ac:dyDescent="0.25">
      <c r="B12" s="39">
        <v>10</v>
      </c>
      <c r="C12" s="29" t="s">
        <v>16</v>
      </c>
      <c r="D12" s="29" t="s">
        <v>53</v>
      </c>
      <c r="E12" s="29" t="s">
        <v>54</v>
      </c>
      <c r="F12" s="30" t="s">
        <v>47</v>
      </c>
      <c r="G12" s="30" t="s">
        <v>57</v>
      </c>
      <c r="H12" s="31">
        <v>44593</v>
      </c>
      <c r="I12" s="31">
        <v>44865</v>
      </c>
      <c r="J12" s="29" t="s">
        <v>160</v>
      </c>
      <c r="K12" s="29" t="s">
        <v>65</v>
      </c>
      <c r="L12" s="29" t="s">
        <v>62</v>
      </c>
      <c r="M12" s="29"/>
      <c r="N12" s="29"/>
      <c r="O12" s="40"/>
    </row>
    <row r="13" spans="2:15" ht="78.75" hidden="1" x14ac:dyDescent="0.25">
      <c r="B13" s="39">
        <v>11</v>
      </c>
      <c r="C13" s="29" t="s">
        <v>16</v>
      </c>
      <c r="D13" s="29" t="s">
        <v>53</v>
      </c>
      <c r="E13" s="29" t="s">
        <v>54</v>
      </c>
      <c r="F13" s="30" t="s">
        <v>48</v>
      </c>
      <c r="G13" s="30" t="s">
        <v>57</v>
      </c>
      <c r="H13" s="31">
        <v>44593</v>
      </c>
      <c r="I13" s="31">
        <v>44865</v>
      </c>
      <c r="J13" s="29" t="s">
        <v>266</v>
      </c>
      <c r="K13" s="29" t="s">
        <v>65</v>
      </c>
      <c r="L13" s="29" t="s">
        <v>59</v>
      </c>
      <c r="M13" s="29"/>
      <c r="N13" s="29"/>
      <c r="O13" s="40"/>
    </row>
    <row r="14" spans="2:15" ht="78.75" hidden="1" x14ac:dyDescent="0.25">
      <c r="B14" s="39">
        <v>12</v>
      </c>
      <c r="C14" s="29" t="s">
        <v>16</v>
      </c>
      <c r="D14" s="29" t="s">
        <v>53</v>
      </c>
      <c r="E14" s="29" t="s">
        <v>54</v>
      </c>
      <c r="F14" s="27" t="s">
        <v>49</v>
      </c>
      <c r="G14" s="27" t="s">
        <v>56</v>
      </c>
      <c r="H14" s="31">
        <v>44621</v>
      </c>
      <c r="I14" s="31">
        <v>44834</v>
      </c>
      <c r="J14" s="29" t="s">
        <v>163</v>
      </c>
      <c r="K14" s="29" t="s">
        <v>66</v>
      </c>
      <c r="L14" s="29" t="s">
        <v>67</v>
      </c>
      <c r="M14" s="29"/>
      <c r="N14" s="29"/>
      <c r="O14" s="40"/>
    </row>
    <row r="15" spans="2:15" ht="78.75" hidden="1" x14ac:dyDescent="0.25">
      <c r="B15" s="39">
        <v>13</v>
      </c>
      <c r="C15" s="29" t="s">
        <v>16</v>
      </c>
      <c r="D15" s="29" t="s">
        <v>53</v>
      </c>
      <c r="E15" s="29" t="s">
        <v>54</v>
      </c>
      <c r="F15" s="27" t="s">
        <v>50</v>
      </c>
      <c r="G15" s="27" t="s">
        <v>57</v>
      </c>
      <c r="H15" s="31">
        <v>44621</v>
      </c>
      <c r="I15" s="31">
        <v>44834</v>
      </c>
      <c r="J15" s="29" t="s">
        <v>163</v>
      </c>
      <c r="K15" s="29" t="s">
        <v>68</v>
      </c>
      <c r="L15" s="29" t="s">
        <v>69</v>
      </c>
      <c r="M15" s="29"/>
      <c r="N15" s="29"/>
      <c r="O15" s="40"/>
    </row>
    <row r="16" spans="2:15" ht="78.75" hidden="1" x14ac:dyDescent="0.25">
      <c r="B16" s="39">
        <v>14</v>
      </c>
      <c r="C16" s="29" t="s">
        <v>16</v>
      </c>
      <c r="D16" s="29" t="s">
        <v>53</v>
      </c>
      <c r="E16" s="29" t="s">
        <v>54</v>
      </c>
      <c r="F16" s="27" t="s">
        <v>51</v>
      </c>
      <c r="G16" s="27" t="s">
        <v>56</v>
      </c>
      <c r="H16" s="31">
        <v>44562</v>
      </c>
      <c r="I16" s="31">
        <v>44910</v>
      </c>
      <c r="J16" s="29" t="s">
        <v>160</v>
      </c>
      <c r="K16" s="29" t="s">
        <v>70</v>
      </c>
      <c r="L16" s="29" t="s">
        <v>71</v>
      </c>
      <c r="M16" s="29"/>
      <c r="N16" s="29"/>
      <c r="O16" s="40"/>
    </row>
    <row r="17" spans="2:15" ht="78.75" hidden="1" x14ac:dyDescent="0.25">
      <c r="B17" s="39">
        <v>15</v>
      </c>
      <c r="C17" s="29" t="s">
        <v>16</v>
      </c>
      <c r="D17" s="29" t="s">
        <v>53</v>
      </c>
      <c r="E17" s="29" t="s">
        <v>54</v>
      </c>
      <c r="F17" s="27" t="s">
        <v>52</v>
      </c>
      <c r="G17" s="27" t="s">
        <v>57</v>
      </c>
      <c r="H17" s="31">
        <v>44562</v>
      </c>
      <c r="I17" s="31">
        <v>44910</v>
      </c>
      <c r="J17" s="29" t="s">
        <v>160</v>
      </c>
      <c r="K17" s="29" t="s">
        <v>72</v>
      </c>
      <c r="L17" s="29" t="s">
        <v>73</v>
      </c>
      <c r="M17" s="29"/>
      <c r="N17" s="29"/>
      <c r="O17" s="40"/>
    </row>
    <row r="18" spans="2:15" ht="47.25" hidden="1" x14ac:dyDescent="0.25">
      <c r="B18" s="39">
        <v>16</v>
      </c>
      <c r="C18" s="29" t="s">
        <v>16</v>
      </c>
      <c r="D18" s="29" t="s">
        <v>83</v>
      </c>
      <c r="E18" s="29" t="s">
        <v>55</v>
      </c>
      <c r="F18" s="29" t="s">
        <v>74</v>
      </c>
      <c r="G18" s="29" t="s">
        <v>56</v>
      </c>
      <c r="H18" s="25">
        <v>44621</v>
      </c>
      <c r="I18" s="25">
        <v>44834</v>
      </c>
      <c r="J18" s="29" t="s">
        <v>163</v>
      </c>
      <c r="K18" s="29" t="s">
        <v>78</v>
      </c>
      <c r="L18" s="29" t="s">
        <v>67</v>
      </c>
      <c r="M18" s="29"/>
      <c r="N18" s="29"/>
      <c r="O18" s="40"/>
    </row>
    <row r="19" spans="2:15" ht="47.25" hidden="1" x14ac:dyDescent="0.25">
      <c r="B19" s="39">
        <v>17</v>
      </c>
      <c r="C19" s="29" t="s">
        <v>16</v>
      </c>
      <c r="D19" s="29" t="s">
        <v>83</v>
      </c>
      <c r="E19" s="29" t="s">
        <v>55</v>
      </c>
      <c r="F19" s="29" t="s">
        <v>75</v>
      </c>
      <c r="G19" s="29" t="s">
        <v>57</v>
      </c>
      <c r="H19" s="25">
        <v>44621</v>
      </c>
      <c r="I19" s="25">
        <v>44834</v>
      </c>
      <c r="J19" s="29" t="s">
        <v>163</v>
      </c>
      <c r="K19" s="29" t="s">
        <v>79</v>
      </c>
      <c r="L19" s="29" t="s">
        <v>69</v>
      </c>
      <c r="M19" s="29"/>
      <c r="N19" s="29"/>
      <c r="O19" s="40"/>
    </row>
    <row r="20" spans="2:15" ht="47.25" x14ac:dyDescent="0.25">
      <c r="B20" s="39">
        <v>18</v>
      </c>
      <c r="C20" s="29" t="s">
        <v>16</v>
      </c>
      <c r="D20" s="29" t="s">
        <v>83</v>
      </c>
      <c r="E20" s="29" t="s">
        <v>55</v>
      </c>
      <c r="F20" s="29" t="s">
        <v>76</v>
      </c>
      <c r="G20" s="29" t="s">
        <v>82</v>
      </c>
      <c r="H20" s="25">
        <v>44621</v>
      </c>
      <c r="I20" s="25">
        <v>44834</v>
      </c>
      <c r="J20" s="29" t="s">
        <v>163</v>
      </c>
      <c r="K20" s="29" t="s">
        <v>80</v>
      </c>
      <c r="L20" s="29" t="s">
        <v>69</v>
      </c>
      <c r="M20" s="29"/>
      <c r="N20" s="29"/>
      <c r="O20" s="40"/>
    </row>
    <row r="21" spans="2:15" ht="63" hidden="1" x14ac:dyDescent="0.25">
      <c r="B21" s="39">
        <v>19</v>
      </c>
      <c r="C21" s="29" t="s">
        <v>16</v>
      </c>
      <c r="D21" s="29" t="s">
        <v>83</v>
      </c>
      <c r="E21" s="29" t="s">
        <v>55</v>
      </c>
      <c r="F21" s="29" t="s">
        <v>77</v>
      </c>
      <c r="G21" s="29" t="s">
        <v>56</v>
      </c>
      <c r="H21" s="25">
        <v>44562</v>
      </c>
      <c r="I21" s="25">
        <v>44910</v>
      </c>
      <c r="J21" s="29" t="s">
        <v>160</v>
      </c>
      <c r="K21" s="29" t="s">
        <v>70</v>
      </c>
      <c r="L21" s="29" t="s">
        <v>71</v>
      </c>
      <c r="M21" s="29"/>
      <c r="N21" s="29"/>
      <c r="O21" s="40"/>
    </row>
    <row r="22" spans="2:15" ht="47.25" hidden="1" x14ac:dyDescent="0.25">
      <c r="B22" s="39">
        <v>20</v>
      </c>
      <c r="C22" s="29" t="s">
        <v>16</v>
      </c>
      <c r="D22" s="29" t="s">
        <v>83</v>
      </c>
      <c r="E22" s="29" t="s">
        <v>55</v>
      </c>
      <c r="F22" s="29" t="s">
        <v>52</v>
      </c>
      <c r="G22" s="29" t="s">
        <v>57</v>
      </c>
      <c r="H22" s="25">
        <v>44562</v>
      </c>
      <c r="I22" s="25">
        <v>44910</v>
      </c>
      <c r="J22" s="29" t="s">
        <v>160</v>
      </c>
      <c r="K22" s="29" t="s">
        <v>72</v>
      </c>
      <c r="L22" s="29" t="s">
        <v>73</v>
      </c>
      <c r="M22" s="29"/>
      <c r="N22" s="29"/>
      <c r="O22" s="40"/>
    </row>
    <row r="23" spans="2:15" ht="47.25" x14ac:dyDescent="0.25">
      <c r="B23" s="39">
        <v>21</v>
      </c>
      <c r="C23" s="29" t="s">
        <v>16</v>
      </c>
      <c r="D23" s="29" t="s">
        <v>83</v>
      </c>
      <c r="E23" s="29" t="s">
        <v>55</v>
      </c>
      <c r="F23" s="29" t="s">
        <v>52</v>
      </c>
      <c r="G23" s="29" t="s">
        <v>82</v>
      </c>
      <c r="H23" s="25">
        <v>44562</v>
      </c>
      <c r="I23" s="25">
        <v>44910</v>
      </c>
      <c r="J23" s="29" t="s">
        <v>160</v>
      </c>
      <c r="K23" s="29" t="s">
        <v>81</v>
      </c>
      <c r="L23" s="29" t="s">
        <v>73</v>
      </c>
      <c r="M23" s="29"/>
      <c r="N23" s="29"/>
      <c r="O23" s="40"/>
    </row>
    <row r="24" spans="2:15" ht="78.75" hidden="1" x14ac:dyDescent="0.25">
      <c r="B24" s="39">
        <v>22</v>
      </c>
      <c r="C24" s="29" t="s">
        <v>16</v>
      </c>
      <c r="D24" s="29" t="s">
        <v>88</v>
      </c>
      <c r="E24" s="29" t="s">
        <v>87</v>
      </c>
      <c r="F24" s="27" t="s">
        <v>84</v>
      </c>
      <c r="G24" s="27" t="s">
        <v>56</v>
      </c>
      <c r="H24" s="25">
        <v>44621</v>
      </c>
      <c r="I24" s="25">
        <v>44834</v>
      </c>
      <c r="J24" s="29" t="s">
        <v>163</v>
      </c>
      <c r="K24" s="27" t="s">
        <v>66</v>
      </c>
      <c r="L24" s="27" t="s">
        <v>67</v>
      </c>
      <c r="M24" s="27"/>
      <c r="N24" s="29"/>
      <c r="O24" s="40"/>
    </row>
    <row r="25" spans="2:15" ht="78.75" hidden="1" x14ac:dyDescent="0.25">
      <c r="B25" s="39">
        <v>23</v>
      </c>
      <c r="C25" s="29" t="s">
        <v>16</v>
      </c>
      <c r="D25" s="29" t="s">
        <v>88</v>
      </c>
      <c r="E25" s="29" t="s">
        <v>87</v>
      </c>
      <c r="F25" s="27" t="s">
        <v>85</v>
      </c>
      <c r="G25" s="27" t="s">
        <v>57</v>
      </c>
      <c r="H25" s="25">
        <v>44621</v>
      </c>
      <c r="I25" s="25">
        <v>44834</v>
      </c>
      <c r="J25" s="29" t="s">
        <v>163</v>
      </c>
      <c r="K25" s="27" t="s">
        <v>68</v>
      </c>
      <c r="L25" s="27" t="s">
        <v>69</v>
      </c>
      <c r="M25" s="27"/>
      <c r="N25" s="29"/>
      <c r="O25" s="40"/>
    </row>
    <row r="26" spans="2:15" ht="78.75" hidden="1" x14ac:dyDescent="0.25">
      <c r="B26" s="39">
        <v>24</v>
      </c>
      <c r="C26" s="29" t="s">
        <v>16</v>
      </c>
      <c r="D26" s="29" t="s">
        <v>88</v>
      </c>
      <c r="E26" s="29" t="s">
        <v>87</v>
      </c>
      <c r="F26" s="27" t="s">
        <v>86</v>
      </c>
      <c r="G26" s="27" t="s">
        <v>82</v>
      </c>
      <c r="H26" s="25">
        <v>44621</v>
      </c>
      <c r="I26" s="25">
        <v>44834</v>
      </c>
      <c r="J26" s="29" t="s">
        <v>163</v>
      </c>
      <c r="K26" s="27" t="s">
        <v>80</v>
      </c>
      <c r="L26" s="27" t="s">
        <v>69</v>
      </c>
      <c r="M26" s="27"/>
      <c r="N26" s="29"/>
      <c r="O26" s="40"/>
    </row>
    <row r="27" spans="2:15" ht="78.75" hidden="1" x14ac:dyDescent="0.25">
      <c r="B27" s="39">
        <v>25</v>
      </c>
      <c r="C27" s="29" t="s">
        <v>16</v>
      </c>
      <c r="D27" s="29" t="s">
        <v>88</v>
      </c>
      <c r="E27" s="29" t="s">
        <v>87</v>
      </c>
      <c r="F27" s="27" t="s">
        <v>77</v>
      </c>
      <c r="G27" s="27" t="s">
        <v>56</v>
      </c>
      <c r="H27" s="25">
        <v>44562</v>
      </c>
      <c r="I27" s="25">
        <v>44910</v>
      </c>
      <c r="J27" s="29" t="s">
        <v>160</v>
      </c>
      <c r="K27" s="27" t="s">
        <v>70</v>
      </c>
      <c r="L27" s="27" t="s">
        <v>71</v>
      </c>
      <c r="M27" s="27"/>
      <c r="N27" s="29"/>
      <c r="O27" s="40"/>
    </row>
    <row r="28" spans="2:15" ht="78.75" hidden="1" x14ac:dyDescent="0.25">
      <c r="B28" s="39">
        <v>26</v>
      </c>
      <c r="C28" s="29" t="s">
        <v>16</v>
      </c>
      <c r="D28" s="29" t="s">
        <v>88</v>
      </c>
      <c r="E28" s="29" t="s">
        <v>87</v>
      </c>
      <c r="F28" s="27" t="s">
        <v>52</v>
      </c>
      <c r="G28" s="27" t="s">
        <v>57</v>
      </c>
      <c r="H28" s="25">
        <v>44562</v>
      </c>
      <c r="I28" s="25">
        <v>44910</v>
      </c>
      <c r="J28" s="29" t="s">
        <v>160</v>
      </c>
      <c r="K28" s="27" t="s">
        <v>72</v>
      </c>
      <c r="L28" s="27" t="s">
        <v>73</v>
      </c>
      <c r="M28" s="27"/>
      <c r="N28" s="29"/>
      <c r="O28" s="40"/>
    </row>
    <row r="29" spans="2:15" ht="78.75" hidden="1" x14ac:dyDescent="0.25">
      <c r="B29" s="39">
        <v>27</v>
      </c>
      <c r="C29" s="29" t="s">
        <v>16</v>
      </c>
      <c r="D29" s="29" t="s">
        <v>88</v>
      </c>
      <c r="E29" s="29" t="s">
        <v>87</v>
      </c>
      <c r="F29" s="27" t="s">
        <v>52</v>
      </c>
      <c r="G29" s="27" t="s">
        <v>82</v>
      </c>
      <c r="H29" s="25">
        <v>44562</v>
      </c>
      <c r="I29" s="25">
        <v>44910</v>
      </c>
      <c r="J29" s="29" t="s">
        <v>160</v>
      </c>
      <c r="K29" s="27" t="s">
        <v>81</v>
      </c>
      <c r="L29" s="27" t="s">
        <v>73</v>
      </c>
      <c r="M29" s="27"/>
      <c r="N29" s="29"/>
      <c r="O29" s="40"/>
    </row>
    <row r="30" spans="2:15" s="24" customFormat="1" ht="47.25" hidden="1" x14ac:dyDescent="0.25">
      <c r="B30" s="39">
        <v>28</v>
      </c>
      <c r="C30" s="29" t="s">
        <v>19</v>
      </c>
      <c r="D30" s="29" t="s">
        <v>93</v>
      </c>
      <c r="E30" s="29" t="s">
        <v>92</v>
      </c>
      <c r="F30" s="29" t="s">
        <v>89</v>
      </c>
      <c r="G30" s="27" t="s">
        <v>56</v>
      </c>
      <c r="H30" s="25">
        <v>44576</v>
      </c>
      <c r="I30" s="25">
        <v>44941</v>
      </c>
      <c r="J30" s="29" t="s">
        <v>161</v>
      </c>
      <c r="K30" s="27" t="s">
        <v>94</v>
      </c>
      <c r="L30" s="27" t="s">
        <v>96</v>
      </c>
      <c r="M30" s="27"/>
      <c r="N30" s="29"/>
      <c r="O30" s="40"/>
    </row>
    <row r="31" spans="2:15" s="24" customFormat="1" ht="94.5" hidden="1" x14ac:dyDescent="0.25">
      <c r="B31" s="39">
        <v>29</v>
      </c>
      <c r="C31" s="29" t="s">
        <v>19</v>
      </c>
      <c r="D31" s="29" t="s">
        <v>93</v>
      </c>
      <c r="E31" s="29" t="s">
        <v>92</v>
      </c>
      <c r="F31" s="29" t="s">
        <v>90</v>
      </c>
      <c r="G31" s="27" t="s">
        <v>57</v>
      </c>
      <c r="H31" s="25">
        <v>44573</v>
      </c>
      <c r="I31" s="25">
        <v>44926</v>
      </c>
      <c r="J31" s="29" t="s">
        <v>160</v>
      </c>
      <c r="K31" s="27" t="s">
        <v>95</v>
      </c>
      <c r="L31" s="27" t="s">
        <v>97</v>
      </c>
      <c r="M31" s="27"/>
      <c r="N31" s="29"/>
      <c r="O31" s="40"/>
    </row>
    <row r="32" spans="2:15" s="24" customFormat="1" ht="63" hidden="1" x14ac:dyDescent="0.25">
      <c r="B32" s="39">
        <v>30</v>
      </c>
      <c r="C32" s="29" t="s">
        <v>19</v>
      </c>
      <c r="D32" s="29" t="s">
        <v>93</v>
      </c>
      <c r="E32" s="29" t="s">
        <v>92</v>
      </c>
      <c r="F32" s="29" t="s">
        <v>91</v>
      </c>
      <c r="G32" s="27" t="s">
        <v>56</v>
      </c>
      <c r="H32" s="25">
        <v>44573</v>
      </c>
      <c r="I32" s="25">
        <v>44926</v>
      </c>
      <c r="J32" s="29" t="s">
        <v>160</v>
      </c>
      <c r="K32" s="27" t="s">
        <v>94</v>
      </c>
      <c r="L32" s="27" t="s">
        <v>98</v>
      </c>
      <c r="M32" s="27"/>
      <c r="N32" s="29"/>
      <c r="O32" s="40"/>
    </row>
    <row r="33" spans="2:15" ht="78.75" hidden="1" x14ac:dyDescent="0.25">
      <c r="B33" s="39">
        <v>31</v>
      </c>
      <c r="C33" s="29" t="s">
        <v>19</v>
      </c>
      <c r="D33" s="29" t="s">
        <v>100</v>
      </c>
      <c r="E33" s="29" t="s">
        <v>99</v>
      </c>
      <c r="F33" s="27" t="s">
        <v>101</v>
      </c>
      <c r="G33" s="27" t="s">
        <v>56</v>
      </c>
      <c r="H33" s="25">
        <v>44576</v>
      </c>
      <c r="I33" s="25">
        <v>44941</v>
      </c>
      <c r="J33" s="29" t="s">
        <v>161</v>
      </c>
      <c r="K33" s="27" t="s">
        <v>104</v>
      </c>
      <c r="L33" s="27" t="s">
        <v>106</v>
      </c>
      <c r="M33" s="27"/>
      <c r="N33" s="29"/>
      <c r="O33" s="40"/>
    </row>
    <row r="34" spans="2:15" ht="78.75" hidden="1" x14ac:dyDescent="0.25">
      <c r="B34" s="39">
        <v>32</v>
      </c>
      <c r="C34" s="29" t="s">
        <v>19</v>
      </c>
      <c r="D34" s="29" t="s">
        <v>100</v>
      </c>
      <c r="E34" s="29" t="s">
        <v>99</v>
      </c>
      <c r="F34" s="27" t="s">
        <v>102</v>
      </c>
      <c r="G34" s="27" t="s">
        <v>57</v>
      </c>
      <c r="H34" s="25">
        <v>44576</v>
      </c>
      <c r="I34" s="25">
        <v>44941</v>
      </c>
      <c r="J34" s="29" t="s">
        <v>160</v>
      </c>
      <c r="K34" s="27" t="s">
        <v>105</v>
      </c>
      <c r="L34" s="27" t="s">
        <v>107</v>
      </c>
      <c r="M34" s="27"/>
      <c r="N34" s="29"/>
      <c r="O34" s="40"/>
    </row>
    <row r="35" spans="2:15" ht="110.25" hidden="1" x14ac:dyDescent="0.25">
      <c r="B35" s="39">
        <v>33</v>
      </c>
      <c r="C35" s="29" t="s">
        <v>19</v>
      </c>
      <c r="D35" s="29" t="s">
        <v>100</v>
      </c>
      <c r="E35" s="29" t="s">
        <v>99</v>
      </c>
      <c r="F35" s="27" t="s">
        <v>103</v>
      </c>
      <c r="G35" s="27" t="s">
        <v>57</v>
      </c>
      <c r="H35" s="25">
        <v>44576</v>
      </c>
      <c r="I35" s="25">
        <v>44925</v>
      </c>
      <c r="J35" s="29" t="s">
        <v>163</v>
      </c>
      <c r="K35" s="27" t="s">
        <v>105</v>
      </c>
      <c r="L35" s="27" t="s">
        <v>108</v>
      </c>
      <c r="M35" s="27"/>
      <c r="N35" s="29"/>
      <c r="O35" s="40"/>
    </row>
    <row r="36" spans="2:15" ht="126" hidden="1" x14ac:dyDescent="0.25">
      <c r="B36" s="39">
        <v>34</v>
      </c>
      <c r="C36" s="29" t="s">
        <v>19</v>
      </c>
      <c r="D36" s="29" t="s">
        <v>113</v>
      </c>
      <c r="E36" s="29" t="s">
        <v>112</v>
      </c>
      <c r="F36" s="27" t="s">
        <v>109</v>
      </c>
      <c r="G36" s="27" t="s">
        <v>56</v>
      </c>
      <c r="H36" s="25">
        <v>44576</v>
      </c>
      <c r="I36" s="25">
        <v>44925</v>
      </c>
      <c r="J36" s="29" t="s">
        <v>161</v>
      </c>
      <c r="K36" s="27" t="s">
        <v>114</v>
      </c>
      <c r="L36" s="27" t="s">
        <v>116</v>
      </c>
      <c r="M36" s="27"/>
      <c r="N36" s="27"/>
      <c r="O36" s="40"/>
    </row>
    <row r="37" spans="2:15" ht="78.75" hidden="1" x14ac:dyDescent="0.25">
      <c r="B37" s="39">
        <v>35</v>
      </c>
      <c r="C37" s="29" t="s">
        <v>19</v>
      </c>
      <c r="D37" s="29" t="s">
        <v>113</v>
      </c>
      <c r="E37" s="29" t="s">
        <v>112</v>
      </c>
      <c r="F37" s="27" t="s">
        <v>110</v>
      </c>
      <c r="G37" s="27" t="s">
        <v>56</v>
      </c>
      <c r="H37" s="25">
        <v>44576</v>
      </c>
      <c r="I37" s="25">
        <v>44925</v>
      </c>
      <c r="J37" s="29" t="s">
        <v>161</v>
      </c>
      <c r="K37" s="27" t="s">
        <v>114</v>
      </c>
      <c r="L37" s="27" t="s">
        <v>117</v>
      </c>
      <c r="M37" s="27"/>
      <c r="N37" s="27"/>
      <c r="O37" s="40"/>
    </row>
    <row r="38" spans="2:15" ht="173.25" hidden="1" x14ac:dyDescent="0.25">
      <c r="B38" s="39">
        <v>36</v>
      </c>
      <c r="C38" s="29" t="s">
        <v>19</v>
      </c>
      <c r="D38" s="29" t="s">
        <v>113</v>
      </c>
      <c r="E38" s="29" t="s">
        <v>112</v>
      </c>
      <c r="F38" s="27" t="s">
        <v>111</v>
      </c>
      <c r="G38" s="27" t="s">
        <v>57</v>
      </c>
      <c r="H38" s="25">
        <v>44576</v>
      </c>
      <c r="I38" s="25">
        <v>44925</v>
      </c>
      <c r="J38" s="29" t="s">
        <v>161</v>
      </c>
      <c r="K38" s="27" t="s">
        <v>115</v>
      </c>
      <c r="L38" s="27" t="s">
        <v>118</v>
      </c>
      <c r="M38" s="27"/>
      <c r="N38" s="27"/>
      <c r="O38" s="40"/>
    </row>
    <row r="39" spans="2:15" ht="78.75" hidden="1" x14ac:dyDescent="0.25">
      <c r="B39" s="39">
        <v>37</v>
      </c>
      <c r="C39" s="29" t="s">
        <v>19</v>
      </c>
      <c r="D39" s="29" t="s">
        <v>113</v>
      </c>
      <c r="E39" s="29" t="s">
        <v>112</v>
      </c>
      <c r="F39" s="27" t="s">
        <v>110</v>
      </c>
      <c r="G39" s="27" t="s">
        <v>57</v>
      </c>
      <c r="H39" s="25">
        <v>44576</v>
      </c>
      <c r="I39" s="25">
        <v>44925</v>
      </c>
      <c r="J39" s="29" t="s">
        <v>161</v>
      </c>
      <c r="K39" s="27" t="s">
        <v>115</v>
      </c>
      <c r="L39" s="27" t="s">
        <v>119</v>
      </c>
      <c r="M39" s="27"/>
      <c r="N39" s="27"/>
      <c r="O39" s="40"/>
    </row>
    <row r="40" spans="2:15" ht="60" hidden="1" customHeight="1" x14ac:dyDescent="0.25">
      <c r="B40" s="39">
        <v>38</v>
      </c>
      <c r="C40" s="29" t="s">
        <v>8</v>
      </c>
      <c r="D40" s="29" t="s">
        <v>120</v>
      </c>
      <c r="E40" s="29" t="s">
        <v>124</v>
      </c>
      <c r="F40" s="27" t="s">
        <v>121</v>
      </c>
      <c r="G40" s="27" t="s">
        <v>56</v>
      </c>
      <c r="H40" s="25">
        <v>44621</v>
      </c>
      <c r="I40" s="25">
        <v>44910</v>
      </c>
      <c r="J40" s="29" t="s">
        <v>160</v>
      </c>
      <c r="K40" s="29" t="s">
        <v>125</v>
      </c>
      <c r="L40" s="27" t="s">
        <v>126</v>
      </c>
      <c r="M40" s="27"/>
      <c r="N40" s="29"/>
      <c r="O40" s="40"/>
    </row>
    <row r="41" spans="2:15" ht="60" hidden="1" customHeight="1" x14ac:dyDescent="0.25">
      <c r="B41" s="39">
        <v>39</v>
      </c>
      <c r="C41" s="29" t="s">
        <v>8</v>
      </c>
      <c r="D41" s="29" t="s">
        <v>120</v>
      </c>
      <c r="E41" s="29" t="s">
        <v>124</v>
      </c>
      <c r="F41" s="27" t="s">
        <v>122</v>
      </c>
      <c r="G41" s="27" t="s">
        <v>56</v>
      </c>
      <c r="H41" s="25">
        <v>44621</v>
      </c>
      <c r="I41" s="25">
        <v>44910</v>
      </c>
      <c r="J41" s="29" t="s">
        <v>160</v>
      </c>
      <c r="K41" s="29" t="s">
        <v>125</v>
      </c>
      <c r="L41" s="27" t="s">
        <v>126</v>
      </c>
      <c r="M41" s="27"/>
      <c r="N41" s="29"/>
      <c r="O41" s="40"/>
    </row>
    <row r="42" spans="2:15" ht="60" hidden="1" customHeight="1" x14ac:dyDescent="0.25">
      <c r="B42" s="39">
        <v>40</v>
      </c>
      <c r="C42" s="29" t="s">
        <v>8</v>
      </c>
      <c r="D42" s="29" t="s">
        <v>120</v>
      </c>
      <c r="E42" s="29" t="s">
        <v>124</v>
      </c>
      <c r="F42" s="27" t="s">
        <v>123</v>
      </c>
      <c r="G42" s="27" t="s">
        <v>56</v>
      </c>
      <c r="H42" s="25">
        <v>44621</v>
      </c>
      <c r="I42" s="25">
        <v>44910</v>
      </c>
      <c r="J42" s="29" t="s">
        <v>160</v>
      </c>
      <c r="K42" s="29" t="s">
        <v>125</v>
      </c>
      <c r="L42" s="27" t="s">
        <v>126</v>
      </c>
      <c r="M42" s="27"/>
      <c r="N42" s="29"/>
      <c r="O42" s="40"/>
    </row>
    <row r="43" spans="2:15" ht="78.75" hidden="1" x14ac:dyDescent="0.25">
      <c r="B43" s="39">
        <v>41</v>
      </c>
      <c r="C43" s="29" t="s">
        <v>8</v>
      </c>
      <c r="D43" s="29" t="s">
        <v>128</v>
      </c>
      <c r="E43" s="29" t="s">
        <v>127</v>
      </c>
      <c r="F43" s="27" t="s">
        <v>129</v>
      </c>
      <c r="G43" s="27" t="s">
        <v>56</v>
      </c>
      <c r="H43" s="25">
        <v>44621</v>
      </c>
      <c r="I43" s="25">
        <v>44910</v>
      </c>
      <c r="J43" s="29" t="s">
        <v>160</v>
      </c>
      <c r="K43" s="27" t="s">
        <v>125</v>
      </c>
      <c r="L43" s="27" t="s">
        <v>131</v>
      </c>
      <c r="M43" s="27"/>
      <c r="N43" s="29"/>
      <c r="O43" s="40"/>
    </row>
    <row r="44" spans="2:15" ht="78.75" hidden="1" x14ac:dyDescent="0.25">
      <c r="B44" s="39">
        <v>42</v>
      </c>
      <c r="C44" s="29" t="s">
        <v>8</v>
      </c>
      <c r="D44" s="29" t="s">
        <v>128</v>
      </c>
      <c r="E44" s="29" t="s">
        <v>127</v>
      </c>
      <c r="F44" s="27" t="s">
        <v>130</v>
      </c>
      <c r="G44" s="27" t="s">
        <v>56</v>
      </c>
      <c r="H44" s="25">
        <v>44621</v>
      </c>
      <c r="I44" s="25">
        <v>44910</v>
      </c>
      <c r="J44" s="29" t="s">
        <v>161</v>
      </c>
      <c r="K44" s="27" t="s">
        <v>125</v>
      </c>
      <c r="L44" s="27" t="s">
        <v>132</v>
      </c>
      <c r="M44" s="27"/>
      <c r="N44" s="29"/>
      <c r="O44" s="40"/>
    </row>
    <row r="45" spans="2:15" ht="94.5" hidden="1" x14ac:dyDescent="0.25">
      <c r="B45" s="39">
        <v>43</v>
      </c>
      <c r="C45" s="29" t="s">
        <v>11</v>
      </c>
      <c r="D45" s="29" t="s">
        <v>133</v>
      </c>
      <c r="E45" s="29" t="s">
        <v>134</v>
      </c>
      <c r="F45" s="27" t="s">
        <v>135</v>
      </c>
      <c r="G45" s="27" t="s">
        <v>56</v>
      </c>
      <c r="H45" s="25">
        <v>44593</v>
      </c>
      <c r="I45" s="25">
        <v>44910</v>
      </c>
      <c r="J45" s="29" t="s">
        <v>160</v>
      </c>
      <c r="K45" s="27" t="s">
        <v>137</v>
      </c>
      <c r="L45" s="27" t="s">
        <v>138</v>
      </c>
      <c r="M45" s="27"/>
      <c r="N45" s="29"/>
      <c r="O45" s="40"/>
    </row>
    <row r="46" spans="2:15" ht="94.5" hidden="1" x14ac:dyDescent="0.25">
      <c r="B46" s="39">
        <v>44</v>
      </c>
      <c r="C46" s="29" t="s">
        <v>11</v>
      </c>
      <c r="D46" s="29" t="s">
        <v>133</v>
      </c>
      <c r="E46" s="29" t="s">
        <v>134</v>
      </c>
      <c r="F46" s="27" t="s">
        <v>136</v>
      </c>
      <c r="G46" s="27" t="s">
        <v>56</v>
      </c>
      <c r="H46" s="25">
        <v>44593</v>
      </c>
      <c r="I46" s="25">
        <v>44910</v>
      </c>
      <c r="J46" s="29" t="s">
        <v>160</v>
      </c>
      <c r="K46" s="27" t="s">
        <v>137</v>
      </c>
      <c r="L46" s="27" t="s">
        <v>139</v>
      </c>
      <c r="M46" s="27"/>
      <c r="N46" s="29"/>
      <c r="O46" s="40"/>
    </row>
    <row r="47" spans="2:15" ht="94.5" hidden="1" x14ac:dyDescent="0.25">
      <c r="B47" s="39">
        <v>45</v>
      </c>
      <c r="C47" s="29" t="s">
        <v>11</v>
      </c>
      <c r="D47" s="29" t="s">
        <v>133</v>
      </c>
      <c r="E47" s="29" t="s">
        <v>140</v>
      </c>
      <c r="F47" s="27" t="s">
        <v>141</v>
      </c>
      <c r="G47" s="27" t="s">
        <v>56</v>
      </c>
      <c r="H47" s="25">
        <v>44621</v>
      </c>
      <c r="I47" s="25">
        <v>44895</v>
      </c>
      <c r="J47" s="29" t="s">
        <v>160</v>
      </c>
      <c r="K47" s="27" t="s">
        <v>143</v>
      </c>
      <c r="L47" s="27" t="s">
        <v>145</v>
      </c>
      <c r="M47" s="27"/>
      <c r="N47" s="29"/>
      <c r="O47" s="40"/>
    </row>
    <row r="48" spans="2:15" ht="94.5" hidden="1" x14ac:dyDescent="0.25">
      <c r="B48" s="39">
        <v>46</v>
      </c>
      <c r="C48" s="29" t="s">
        <v>11</v>
      </c>
      <c r="D48" s="29" t="s">
        <v>133</v>
      </c>
      <c r="E48" s="29" t="s">
        <v>140</v>
      </c>
      <c r="F48" s="27" t="s">
        <v>142</v>
      </c>
      <c r="G48" s="27" t="s">
        <v>56</v>
      </c>
      <c r="H48" s="25">
        <v>44621</v>
      </c>
      <c r="I48" s="25">
        <v>44911</v>
      </c>
      <c r="J48" s="29" t="s">
        <v>160</v>
      </c>
      <c r="K48" s="27" t="s">
        <v>144</v>
      </c>
      <c r="L48" s="27" t="s">
        <v>145</v>
      </c>
      <c r="M48" s="27"/>
      <c r="N48" s="29"/>
      <c r="O48" s="40"/>
    </row>
    <row r="49" spans="2:15" ht="94.5" hidden="1" x14ac:dyDescent="0.25">
      <c r="B49" s="39">
        <v>47</v>
      </c>
      <c r="C49" s="29" t="s">
        <v>22</v>
      </c>
      <c r="D49" s="29" t="s">
        <v>146</v>
      </c>
      <c r="E49" s="29" t="s">
        <v>147</v>
      </c>
      <c r="F49" s="27" t="s">
        <v>148</v>
      </c>
      <c r="G49" s="27" t="s">
        <v>56</v>
      </c>
      <c r="H49" s="25">
        <v>44578</v>
      </c>
      <c r="I49" s="25">
        <v>44910</v>
      </c>
      <c r="J49" s="27" t="s">
        <v>161</v>
      </c>
      <c r="K49" s="27" t="s">
        <v>153</v>
      </c>
      <c r="L49" s="27" t="s">
        <v>155</v>
      </c>
      <c r="M49" s="27"/>
      <c r="N49" s="27"/>
      <c r="O49" s="40"/>
    </row>
    <row r="50" spans="2:15" ht="94.5" hidden="1" x14ac:dyDescent="0.25">
      <c r="B50" s="39">
        <v>48</v>
      </c>
      <c r="C50" s="29" t="s">
        <v>22</v>
      </c>
      <c r="D50" s="29" t="s">
        <v>146</v>
      </c>
      <c r="E50" s="29" t="s">
        <v>147</v>
      </c>
      <c r="F50" s="27" t="s">
        <v>149</v>
      </c>
      <c r="G50" s="27" t="s">
        <v>56</v>
      </c>
      <c r="H50" s="25">
        <v>44652</v>
      </c>
      <c r="I50" s="25">
        <v>44910</v>
      </c>
      <c r="J50" s="27" t="s">
        <v>163</v>
      </c>
      <c r="K50" s="27" t="s">
        <v>153</v>
      </c>
      <c r="L50" s="27" t="s">
        <v>156</v>
      </c>
      <c r="M50" s="27"/>
      <c r="N50" s="27"/>
      <c r="O50" s="40"/>
    </row>
    <row r="51" spans="2:15" ht="94.5" hidden="1" x14ac:dyDescent="0.25">
      <c r="B51" s="39">
        <v>49</v>
      </c>
      <c r="C51" s="29" t="s">
        <v>22</v>
      </c>
      <c r="D51" s="29" t="s">
        <v>146</v>
      </c>
      <c r="E51" s="29" t="s">
        <v>147</v>
      </c>
      <c r="F51" s="27" t="s">
        <v>150</v>
      </c>
      <c r="G51" s="27" t="s">
        <v>56</v>
      </c>
      <c r="H51" s="25">
        <v>44743</v>
      </c>
      <c r="I51" s="25">
        <v>44910</v>
      </c>
      <c r="J51" s="29" t="s">
        <v>161</v>
      </c>
      <c r="K51" s="27" t="s">
        <v>153</v>
      </c>
      <c r="L51" s="27" t="s">
        <v>157</v>
      </c>
      <c r="M51" s="27"/>
      <c r="N51" s="27"/>
      <c r="O51" s="40"/>
    </row>
    <row r="52" spans="2:15" ht="94.5" hidden="1" x14ac:dyDescent="0.25">
      <c r="B52" s="39">
        <v>50</v>
      </c>
      <c r="C52" s="29" t="s">
        <v>22</v>
      </c>
      <c r="D52" s="29" t="s">
        <v>146</v>
      </c>
      <c r="E52" s="29" t="s">
        <v>147</v>
      </c>
      <c r="F52" s="27" t="s">
        <v>151</v>
      </c>
      <c r="G52" s="27" t="s">
        <v>56</v>
      </c>
      <c r="H52" s="25">
        <v>44652</v>
      </c>
      <c r="I52" s="25">
        <v>44804</v>
      </c>
      <c r="J52" s="29" t="s">
        <v>161</v>
      </c>
      <c r="K52" s="27" t="s">
        <v>153</v>
      </c>
      <c r="L52" s="27" t="s">
        <v>158</v>
      </c>
      <c r="M52" s="27"/>
      <c r="N52" s="27"/>
      <c r="O52" s="40"/>
    </row>
    <row r="53" spans="2:15" ht="94.5" hidden="1" x14ac:dyDescent="0.25">
      <c r="B53" s="39">
        <v>51</v>
      </c>
      <c r="C53" s="29" t="s">
        <v>22</v>
      </c>
      <c r="D53" s="29" t="s">
        <v>146</v>
      </c>
      <c r="E53" s="29" t="s">
        <v>147</v>
      </c>
      <c r="F53" s="27" t="s">
        <v>152</v>
      </c>
      <c r="G53" s="27" t="s">
        <v>57</v>
      </c>
      <c r="H53" s="25">
        <v>44743</v>
      </c>
      <c r="I53" s="25">
        <v>44910</v>
      </c>
      <c r="J53" s="29" t="s">
        <v>161</v>
      </c>
      <c r="K53" s="27" t="s">
        <v>154</v>
      </c>
      <c r="L53" s="27" t="s">
        <v>159</v>
      </c>
      <c r="M53" s="27"/>
      <c r="N53" s="27"/>
      <c r="O53" s="40"/>
    </row>
    <row r="54" spans="2:15" ht="63" hidden="1" x14ac:dyDescent="0.25">
      <c r="B54" s="39">
        <v>52</v>
      </c>
      <c r="C54" s="29" t="s">
        <v>12</v>
      </c>
      <c r="D54" s="29" t="s">
        <v>164</v>
      </c>
      <c r="E54" s="29" t="s">
        <v>165</v>
      </c>
      <c r="F54" s="27" t="s">
        <v>166</v>
      </c>
      <c r="G54" s="27" t="s">
        <v>56</v>
      </c>
      <c r="H54" s="25">
        <v>44576</v>
      </c>
      <c r="I54" s="25">
        <v>44910</v>
      </c>
      <c r="J54" s="29" t="s">
        <v>163</v>
      </c>
      <c r="K54" s="27" t="s">
        <v>171</v>
      </c>
      <c r="L54" s="27" t="s">
        <v>172</v>
      </c>
      <c r="M54" s="27"/>
      <c r="N54" s="29"/>
      <c r="O54" s="40"/>
    </row>
    <row r="55" spans="2:15" ht="63" hidden="1" x14ac:dyDescent="0.25">
      <c r="B55" s="39">
        <v>53</v>
      </c>
      <c r="C55" s="29" t="s">
        <v>12</v>
      </c>
      <c r="D55" s="29" t="s">
        <v>164</v>
      </c>
      <c r="E55" s="29" t="s">
        <v>165</v>
      </c>
      <c r="F55" s="27" t="s">
        <v>167</v>
      </c>
      <c r="G55" s="27" t="s">
        <v>56</v>
      </c>
      <c r="H55" s="25">
        <v>44576</v>
      </c>
      <c r="I55" s="25">
        <v>44681</v>
      </c>
      <c r="J55" s="29" t="s">
        <v>170</v>
      </c>
      <c r="K55" s="27" t="s">
        <v>171</v>
      </c>
      <c r="L55" s="27" t="s">
        <v>173</v>
      </c>
      <c r="M55" s="27"/>
      <c r="N55" s="29"/>
      <c r="O55" s="40"/>
    </row>
    <row r="56" spans="2:15" ht="63" hidden="1" x14ac:dyDescent="0.25">
      <c r="B56" s="39">
        <v>54</v>
      </c>
      <c r="C56" s="29" t="s">
        <v>12</v>
      </c>
      <c r="D56" s="29" t="s">
        <v>164</v>
      </c>
      <c r="E56" s="29" t="s">
        <v>165</v>
      </c>
      <c r="F56" s="27" t="s">
        <v>168</v>
      </c>
      <c r="G56" s="27" t="s">
        <v>56</v>
      </c>
      <c r="H56" s="25">
        <v>44576</v>
      </c>
      <c r="I56" s="25">
        <v>44910</v>
      </c>
      <c r="J56" s="29" t="s">
        <v>160</v>
      </c>
      <c r="K56" s="27" t="s">
        <v>171</v>
      </c>
      <c r="L56" s="27" t="s">
        <v>174</v>
      </c>
      <c r="M56" s="27"/>
      <c r="N56" s="29"/>
      <c r="O56" s="40"/>
    </row>
    <row r="57" spans="2:15" ht="63" hidden="1" x14ac:dyDescent="0.25">
      <c r="B57" s="39">
        <v>55</v>
      </c>
      <c r="C57" s="29" t="s">
        <v>12</v>
      </c>
      <c r="D57" s="29" t="s">
        <v>180</v>
      </c>
      <c r="E57" s="29" t="s">
        <v>169</v>
      </c>
      <c r="F57" s="27" t="s">
        <v>175</v>
      </c>
      <c r="G57" s="27" t="s">
        <v>56</v>
      </c>
      <c r="H57" s="25">
        <v>44576</v>
      </c>
      <c r="I57" s="25">
        <v>44910</v>
      </c>
      <c r="J57" s="29" t="s">
        <v>163</v>
      </c>
      <c r="K57" s="27" t="s">
        <v>171</v>
      </c>
      <c r="L57" s="27" t="s">
        <v>184</v>
      </c>
      <c r="M57" s="27"/>
      <c r="N57" s="29"/>
      <c r="O57" s="40"/>
    </row>
    <row r="58" spans="2:15" ht="63" hidden="1" x14ac:dyDescent="0.25">
      <c r="B58" s="39">
        <v>56</v>
      </c>
      <c r="C58" s="29" t="s">
        <v>12</v>
      </c>
      <c r="D58" s="29" t="s">
        <v>180</v>
      </c>
      <c r="E58" s="29" t="s">
        <v>169</v>
      </c>
      <c r="F58" s="27" t="s">
        <v>176</v>
      </c>
      <c r="G58" s="27" t="s">
        <v>56</v>
      </c>
      <c r="H58" s="25">
        <v>44593</v>
      </c>
      <c r="I58" s="25">
        <v>44804</v>
      </c>
      <c r="J58" s="29" t="s">
        <v>170</v>
      </c>
      <c r="K58" s="27" t="s">
        <v>181</v>
      </c>
      <c r="L58" s="27" t="s">
        <v>185</v>
      </c>
      <c r="M58" s="27"/>
      <c r="N58" s="29"/>
      <c r="O58" s="40"/>
    </row>
    <row r="59" spans="2:15" ht="63" hidden="1" x14ac:dyDescent="0.25">
      <c r="B59" s="39">
        <v>57</v>
      </c>
      <c r="C59" s="29" t="s">
        <v>12</v>
      </c>
      <c r="D59" s="29" t="s">
        <v>180</v>
      </c>
      <c r="E59" s="29" t="s">
        <v>169</v>
      </c>
      <c r="F59" s="27" t="s">
        <v>177</v>
      </c>
      <c r="G59" s="27" t="s">
        <v>56</v>
      </c>
      <c r="H59" s="25">
        <v>44576</v>
      </c>
      <c r="I59" s="25">
        <v>44635</v>
      </c>
      <c r="J59" s="29" t="s">
        <v>170</v>
      </c>
      <c r="K59" s="27" t="s">
        <v>171</v>
      </c>
      <c r="L59" s="27" t="s">
        <v>186</v>
      </c>
      <c r="M59" s="27"/>
      <c r="N59" s="29"/>
      <c r="O59" s="40"/>
    </row>
    <row r="60" spans="2:15" ht="63" hidden="1" x14ac:dyDescent="0.25">
      <c r="B60" s="39">
        <v>58</v>
      </c>
      <c r="C60" s="29" t="s">
        <v>12</v>
      </c>
      <c r="D60" s="29" t="s">
        <v>180</v>
      </c>
      <c r="E60" s="29" t="s">
        <v>169</v>
      </c>
      <c r="F60" s="27" t="s">
        <v>178</v>
      </c>
      <c r="G60" s="27" t="s">
        <v>56</v>
      </c>
      <c r="H60" s="25">
        <v>44652</v>
      </c>
      <c r="I60" s="25">
        <v>44910</v>
      </c>
      <c r="J60" s="29" t="s">
        <v>163</v>
      </c>
      <c r="K60" s="27" t="s">
        <v>182</v>
      </c>
      <c r="L60" s="27" t="s">
        <v>187</v>
      </c>
      <c r="M60" s="27"/>
      <c r="N60" s="29"/>
      <c r="O60" s="40"/>
    </row>
    <row r="61" spans="2:15" ht="63" hidden="1" x14ac:dyDescent="0.25">
      <c r="B61" s="39">
        <v>59</v>
      </c>
      <c r="C61" s="29" t="s">
        <v>12</v>
      </c>
      <c r="D61" s="29" t="s">
        <v>180</v>
      </c>
      <c r="E61" s="29" t="s">
        <v>169</v>
      </c>
      <c r="F61" s="27" t="s">
        <v>179</v>
      </c>
      <c r="G61" s="27" t="s">
        <v>57</v>
      </c>
      <c r="H61" s="25">
        <v>44593</v>
      </c>
      <c r="I61" s="25">
        <v>44895</v>
      </c>
      <c r="J61" s="29" t="s">
        <v>163</v>
      </c>
      <c r="K61" s="27" t="s">
        <v>183</v>
      </c>
      <c r="L61" s="27" t="s">
        <v>188</v>
      </c>
      <c r="M61" s="27"/>
      <c r="N61" s="29"/>
      <c r="O61" s="40"/>
    </row>
    <row r="62" spans="2:15" ht="78.75" hidden="1" x14ac:dyDescent="0.25">
      <c r="B62" s="39">
        <v>60</v>
      </c>
      <c r="C62" s="29" t="s">
        <v>10</v>
      </c>
      <c r="D62" s="29" t="s">
        <v>189</v>
      </c>
      <c r="E62" s="29" t="s">
        <v>190</v>
      </c>
      <c r="F62" s="30" t="s">
        <v>191</v>
      </c>
      <c r="G62" s="30" t="s">
        <v>56</v>
      </c>
      <c r="H62" s="41">
        <v>44571</v>
      </c>
      <c r="I62" s="41">
        <v>44926</v>
      </c>
      <c r="J62" s="29" t="s">
        <v>162</v>
      </c>
      <c r="K62" s="30" t="s">
        <v>193</v>
      </c>
      <c r="L62" s="30" t="s">
        <v>195</v>
      </c>
      <c r="M62" s="30"/>
      <c r="N62" s="29"/>
      <c r="O62" s="40"/>
    </row>
    <row r="63" spans="2:15" ht="78.75" hidden="1" x14ac:dyDescent="0.25">
      <c r="B63" s="39">
        <v>61</v>
      </c>
      <c r="C63" s="29" t="s">
        <v>10</v>
      </c>
      <c r="D63" s="29" t="s">
        <v>189</v>
      </c>
      <c r="E63" s="29" t="s">
        <v>190</v>
      </c>
      <c r="F63" s="30" t="s">
        <v>192</v>
      </c>
      <c r="G63" s="30" t="s">
        <v>57</v>
      </c>
      <c r="H63" s="41">
        <v>44571</v>
      </c>
      <c r="I63" s="41">
        <v>44926</v>
      </c>
      <c r="J63" s="29" t="s">
        <v>162</v>
      </c>
      <c r="K63" s="30" t="s">
        <v>194</v>
      </c>
      <c r="L63" s="30" t="s">
        <v>195</v>
      </c>
      <c r="M63" s="30"/>
      <c r="N63" s="29"/>
      <c r="O63" s="40"/>
    </row>
    <row r="64" spans="2:15" ht="110.25" hidden="1" x14ac:dyDescent="0.25">
      <c r="B64" s="39">
        <v>62</v>
      </c>
      <c r="C64" s="29" t="s">
        <v>10</v>
      </c>
      <c r="D64" s="29" t="s">
        <v>199</v>
      </c>
      <c r="E64" s="29" t="s">
        <v>198</v>
      </c>
      <c r="F64" s="27" t="s">
        <v>196</v>
      </c>
      <c r="G64" s="30" t="s">
        <v>56</v>
      </c>
      <c r="H64" s="25">
        <v>44562</v>
      </c>
      <c r="I64" s="25">
        <v>44926</v>
      </c>
      <c r="J64" s="29" t="s">
        <v>160</v>
      </c>
      <c r="K64" s="27" t="s">
        <v>200</v>
      </c>
      <c r="L64" s="27" t="s">
        <v>201</v>
      </c>
      <c r="M64" s="27"/>
      <c r="N64" s="29"/>
      <c r="O64" s="40"/>
    </row>
    <row r="65" spans="2:15" ht="94.5" hidden="1" x14ac:dyDescent="0.25">
      <c r="B65" s="39">
        <v>63</v>
      </c>
      <c r="C65" s="29" t="s">
        <v>10</v>
      </c>
      <c r="D65" s="29" t="s">
        <v>199</v>
      </c>
      <c r="E65" s="29" t="s">
        <v>198</v>
      </c>
      <c r="F65" s="27" t="s">
        <v>197</v>
      </c>
      <c r="G65" s="30" t="s">
        <v>57</v>
      </c>
      <c r="H65" s="25">
        <v>44562</v>
      </c>
      <c r="I65" s="25">
        <v>44926</v>
      </c>
      <c r="J65" s="29" t="s">
        <v>160</v>
      </c>
      <c r="K65" s="27" t="s">
        <v>799</v>
      </c>
      <c r="L65" s="27" t="s">
        <v>201</v>
      </c>
      <c r="M65" s="27"/>
      <c r="N65" s="29"/>
      <c r="O65" s="40"/>
    </row>
    <row r="66" spans="2:15" ht="63" hidden="1" x14ac:dyDescent="0.25">
      <c r="B66" s="39">
        <v>64</v>
      </c>
      <c r="C66" s="29" t="s">
        <v>10</v>
      </c>
      <c r="D66" s="29" t="s">
        <v>202</v>
      </c>
      <c r="E66" s="29" t="s">
        <v>203</v>
      </c>
      <c r="F66" s="27" t="s">
        <v>204</v>
      </c>
      <c r="G66" s="27" t="s">
        <v>56</v>
      </c>
      <c r="H66" s="25">
        <v>44607</v>
      </c>
      <c r="I66" s="25">
        <v>44910</v>
      </c>
      <c r="J66" s="27" t="s">
        <v>161</v>
      </c>
      <c r="K66" s="27" t="s">
        <v>171</v>
      </c>
      <c r="L66" s="27" t="s">
        <v>213</v>
      </c>
      <c r="M66" s="27"/>
      <c r="N66" s="27"/>
      <c r="O66" s="40"/>
    </row>
    <row r="67" spans="2:15" ht="63" hidden="1" x14ac:dyDescent="0.25">
      <c r="B67" s="39">
        <v>65</v>
      </c>
      <c r="C67" s="29" t="s">
        <v>10</v>
      </c>
      <c r="D67" s="29" t="s">
        <v>202</v>
      </c>
      <c r="E67" s="29" t="s">
        <v>203</v>
      </c>
      <c r="F67" s="27" t="s">
        <v>205</v>
      </c>
      <c r="G67" s="27" t="s">
        <v>56</v>
      </c>
      <c r="H67" s="25">
        <v>44594</v>
      </c>
      <c r="I67" s="25">
        <v>44910</v>
      </c>
      <c r="J67" s="27" t="s">
        <v>160</v>
      </c>
      <c r="K67" s="27" t="s">
        <v>210</v>
      </c>
      <c r="L67" s="27" t="s">
        <v>214</v>
      </c>
      <c r="M67" s="27"/>
      <c r="N67" s="27"/>
      <c r="O67" s="40"/>
    </row>
    <row r="68" spans="2:15" ht="63" hidden="1" x14ac:dyDescent="0.25">
      <c r="B68" s="39">
        <v>66</v>
      </c>
      <c r="C68" s="29" t="s">
        <v>10</v>
      </c>
      <c r="D68" s="29" t="s">
        <v>202</v>
      </c>
      <c r="E68" s="29" t="s">
        <v>203</v>
      </c>
      <c r="F68" s="27" t="s">
        <v>206</v>
      </c>
      <c r="G68" s="27" t="s">
        <v>56</v>
      </c>
      <c r="H68" s="25">
        <v>44607</v>
      </c>
      <c r="I68" s="25">
        <v>44910</v>
      </c>
      <c r="J68" s="27" t="s">
        <v>161</v>
      </c>
      <c r="K68" s="27" t="s">
        <v>210</v>
      </c>
      <c r="L68" s="27" t="s">
        <v>213</v>
      </c>
      <c r="M68" s="27"/>
      <c r="N68" s="27"/>
      <c r="O68" s="40"/>
    </row>
    <row r="69" spans="2:15" ht="63" hidden="1" x14ac:dyDescent="0.25">
      <c r="B69" s="39">
        <v>67</v>
      </c>
      <c r="C69" s="29" t="s">
        <v>10</v>
      </c>
      <c r="D69" s="29" t="s">
        <v>202</v>
      </c>
      <c r="E69" s="29" t="s">
        <v>203</v>
      </c>
      <c r="F69" s="27" t="s">
        <v>204</v>
      </c>
      <c r="G69" s="27" t="s">
        <v>57</v>
      </c>
      <c r="H69" s="25">
        <v>44607</v>
      </c>
      <c r="I69" s="25">
        <v>44910</v>
      </c>
      <c r="J69" s="27" t="s">
        <v>161</v>
      </c>
      <c r="K69" s="27" t="s">
        <v>211</v>
      </c>
      <c r="L69" s="27" t="s">
        <v>213</v>
      </c>
      <c r="M69" s="27"/>
      <c r="N69" s="27"/>
      <c r="O69" s="40"/>
    </row>
    <row r="70" spans="2:15" ht="63" hidden="1" x14ac:dyDescent="0.25">
      <c r="B70" s="39">
        <v>68</v>
      </c>
      <c r="C70" s="29" t="s">
        <v>10</v>
      </c>
      <c r="D70" s="29" t="s">
        <v>202</v>
      </c>
      <c r="E70" s="29" t="s">
        <v>203</v>
      </c>
      <c r="F70" s="27" t="s">
        <v>207</v>
      </c>
      <c r="G70" s="27" t="s">
        <v>57</v>
      </c>
      <c r="H70" s="25">
        <v>44607</v>
      </c>
      <c r="I70" s="25">
        <v>44910</v>
      </c>
      <c r="J70" s="27" t="s">
        <v>161</v>
      </c>
      <c r="K70" s="27" t="s">
        <v>211</v>
      </c>
      <c r="L70" s="27" t="s">
        <v>213</v>
      </c>
      <c r="M70" s="27"/>
      <c r="N70" s="27"/>
      <c r="O70" s="40"/>
    </row>
    <row r="71" spans="2:15" ht="63" x14ac:dyDescent="0.25">
      <c r="B71" s="39">
        <v>69</v>
      </c>
      <c r="C71" s="29" t="s">
        <v>10</v>
      </c>
      <c r="D71" s="29" t="s">
        <v>202</v>
      </c>
      <c r="E71" s="29" t="s">
        <v>203</v>
      </c>
      <c r="F71" s="27" t="s">
        <v>208</v>
      </c>
      <c r="G71" s="27" t="s">
        <v>82</v>
      </c>
      <c r="H71" s="25">
        <v>44607</v>
      </c>
      <c r="I71" s="25">
        <v>44910</v>
      </c>
      <c r="J71" s="27" t="s">
        <v>161</v>
      </c>
      <c r="K71" s="27" t="s">
        <v>212</v>
      </c>
      <c r="L71" s="27" t="s">
        <v>215</v>
      </c>
      <c r="M71" s="27"/>
      <c r="N71" s="27"/>
      <c r="O71" s="40"/>
    </row>
    <row r="72" spans="2:15" ht="63" x14ac:dyDescent="0.25">
      <c r="B72" s="39">
        <v>70</v>
      </c>
      <c r="C72" s="29" t="s">
        <v>10</v>
      </c>
      <c r="D72" s="29" t="s">
        <v>202</v>
      </c>
      <c r="E72" s="29" t="s">
        <v>203</v>
      </c>
      <c r="F72" s="27" t="s">
        <v>209</v>
      </c>
      <c r="G72" s="27" t="s">
        <v>82</v>
      </c>
      <c r="H72" s="25">
        <v>44607</v>
      </c>
      <c r="I72" s="25">
        <v>44910</v>
      </c>
      <c r="J72" s="27" t="s">
        <v>161</v>
      </c>
      <c r="K72" s="27" t="s">
        <v>212</v>
      </c>
      <c r="L72" s="27" t="s">
        <v>215</v>
      </c>
      <c r="M72" s="27"/>
      <c r="N72" s="27"/>
      <c r="O72" s="40"/>
    </row>
    <row r="73" spans="2:15" ht="94.5" hidden="1" x14ac:dyDescent="0.25">
      <c r="B73" s="39">
        <v>71</v>
      </c>
      <c r="C73" s="29" t="s">
        <v>10</v>
      </c>
      <c r="D73" s="29" t="s">
        <v>216</v>
      </c>
      <c r="E73" s="29" t="s">
        <v>217</v>
      </c>
      <c r="F73" s="30" t="s">
        <v>218</v>
      </c>
      <c r="G73" s="27" t="s">
        <v>56</v>
      </c>
      <c r="H73" s="25">
        <v>44576</v>
      </c>
      <c r="I73" s="25">
        <v>44926</v>
      </c>
      <c r="J73" s="29" t="s">
        <v>160</v>
      </c>
      <c r="K73" s="27" t="s">
        <v>200</v>
      </c>
      <c r="L73" s="27" t="s">
        <v>229</v>
      </c>
      <c r="M73" s="27"/>
      <c r="N73" s="29"/>
      <c r="O73" s="40"/>
    </row>
    <row r="74" spans="2:15" ht="94.5" hidden="1" x14ac:dyDescent="0.25">
      <c r="B74" s="39">
        <v>72</v>
      </c>
      <c r="C74" s="29" t="s">
        <v>10</v>
      </c>
      <c r="D74" s="29" t="s">
        <v>216</v>
      </c>
      <c r="E74" s="29" t="s">
        <v>217</v>
      </c>
      <c r="F74" s="27" t="s">
        <v>219</v>
      </c>
      <c r="G74" s="27" t="s">
        <v>56</v>
      </c>
      <c r="H74" s="25">
        <v>44576</v>
      </c>
      <c r="I74" s="25">
        <v>44926</v>
      </c>
      <c r="J74" s="29" t="s">
        <v>161</v>
      </c>
      <c r="K74" s="27" t="s">
        <v>200</v>
      </c>
      <c r="L74" s="27" t="s">
        <v>229</v>
      </c>
      <c r="M74" s="27"/>
      <c r="N74" s="29"/>
      <c r="O74" s="40"/>
    </row>
    <row r="75" spans="2:15" ht="94.5" hidden="1" x14ac:dyDescent="0.25">
      <c r="B75" s="39">
        <v>73</v>
      </c>
      <c r="C75" s="29" t="s">
        <v>10</v>
      </c>
      <c r="D75" s="29" t="s">
        <v>216</v>
      </c>
      <c r="E75" s="29" t="s">
        <v>217</v>
      </c>
      <c r="F75" s="27" t="s">
        <v>220</v>
      </c>
      <c r="G75" s="27" t="s">
        <v>57</v>
      </c>
      <c r="H75" s="25">
        <v>44576</v>
      </c>
      <c r="I75" s="25">
        <v>44926</v>
      </c>
      <c r="J75" s="29" t="s">
        <v>161</v>
      </c>
      <c r="K75" s="27" t="s">
        <v>226</v>
      </c>
      <c r="L75" s="27" t="s">
        <v>230</v>
      </c>
      <c r="M75" s="27"/>
      <c r="N75" s="29"/>
      <c r="O75" s="40"/>
    </row>
    <row r="76" spans="2:15" ht="94.5" hidden="1" x14ac:dyDescent="0.25">
      <c r="B76" s="39">
        <v>74</v>
      </c>
      <c r="C76" s="29" t="s">
        <v>10</v>
      </c>
      <c r="D76" s="29" t="s">
        <v>216</v>
      </c>
      <c r="E76" s="29" t="s">
        <v>217</v>
      </c>
      <c r="F76" s="27" t="s">
        <v>221</v>
      </c>
      <c r="G76" s="27" t="s">
        <v>57</v>
      </c>
      <c r="H76" s="25">
        <v>44576</v>
      </c>
      <c r="I76" s="25">
        <v>44926</v>
      </c>
      <c r="J76" s="29" t="s">
        <v>160</v>
      </c>
      <c r="K76" s="27" t="s">
        <v>227</v>
      </c>
      <c r="L76" s="27" t="s">
        <v>231</v>
      </c>
      <c r="M76" s="27"/>
      <c r="N76" s="29"/>
      <c r="O76" s="40"/>
    </row>
    <row r="77" spans="2:15" ht="94.5" hidden="1" x14ac:dyDescent="0.25">
      <c r="B77" s="39">
        <v>75</v>
      </c>
      <c r="C77" s="29" t="s">
        <v>10</v>
      </c>
      <c r="D77" s="29" t="s">
        <v>216</v>
      </c>
      <c r="E77" s="29" t="s">
        <v>217</v>
      </c>
      <c r="F77" s="27" t="s">
        <v>222</v>
      </c>
      <c r="G77" s="27" t="s">
        <v>57</v>
      </c>
      <c r="H77" s="25">
        <v>44576</v>
      </c>
      <c r="I77" s="25">
        <v>44926</v>
      </c>
      <c r="J77" s="29" t="s">
        <v>163</v>
      </c>
      <c r="K77" s="27" t="s">
        <v>226</v>
      </c>
      <c r="L77" s="27" t="s">
        <v>232</v>
      </c>
      <c r="M77" s="27"/>
      <c r="N77" s="29"/>
      <c r="O77" s="40"/>
    </row>
    <row r="78" spans="2:15" ht="126" hidden="1" x14ac:dyDescent="0.25">
      <c r="B78" s="39">
        <v>76</v>
      </c>
      <c r="C78" s="29" t="s">
        <v>10</v>
      </c>
      <c r="D78" s="29" t="s">
        <v>216</v>
      </c>
      <c r="E78" s="29" t="s">
        <v>217</v>
      </c>
      <c r="F78" s="27" t="s">
        <v>223</v>
      </c>
      <c r="G78" s="27" t="s">
        <v>82</v>
      </c>
      <c r="H78" s="25">
        <v>44576</v>
      </c>
      <c r="I78" s="25">
        <v>44926</v>
      </c>
      <c r="J78" s="29" t="s">
        <v>160</v>
      </c>
      <c r="K78" s="27" t="s">
        <v>228</v>
      </c>
      <c r="L78" s="27" t="s">
        <v>233</v>
      </c>
      <c r="M78" s="27"/>
      <c r="N78" s="29"/>
      <c r="O78" s="40"/>
    </row>
    <row r="79" spans="2:15" ht="126" hidden="1" x14ac:dyDescent="0.25">
      <c r="B79" s="39">
        <v>77</v>
      </c>
      <c r="C79" s="29" t="s">
        <v>10</v>
      </c>
      <c r="D79" s="29" t="s">
        <v>216</v>
      </c>
      <c r="E79" s="29" t="s">
        <v>217</v>
      </c>
      <c r="F79" s="27" t="s">
        <v>224</v>
      </c>
      <c r="G79" s="27" t="s">
        <v>82</v>
      </c>
      <c r="H79" s="25">
        <v>44576</v>
      </c>
      <c r="I79" s="25">
        <v>44926</v>
      </c>
      <c r="J79" s="29" t="s">
        <v>160</v>
      </c>
      <c r="K79" s="27" t="s">
        <v>228</v>
      </c>
      <c r="L79" s="27" t="s">
        <v>234</v>
      </c>
      <c r="M79" s="27"/>
      <c r="N79" s="29"/>
      <c r="O79" s="40"/>
    </row>
    <row r="80" spans="2:15" ht="94.5" hidden="1" x14ac:dyDescent="0.25">
      <c r="B80" s="39">
        <v>78</v>
      </c>
      <c r="C80" s="29" t="s">
        <v>10</v>
      </c>
      <c r="D80" s="29" t="s">
        <v>216</v>
      </c>
      <c r="E80" s="29" t="s">
        <v>217</v>
      </c>
      <c r="F80" s="27" t="s">
        <v>225</v>
      </c>
      <c r="G80" s="27" t="s">
        <v>82</v>
      </c>
      <c r="H80" s="25">
        <v>44576</v>
      </c>
      <c r="I80" s="25">
        <v>44926</v>
      </c>
      <c r="J80" s="29" t="s">
        <v>160</v>
      </c>
      <c r="K80" s="27" t="s">
        <v>228</v>
      </c>
      <c r="L80" s="27" t="s">
        <v>233</v>
      </c>
      <c r="M80" s="27"/>
      <c r="N80" s="29"/>
      <c r="O80" s="40"/>
    </row>
    <row r="81" spans="2:15" ht="94.5" hidden="1" x14ac:dyDescent="0.25">
      <c r="B81" s="39">
        <v>79</v>
      </c>
      <c r="C81" s="29" t="s">
        <v>23</v>
      </c>
      <c r="D81" s="29" t="s">
        <v>235</v>
      </c>
      <c r="E81" s="29" t="s">
        <v>236</v>
      </c>
      <c r="F81" s="27" t="s">
        <v>237</v>
      </c>
      <c r="G81" s="27" t="s">
        <v>56</v>
      </c>
      <c r="H81" s="25">
        <v>44576</v>
      </c>
      <c r="I81" s="25">
        <v>44910</v>
      </c>
      <c r="J81" s="29" t="s">
        <v>161</v>
      </c>
      <c r="K81" s="27" t="s">
        <v>239</v>
      </c>
      <c r="L81" s="27" t="s">
        <v>240</v>
      </c>
      <c r="M81" s="27"/>
      <c r="N81" s="29"/>
      <c r="O81" s="40"/>
    </row>
    <row r="82" spans="2:15" ht="94.5" hidden="1" x14ac:dyDescent="0.25">
      <c r="B82" s="39">
        <v>80</v>
      </c>
      <c r="C82" s="29" t="s">
        <v>23</v>
      </c>
      <c r="D82" s="29" t="s">
        <v>235</v>
      </c>
      <c r="E82" s="29" t="s">
        <v>236</v>
      </c>
      <c r="F82" s="27" t="s">
        <v>238</v>
      </c>
      <c r="G82" s="27" t="s">
        <v>56</v>
      </c>
      <c r="H82" s="25">
        <v>44576</v>
      </c>
      <c r="I82" s="25">
        <v>44910</v>
      </c>
      <c r="J82" s="29" t="s">
        <v>161</v>
      </c>
      <c r="K82" s="27" t="s">
        <v>239</v>
      </c>
      <c r="L82" s="27" t="s">
        <v>241</v>
      </c>
      <c r="M82" s="27"/>
      <c r="N82" s="29"/>
      <c r="O82" s="40"/>
    </row>
    <row r="83" spans="2:15" ht="47.25" hidden="1" x14ac:dyDescent="0.25">
      <c r="B83" s="39">
        <v>81</v>
      </c>
      <c r="C83" s="29" t="s">
        <v>23</v>
      </c>
      <c r="D83" s="29" t="s">
        <v>242</v>
      </c>
      <c r="E83" s="29" t="s">
        <v>243</v>
      </c>
      <c r="F83" s="27" t="s">
        <v>244</v>
      </c>
      <c r="G83" s="27" t="s">
        <v>56</v>
      </c>
      <c r="H83" s="25">
        <v>44576</v>
      </c>
      <c r="I83" s="25">
        <v>44910</v>
      </c>
      <c r="J83" s="27" t="s">
        <v>163</v>
      </c>
      <c r="K83" s="27" t="s">
        <v>239</v>
      </c>
      <c r="L83" s="27" t="s">
        <v>246</v>
      </c>
      <c r="M83" s="27"/>
      <c r="N83" s="27"/>
      <c r="O83" s="40"/>
    </row>
    <row r="84" spans="2:15" ht="46.5" hidden="1" customHeight="1" x14ac:dyDescent="0.25">
      <c r="B84" s="39">
        <v>82</v>
      </c>
      <c r="C84" s="29" t="s">
        <v>23</v>
      </c>
      <c r="D84" s="29" t="s">
        <v>242</v>
      </c>
      <c r="E84" s="29" t="s">
        <v>243</v>
      </c>
      <c r="F84" s="27" t="s">
        <v>245</v>
      </c>
      <c r="G84" s="27" t="s">
        <v>56</v>
      </c>
      <c r="H84" s="25">
        <v>44682</v>
      </c>
      <c r="I84" s="25">
        <v>44910</v>
      </c>
      <c r="J84" s="27" t="s">
        <v>163</v>
      </c>
      <c r="K84" s="27" t="s">
        <v>239</v>
      </c>
      <c r="L84" s="27" t="s">
        <v>247</v>
      </c>
      <c r="M84" s="27"/>
      <c r="N84" s="27"/>
      <c r="O84" s="40"/>
    </row>
    <row r="85" spans="2:15" ht="63" hidden="1" x14ac:dyDescent="0.25">
      <c r="B85" s="39">
        <v>83</v>
      </c>
      <c r="C85" s="29" t="s">
        <v>18</v>
      </c>
      <c r="D85" s="29" t="s">
        <v>248</v>
      </c>
      <c r="E85" s="29" t="s">
        <v>249</v>
      </c>
      <c r="F85" s="27" t="s">
        <v>250</v>
      </c>
      <c r="G85" s="27" t="s">
        <v>56</v>
      </c>
      <c r="H85" s="25">
        <v>44593</v>
      </c>
      <c r="I85" s="25">
        <v>44910</v>
      </c>
      <c r="J85" s="29" t="s">
        <v>160</v>
      </c>
      <c r="K85" s="27" t="s">
        <v>256</v>
      </c>
      <c r="L85" s="27" t="s">
        <v>260</v>
      </c>
      <c r="M85" s="27"/>
      <c r="N85" s="29"/>
      <c r="O85" s="40"/>
    </row>
    <row r="86" spans="2:15" ht="78.75" hidden="1" x14ac:dyDescent="0.25">
      <c r="B86" s="39">
        <v>84</v>
      </c>
      <c r="C86" s="29" t="s">
        <v>18</v>
      </c>
      <c r="D86" s="29" t="s">
        <v>248</v>
      </c>
      <c r="E86" s="29" t="s">
        <v>249</v>
      </c>
      <c r="F86" s="27" t="s">
        <v>251</v>
      </c>
      <c r="G86" s="27" t="s">
        <v>56</v>
      </c>
      <c r="H86" s="25">
        <v>44593</v>
      </c>
      <c r="I86" s="25">
        <v>44910</v>
      </c>
      <c r="J86" s="29" t="s">
        <v>160</v>
      </c>
      <c r="K86" s="27" t="s">
        <v>257</v>
      </c>
      <c r="L86" s="27" t="s">
        <v>261</v>
      </c>
      <c r="M86" s="27"/>
      <c r="N86" s="29"/>
      <c r="O86" s="40"/>
    </row>
    <row r="87" spans="2:15" ht="63" hidden="1" x14ac:dyDescent="0.25">
      <c r="B87" s="39">
        <v>85</v>
      </c>
      <c r="C87" s="29" t="s">
        <v>18</v>
      </c>
      <c r="D87" s="29" t="s">
        <v>248</v>
      </c>
      <c r="E87" s="29" t="s">
        <v>249</v>
      </c>
      <c r="F87" s="27" t="s">
        <v>252</v>
      </c>
      <c r="G87" s="27" t="s">
        <v>56</v>
      </c>
      <c r="H87" s="25">
        <v>44593</v>
      </c>
      <c r="I87" s="25">
        <v>44910</v>
      </c>
      <c r="J87" s="29" t="s">
        <v>160</v>
      </c>
      <c r="K87" s="27" t="s">
        <v>256</v>
      </c>
      <c r="L87" s="27" t="s">
        <v>262</v>
      </c>
      <c r="M87" s="27"/>
      <c r="N87" s="29"/>
      <c r="O87" s="40"/>
    </row>
    <row r="88" spans="2:15" ht="47.25" hidden="1" x14ac:dyDescent="0.25">
      <c r="B88" s="39">
        <v>86</v>
      </c>
      <c r="C88" s="29" t="s">
        <v>18</v>
      </c>
      <c r="D88" s="29" t="s">
        <v>248</v>
      </c>
      <c r="E88" s="29" t="s">
        <v>249</v>
      </c>
      <c r="F88" s="27" t="s">
        <v>253</v>
      </c>
      <c r="G88" s="27" t="s">
        <v>56</v>
      </c>
      <c r="H88" s="25">
        <v>44593</v>
      </c>
      <c r="I88" s="25">
        <v>44910</v>
      </c>
      <c r="J88" s="29" t="s">
        <v>266</v>
      </c>
      <c r="K88" s="27" t="s">
        <v>258</v>
      </c>
      <c r="L88" s="27" t="s">
        <v>263</v>
      </c>
      <c r="M88" s="27"/>
      <c r="N88" s="29"/>
      <c r="O88" s="40"/>
    </row>
    <row r="89" spans="2:15" ht="47.25" hidden="1" x14ac:dyDescent="0.25">
      <c r="B89" s="39">
        <v>87</v>
      </c>
      <c r="C89" s="29" t="s">
        <v>18</v>
      </c>
      <c r="D89" s="29" t="s">
        <v>248</v>
      </c>
      <c r="E89" s="29" t="s">
        <v>249</v>
      </c>
      <c r="F89" s="27" t="s">
        <v>254</v>
      </c>
      <c r="G89" s="27" t="s">
        <v>57</v>
      </c>
      <c r="H89" s="25">
        <v>44593</v>
      </c>
      <c r="I89" s="25">
        <v>44910</v>
      </c>
      <c r="J89" s="29" t="s">
        <v>160</v>
      </c>
      <c r="K89" s="27" t="s">
        <v>259</v>
      </c>
      <c r="L89" s="27" t="s">
        <v>264</v>
      </c>
      <c r="M89" s="27"/>
      <c r="N89" s="29"/>
      <c r="O89" s="40"/>
    </row>
    <row r="90" spans="2:15" ht="47.25" hidden="1" x14ac:dyDescent="0.25">
      <c r="B90" s="39">
        <v>88</v>
      </c>
      <c r="C90" s="29" t="s">
        <v>18</v>
      </c>
      <c r="D90" s="29" t="s">
        <v>248</v>
      </c>
      <c r="E90" s="29" t="s">
        <v>249</v>
      </c>
      <c r="F90" s="27" t="s">
        <v>255</v>
      </c>
      <c r="G90" s="27" t="s">
        <v>57</v>
      </c>
      <c r="H90" s="25">
        <v>44593</v>
      </c>
      <c r="I90" s="25">
        <v>44910</v>
      </c>
      <c r="J90" s="29" t="s">
        <v>160</v>
      </c>
      <c r="K90" s="27" t="s">
        <v>259</v>
      </c>
      <c r="L90" s="27" t="s">
        <v>265</v>
      </c>
      <c r="M90" s="27"/>
      <c r="N90" s="29"/>
      <c r="O90" s="40"/>
    </row>
    <row r="91" spans="2:15" ht="78.75" hidden="1" x14ac:dyDescent="0.25">
      <c r="B91" s="39">
        <v>89</v>
      </c>
      <c r="C91" s="29" t="s">
        <v>18</v>
      </c>
      <c r="D91" s="29" t="s">
        <v>267</v>
      </c>
      <c r="E91" s="29" t="s">
        <v>268</v>
      </c>
      <c r="F91" s="32" t="s">
        <v>270</v>
      </c>
      <c r="G91" s="27" t="s">
        <v>56</v>
      </c>
      <c r="H91" s="25">
        <v>44593</v>
      </c>
      <c r="I91" s="25">
        <v>44910</v>
      </c>
      <c r="J91" s="29" t="s">
        <v>271</v>
      </c>
      <c r="K91" s="27" t="s">
        <v>691</v>
      </c>
      <c r="L91" s="27" t="s">
        <v>272</v>
      </c>
      <c r="M91" s="27"/>
      <c r="N91" s="29"/>
      <c r="O91" s="40"/>
    </row>
    <row r="92" spans="2:15" ht="78.75" hidden="1" x14ac:dyDescent="0.25">
      <c r="B92" s="39">
        <v>90</v>
      </c>
      <c r="C92" s="29" t="s">
        <v>18</v>
      </c>
      <c r="D92" s="29" t="s">
        <v>267</v>
      </c>
      <c r="E92" s="29" t="s">
        <v>268</v>
      </c>
      <c r="F92" s="27" t="s">
        <v>269</v>
      </c>
      <c r="G92" s="27" t="s">
        <v>56</v>
      </c>
      <c r="H92" s="25">
        <v>44593</v>
      </c>
      <c r="I92" s="25">
        <v>44910</v>
      </c>
      <c r="J92" s="29" t="s">
        <v>160</v>
      </c>
      <c r="K92" s="27" t="s">
        <v>691</v>
      </c>
      <c r="L92" s="27" t="s">
        <v>273</v>
      </c>
      <c r="M92" s="27"/>
      <c r="N92" s="29"/>
      <c r="O92" s="40"/>
    </row>
    <row r="93" spans="2:15" ht="78.75" hidden="1" x14ac:dyDescent="0.25">
      <c r="B93" s="39">
        <v>91</v>
      </c>
      <c r="C93" s="29" t="s">
        <v>18</v>
      </c>
      <c r="D93" s="29" t="s">
        <v>267</v>
      </c>
      <c r="E93" s="29" t="s">
        <v>268</v>
      </c>
      <c r="F93" s="27" t="s">
        <v>692</v>
      </c>
      <c r="G93" s="27" t="s">
        <v>56</v>
      </c>
      <c r="H93" s="25">
        <v>44593</v>
      </c>
      <c r="I93" s="25">
        <v>44910</v>
      </c>
      <c r="J93" s="29" t="s">
        <v>160</v>
      </c>
      <c r="K93" s="27" t="s">
        <v>691</v>
      </c>
      <c r="L93" s="27" t="s">
        <v>274</v>
      </c>
      <c r="M93" s="27"/>
      <c r="N93" s="29"/>
      <c r="O93" s="40"/>
    </row>
    <row r="94" spans="2:15" ht="78.75" hidden="1" x14ac:dyDescent="0.25">
      <c r="B94" s="39">
        <v>92</v>
      </c>
      <c r="C94" s="29" t="s">
        <v>18</v>
      </c>
      <c r="D94" s="29" t="s">
        <v>267</v>
      </c>
      <c r="E94" s="29" t="s">
        <v>268</v>
      </c>
      <c r="F94" s="27" t="s">
        <v>693</v>
      </c>
      <c r="G94" s="27" t="s">
        <v>56</v>
      </c>
      <c r="H94" s="25">
        <v>44593</v>
      </c>
      <c r="I94" s="25">
        <v>44910</v>
      </c>
      <c r="J94" s="29" t="s">
        <v>163</v>
      </c>
      <c r="K94" s="27" t="s">
        <v>691</v>
      </c>
      <c r="L94" s="27" t="s">
        <v>275</v>
      </c>
      <c r="M94" s="27"/>
      <c r="N94" s="29"/>
      <c r="O94" s="40"/>
    </row>
    <row r="95" spans="2:15" ht="78.75" hidden="1" x14ac:dyDescent="0.25">
      <c r="B95" s="39">
        <v>93</v>
      </c>
      <c r="C95" s="29" t="s">
        <v>18</v>
      </c>
      <c r="D95" s="29" t="s">
        <v>276</v>
      </c>
      <c r="E95" s="29" t="s">
        <v>277</v>
      </c>
      <c r="F95" s="27" t="s">
        <v>278</v>
      </c>
      <c r="G95" s="27" t="s">
        <v>56</v>
      </c>
      <c r="H95" s="25">
        <v>44593</v>
      </c>
      <c r="I95" s="25">
        <v>44910</v>
      </c>
      <c r="J95" s="29" t="s">
        <v>160</v>
      </c>
      <c r="K95" s="32" t="s">
        <v>282</v>
      </c>
      <c r="L95" s="27" t="s">
        <v>284</v>
      </c>
      <c r="M95" s="27"/>
      <c r="N95" s="29"/>
      <c r="O95" s="40"/>
    </row>
    <row r="96" spans="2:15" ht="78.75" hidden="1" x14ac:dyDescent="0.25">
      <c r="B96" s="39">
        <v>94</v>
      </c>
      <c r="C96" s="29" t="s">
        <v>18</v>
      </c>
      <c r="D96" s="29" t="s">
        <v>276</v>
      </c>
      <c r="E96" s="29" t="s">
        <v>277</v>
      </c>
      <c r="F96" s="27" t="s">
        <v>279</v>
      </c>
      <c r="G96" s="27" t="s">
        <v>56</v>
      </c>
      <c r="H96" s="25">
        <v>44593</v>
      </c>
      <c r="I96" s="25">
        <v>44910</v>
      </c>
      <c r="J96" s="29" t="s">
        <v>160</v>
      </c>
      <c r="K96" s="32" t="s">
        <v>282</v>
      </c>
      <c r="L96" s="27" t="s">
        <v>285</v>
      </c>
      <c r="M96" s="27"/>
      <c r="N96" s="29"/>
      <c r="O96" s="40"/>
    </row>
    <row r="97" spans="2:15" ht="60" hidden="1" customHeight="1" x14ac:dyDescent="0.25">
      <c r="B97" s="39">
        <v>95</v>
      </c>
      <c r="C97" s="29" t="s">
        <v>18</v>
      </c>
      <c r="D97" s="29" t="s">
        <v>276</v>
      </c>
      <c r="E97" s="29" t="s">
        <v>277</v>
      </c>
      <c r="F97" s="27" t="s">
        <v>280</v>
      </c>
      <c r="G97" s="27" t="s">
        <v>56</v>
      </c>
      <c r="H97" s="25">
        <v>44593</v>
      </c>
      <c r="I97" s="25">
        <v>44910</v>
      </c>
      <c r="J97" s="29" t="s">
        <v>160</v>
      </c>
      <c r="K97" s="27" t="s">
        <v>283</v>
      </c>
      <c r="L97" s="27" t="s">
        <v>286</v>
      </c>
      <c r="M97" s="27"/>
      <c r="N97" s="29"/>
      <c r="O97" s="40"/>
    </row>
    <row r="98" spans="2:15" ht="78.75" hidden="1" x14ac:dyDescent="0.25">
      <c r="B98" s="39">
        <v>96</v>
      </c>
      <c r="C98" s="29" t="s">
        <v>18</v>
      </c>
      <c r="D98" s="29" t="s">
        <v>276</v>
      </c>
      <c r="E98" s="29" t="s">
        <v>277</v>
      </c>
      <c r="F98" s="27" t="s">
        <v>281</v>
      </c>
      <c r="G98" s="27" t="s">
        <v>57</v>
      </c>
      <c r="H98" s="25">
        <v>44593</v>
      </c>
      <c r="I98" s="25">
        <v>44910</v>
      </c>
      <c r="J98" s="29" t="s">
        <v>160</v>
      </c>
      <c r="K98" s="27" t="s">
        <v>259</v>
      </c>
      <c r="L98" s="27" t="s">
        <v>287</v>
      </c>
      <c r="M98" s="27"/>
      <c r="N98" s="29"/>
      <c r="O98" s="40"/>
    </row>
    <row r="99" spans="2:15" ht="107.25" hidden="1" customHeight="1" x14ac:dyDescent="0.25">
      <c r="B99" s="39">
        <v>97</v>
      </c>
      <c r="C99" s="29" t="s">
        <v>18</v>
      </c>
      <c r="D99" s="29" t="s">
        <v>288</v>
      </c>
      <c r="E99" s="29" t="s">
        <v>289</v>
      </c>
      <c r="F99" s="32" t="s">
        <v>290</v>
      </c>
      <c r="G99" s="32" t="s">
        <v>56</v>
      </c>
      <c r="H99" s="25">
        <v>44593</v>
      </c>
      <c r="I99" s="25">
        <v>44910</v>
      </c>
      <c r="J99" s="29" t="s">
        <v>160</v>
      </c>
      <c r="K99" s="32" t="s">
        <v>282</v>
      </c>
      <c r="L99" s="27" t="s">
        <v>292</v>
      </c>
      <c r="M99" s="27"/>
      <c r="N99" s="29"/>
      <c r="O99" s="40"/>
    </row>
    <row r="100" spans="2:15" ht="120" hidden="1" customHeight="1" x14ac:dyDescent="0.25">
      <c r="B100" s="39">
        <v>98</v>
      </c>
      <c r="C100" s="29" t="s">
        <v>18</v>
      </c>
      <c r="D100" s="29" t="s">
        <v>288</v>
      </c>
      <c r="E100" s="29" t="s">
        <v>289</v>
      </c>
      <c r="F100" s="27" t="s">
        <v>291</v>
      </c>
      <c r="G100" s="27" t="s">
        <v>56</v>
      </c>
      <c r="H100" s="25">
        <v>44593</v>
      </c>
      <c r="I100" s="25">
        <v>44910</v>
      </c>
      <c r="J100" s="29" t="s">
        <v>266</v>
      </c>
      <c r="K100" s="27" t="s">
        <v>283</v>
      </c>
      <c r="L100" s="27" t="s">
        <v>293</v>
      </c>
      <c r="M100" s="27"/>
      <c r="N100" s="29"/>
      <c r="O100" s="40"/>
    </row>
    <row r="101" spans="2:15" ht="78.75" hidden="1" x14ac:dyDescent="0.25">
      <c r="B101" s="39">
        <v>99</v>
      </c>
      <c r="C101" s="29" t="s">
        <v>18</v>
      </c>
      <c r="D101" s="29" t="s">
        <v>295</v>
      </c>
      <c r="E101" s="29" t="s">
        <v>294</v>
      </c>
      <c r="F101" s="32" t="s">
        <v>296</v>
      </c>
      <c r="G101" s="32" t="s">
        <v>56</v>
      </c>
      <c r="H101" s="25">
        <v>44593</v>
      </c>
      <c r="I101" s="25">
        <v>44910</v>
      </c>
      <c r="J101" s="29" t="s">
        <v>160</v>
      </c>
      <c r="K101" s="27" t="s">
        <v>299</v>
      </c>
      <c r="L101" s="27" t="s">
        <v>301</v>
      </c>
      <c r="M101" s="27"/>
      <c r="N101" s="29"/>
      <c r="O101" s="40"/>
    </row>
    <row r="102" spans="2:15" ht="78.75" hidden="1" x14ac:dyDescent="0.25">
      <c r="B102" s="39">
        <v>100</v>
      </c>
      <c r="C102" s="29" t="s">
        <v>18</v>
      </c>
      <c r="D102" s="29" t="s">
        <v>295</v>
      </c>
      <c r="E102" s="29" t="s">
        <v>294</v>
      </c>
      <c r="F102" s="27" t="s">
        <v>297</v>
      </c>
      <c r="G102" s="27" t="s">
        <v>56</v>
      </c>
      <c r="H102" s="25">
        <v>44593</v>
      </c>
      <c r="I102" s="25">
        <v>44910</v>
      </c>
      <c r="J102" s="29" t="s">
        <v>163</v>
      </c>
      <c r="K102" s="27" t="s">
        <v>300</v>
      </c>
      <c r="L102" s="27" t="s">
        <v>302</v>
      </c>
      <c r="M102" s="27"/>
      <c r="N102" s="29"/>
      <c r="O102" s="40"/>
    </row>
    <row r="103" spans="2:15" ht="78.75" hidden="1" x14ac:dyDescent="0.25">
      <c r="B103" s="39">
        <v>101</v>
      </c>
      <c r="C103" s="29" t="s">
        <v>18</v>
      </c>
      <c r="D103" s="29" t="s">
        <v>295</v>
      </c>
      <c r="E103" s="29" t="s">
        <v>294</v>
      </c>
      <c r="F103" s="32" t="s">
        <v>298</v>
      </c>
      <c r="G103" s="32" t="s">
        <v>56</v>
      </c>
      <c r="H103" s="25">
        <v>44593</v>
      </c>
      <c r="I103" s="25">
        <v>44910</v>
      </c>
      <c r="J103" s="29" t="s">
        <v>163</v>
      </c>
      <c r="K103" s="27" t="s">
        <v>300</v>
      </c>
      <c r="L103" s="27" t="s">
        <v>303</v>
      </c>
      <c r="M103" s="27"/>
      <c r="N103" s="29"/>
      <c r="O103" s="40"/>
    </row>
    <row r="104" spans="2:15" ht="60" hidden="1" customHeight="1" x14ac:dyDescent="0.25">
      <c r="B104" s="39">
        <v>102</v>
      </c>
      <c r="C104" s="29" t="s">
        <v>18</v>
      </c>
      <c r="D104" s="29" t="s">
        <v>304</v>
      </c>
      <c r="E104" s="29" t="s">
        <v>305</v>
      </c>
      <c r="F104" s="32" t="s">
        <v>306</v>
      </c>
      <c r="G104" s="32" t="s">
        <v>56</v>
      </c>
      <c r="H104" s="25">
        <v>44593</v>
      </c>
      <c r="I104" s="25">
        <v>44910</v>
      </c>
      <c r="J104" s="29" t="s">
        <v>160</v>
      </c>
      <c r="K104" s="27" t="s">
        <v>299</v>
      </c>
      <c r="L104" s="27" t="s">
        <v>308</v>
      </c>
      <c r="M104" s="27"/>
      <c r="N104" s="29"/>
      <c r="O104" s="40"/>
    </row>
    <row r="105" spans="2:15" ht="63" hidden="1" x14ac:dyDescent="0.25">
      <c r="B105" s="39">
        <v>103</v>
      </c>
      <c r="C105" s="29" t="s">
        <v>18</v>
      </c>
      <c r="D105" s="29" t="s">
        <v>304</v>
      </c>
      <c r="E105" s="29" t="s">
        <v>305</v>
      </c>
      <c r="F105" s="27" t="s">
        <v>307</v>
      </c>
      <c r="G105" s="27" t="s">
        <v>56</v>
      </c>
      <c r="H105" s="25">
        <v>44593</v>
      </c>
      <c r="I105" s="25">
        <v>44910</v>
      </c>
      <c r="J105" s="29" t="s">
        <v>160</v>
      </c>
      <c r="K105" s="27" t="s">
        <v>299</v>
      </c>
      <c r="L105" s="27" t="s">
        <v>309</v>
      </c>
      <c r="M105" s="27"/>
      <c r="N105" s="29"/>
      <c r="O105" s="40"/>
    </row>
    <row r="106" spans="2:15" ht="78.75" hidden="1" x14ac:dyDescent="0.25">
      <c r="B106" s="39">
        <v>104</v>
      </c>
      <c r="C106" s="29" t="s">
        <v>18</v>
      </c>
      <c r="D106" s="29" t="s">
        <v>313</v>
      </c>
      <c r="E106" s="29" t="s">
        <v>312</v>
      </c>
      <c r="F106" s="32" t="s">
        <v>310</v>
      </c>
      <c r="G106" s="32" t="s">
        <v>56</v>
      </c>
      <c r="H106" s="25">
        <v>44593</v>
      </c>
      <c r="I106" s="25">
        <v>44910</v>
      </c>
      <c r="J106" s="29" t="s">
        <v>160</v>
      </c>
      <c r="K106" s="32" t="s">
        <v>300</v>
      </c>
      <c r="L106" s="27" t="s">
        <v>315</v>
      </c>
      <c r="M106" s="27"/>
      <c r="N106" s="29"/>
      <c r="O106" s="40"/>
    </row>
    <row r="107" spans="2:15" ht="78.75" hidden="1" x14ac:dyDescent="0.25">
      <c r="B107" s="39">
        <v>105</v>
      </c>
      <c r="C107" s="29" t="s">
        <v>18</v>
      </c>
      <c r="D107" s="29" t="s">
        <v>313</v>
      </c>
      <c r="E107" s="29" t="s">
        <v>312</v>
      </c>
      <c r="F107" s="27" t="s">
        <v>311</v>
      </c>
      <c r="G107" s="27" t="s">
        <v>56</v>
      </c>
      <c r="H107" s="25">
        <v>44593</v>
      </c>
      <c r="I107" s="25">
        <v>44910</v>
      </c>
      <c r="J107" s="29" t="s">
        <v>160</v>
      </c>
      <c r="K107" s="27" t="s">
        <v>314</v>
      </c>
      <c r="L107" s="27" t="s">
        <v>316</v>
      </c>
      <c r="M107" s="27"/>
      <c r="N107" s="29"/>
      <c r="O107" s="40"/>
    </row>
    <row r="108" spans="2:15" ht="83.25" hidden="1" customHeight="1" x14ac:dyDescent="0.25">
      <c r="B108" s="39">
        <v>106</v>
      </c>
      <c r="C108" s="29" t="s">
        <v>18</v>
      </c>
      <c r="D108" s="29" t="s">
        <v>501</v>
      </c>
      <c r="E108" s="29" t="s">
        <v>502</v>
      </c>
      <c r="F108" s="27" t="s">
        <v>498</v>
      </c>
      <c r="G108" s="27" t="s">
        <v>56</v>
      </c>
      <c r="H108" s="25">
        <v>44593</v>
      </c>
      <c r="I108" s="25">
        <v>44910</v>
      </c>
      <c r="J108" s="27" t="s">
        <v>161</v>
      </c>
      <c r="K108" s="32" t="s">
        <v>283</v>
      </c>
      <c r="L108" s="27" t="s">
        <v>324</v>
      </c>
      <c r="M108" s="27"/>
      <c r="N108" s="27"/>
      <c r="O108" s="40"/>
    </row>
    <row r="109" spans="2:15" ht="94.5" hidden="1" x14ac:dyDescent="0.25">
      <c r="B109" s="39">
        <v>107</v>
      </c>
      <c r="C109" s="29" t="s">
        <v>18</v>
      </c>
      <c r="D109" s="29" t="s">
        <v>501</v>
      </c>
      <c r="E109" s="29" t="s">
        <v>502</v>
      </c>
      <c r="F109" s="27" t="s">
        <v>499</v>
      </c>
      <c r="G109" s="27" t="s">
        <v>56</v>
      </c>
      <c r="H109" s="25">
        <v>44593</v>
      </c>
      <c r="I109" s="25">
        <v>44910</v>
      </c>
      <c r="J109" s="27" t="s">
        <v>162</v>
      </c>
      <c r="K109" s="27" t="s">
        <v>322</v>
      </c>
      <c r="L109" s="27" t="s">
        <v>325</v>
      </c>
      <c r="M109" s="27"/>
      <c r="N109" s="27"/>
      <c r="O109" s="40"/>
    </row>
    <row r="110" spans="2:15" ht="78.75" hidden="1" x14ac:dyDescent="0.25">
      <c r="B110" s="39">
        <v>108</v>
      </c>
      <c r="C110" s="29" t="s">
        <v>18</v>
      </c>
      <c r="D110" s="29" t="s">
        <v>501</v>
      </c>
      <c r="E110" s="29" t="s">
        <v>502</v>
      </c>
      <c r="F110" s="27" t="s">
        <v>500</v>
      </c>
      <c r="G110" s="27" t="s">
        <v>56</v>
      </c>
      <c r="H110" s="25">
        <v>44593</v>
      </c>
      <c r="I110" s="25">
        <v>44910</v>
      </c>
      <c r="J110" s="27" t="s">
        <v>161</v>
      </c>
      <c r="K110" s="27" t="s">
        <v>323</v>
      </c>
      <c r="L110" s="27" t="s">
        <v>326</v>
      </c>
      <c r="M110" s="27"/>
      <c r="N110" s="27"/>
      <c r="O110" s="40"/>
    </row>
    <row r="111" spans="2:15" ht="45" hidden="1" customHeight="1" x14ac:dyDescent="0.25">
      <c r="B111" s="39">
        <v>109</v>
      </c>
      <c r="C111" s="29" t="s">
        <v>18</v>
      </c>
      <c r="D111" s="29" t="s">
        <v>317</v>
      </c>
      <c r="E111" s="29" t="s">
        <v>330</v>
      </c>
      <c r="F111" s="27" t="s">
        <v>318</v>
      </c>
      <c r="G111" s="27" t="s">
        <v>56</v>
      </c>
      <c r="H111" s="25">
        <v>44593</v>
      </c>
      <c r="I111" s="25">
        <v>44910</v>
      </c>
      <c r="J111" s="27" t="s">
        <v>161</v>
      </c>
      <c r="K111" s="32" t="s">
        <v>283</v>
      </c>
      <c r="L111" s="27" t="s">
        <v>324</v>
      </c>
      <c r="M111" s="27"/>
      <c r="N111" s="27"/>
      <c r="O111" s="40"/>
    </row>
    <row r="112" spans="2:15" ht="60" hidden="1" customHeight="1" x14ac:dyDescent="0.25">
      <c r="B112" s="39">
        <v>110</v>
      </c>
      <c r="C112" s="29" t="s">
        <v>18</v>
      </c>
      <c r="D112" s="29" t="s">
        <v>329</v>
      </c>
      <c r="E112" s="29" t="s">
        <v>330</v>
      </c>
      <c r="F112" s="27" t="s">
        <v>319</v>
      </c>
      <c r="G112" s="27" t="s">
        <v>56</v>
      </c>
      <c r="H112" s="25">
        <v>44593</v>
      </c>
      <c r="I112" s="25">
        <v>44910</v>
      </c>
      <c r="J112" s="27" t="s">
        <v>162</v>
      </c>
      <c r="K112" s="27" t="s">
        <v>322</v>
      </c>
      <c r="L112" s="27" t="s">
        <v>325</v>
      </c>
      <c r="M112" s="27"/>
      <c r="N112" s="27"/>
      <c r="O112" s="40"/>
    </row>
    <row r="113" spans="2:15" ht="60" hidden="1" customHeight="1" x14ac:dyDescent="0.25">
      <c r="B113" s="39">
        <v>111</v>
      </c>
      <c r="C113" s="29" t="s">
        <v>18</v>
      </c>
      <c r="D113" s="29" t="s">
        <v>329</v>
      </c>
      <c r="E113" s="29" t="s">
        <v>330</v>
      </c>
      <c r="F113" s="27" t="s">
        <v>320</v>
      </c>
      <c r="G113" s="27" t="s">
        <v>57</v>
      </c>
      <c r="H113" s="25">
        <v>44593</v>
      </c>
      <c r="I113" s="25">
        <v>44910</v>
      </c>
      <c r="J113" s="27" t="s">
        <v>161</v>
      </c>
      <c r="K113" s="27" t="s">
        <v>323</v>
      </c>
      <c r="L113" s="27" t="s">
        <v>326</v>
      </c>
      <c r="M113" s="27"/>
      <c r="N113" s="27"/>
      <c r="O113" s="40"/>
    </row>
    <row r="114" spans="2:15" ht="63" hidden="1" x14ac:dyDescent="0.25">
      <c r="B114" s="39">
        <v>112</v>
      </c>
      <c r="C114" s="29" t="s">
        <v>18</v>
      </c>
      <c r="D114" s="29" t="s">
        <v>329</v>
      </c>
      <c r="E114" s="29" t="s">
        <v>330</v>
      </c>
      <c r="F114" s="27" t="s">
        <v>321</v>
      </c>
      <c r="G114" s="27" t="s">
        <v>57</v>
      </c>
      <c r="H114" s="25">
        <v>44593</v>
      </c>
      <c r="I114" s="25">
        <v>44910</v>
      </c>
      <c r="J114" s="27" t="s">
        <v>163</v>
      </c>
      <c r="K114" s="27" t="s">
        <v>259</v>
      </c>
      <c r="L114" s="27" t="s">
        <v>327</v>
      </c>
      <c r="M114" s="27"/>
      <c r="N114" s="27"/>
      <c r="O114" s="40"/>
    </row>
    <row r="115" spans="2:15" ht="63" hidden="1" x14ac:dyDescent="0.25">
      <c r="B115" s="39">
        <v>113</v>
      </c>
      <c r="C115" s="29" t="s">
        <v>18</v>
      </c>
      <c r="D115" s="29" t="s">
        <v>329</v>
      </c>
      <c r="E115" s="29" t="s">
        <v>330</v>
      </c>
      <c r="F115" s="27" t="s">
        <v>503</v>
      </c>
      <c r="G115" s="27" t="s">
        <v>57</v>
      </c>
      <c r="H115" s="25">
        <v>44593</v>
      </c>
      <c r="I115" s="25">
        <v>44910</v>
      </c>
      <c r="J115" s="27" t="s">
        <v>163</v>
      </c>
      <c r="K115" s="27" t="s">
        <v>259</v>
      </c>
      <c r="L115" s="27" t="s">
        <v>328</v>
      </c>
      <c r="M115" s="27"/>
      <c r="N115" s="27"/>
      <c r="O115" s="40"/>
    </row>
    <row r="116" spans="2:15" ht="78.75" hidden="1" customHeight="1" x14ac:dyDescent="0.25">
      <c r="B116" s="39">
        <v>114</v>
      </c>
      <c r="C116" s="29" t="s">
        <v>18</v>
      </c>
      <c r="D116" s="29" t="s">
        <v>329</v>
      </c>
      <c r="E116" s="29" t="s">
        <v>504</v>
      </c>
      <c r="F116" s="27" t="s">
        <v>331</v>
      </c>
      <c r="G116" s="27" t="s">
        <v>56</v>
      </c>
      <c r="H116" s="25">
        <v>44593</v>
      </c>
      <c r="I116" s="25">
        <v>44910</v>
      </c>
      <c r="J116" s="27" t="s">
        <v>161</v>
      </c>
      <c r="K116" s="50" t="s">
        <v>795</v>
      </c>
      <c r="L116" s="14" t="s">
        <v>796</v>
      </c>
      <c r="M116" s="14"/>
      <c r="N116" s="14"/>
      <c r="O116" s="40"/>
    </row>
    <row r="117" spans="2:15" ht="78.75" hidden="1" customHeight="1" x14ac:dyDescent="0.25">
      <c r="B117" s="39">
        <v>115</v>
      </c>
      <c r="C117" s="29" t="s">
        <v>18</v>
      </c>
      <c r="D117" s="29" t="s">
        <v>329</v>
      </c>
      <c r="E117" s="29" t="s">
        <v>504</v>
      </c>
      <c r="F117" s="27" t="s">
        <v>332</v>
      </c>
      <c r="G117" s="27" t="s">
        <v>56</v>
      </c>
      <c r="H117" s="25">
        <v>44593</v>
      </c>
      <c r="I117" s="25">
        <v>44910</v>
      </c>
      <c r="J117" s="27" t="s">
        <v>161</v>
      </c>
      <c r="K117" s="50" t="s">
        <v>795</v>
      </c>
      <c r="L117" s="14" t="s">
        <v>327</v>
      </c>
      <c r="M117" s="14"/>
      <c r="N117" s="14"/>
      <c r="O117" s="40"/>
    </row>
    <row r="118" spans="2:15" ht="63" hidden="1" x14ac:dyDescent="0.25">
      <c r="B118" s="39">
        <v>116</v>
      </c>
      <c r="C118" s="29" t="s">
        <v>18</v>
      </c>
      <c r="D118" s="29" t="s">
        <v>329</v>
      </c>
      <c r="E118" s="29" t="s">
        <v>504</v>
      </c>
      <c r="F118" s="27" t="s">
        <v>333</v>
      </c>
      <c r="G118" s="27" t="s">
        <v>57</v>
      </c>
      <c r="H118" s="25">
        <v>44593</v>
      </c>
      <c r="I118" s="25">
        <v>44910</v>
      </c>
      <c r="J118" s="27" t="s">
        <v>161</v>
      </c>
      <c r="K118" s="50" t="s">
        <v>259</v>
      </c>
      <c r="L118" s="14" t="s">
        <v>797</v>
      </c>
      <c r="M118" s="14"/>
      <c r="N118" s="14"/>
      <c r="O118" s="40"/>
    </row>
    <row r="119" spans="2:15" ht="63" hidden="1" x14ac:dyDescent="0.25">
      <c r="B119" s="39">
        <v>117</v>
      </c>
      <c r="C119" s="29" t="s">
        <v>18</v>
      </c>
      <c r="D119" s="29" t="s">
        <v>329</v>
      </c>
      <c r="E119" s="29" t="s">
        <v>504</v>
      </c>
      <c r="F119" s="27" t="s">
        <v>334</v>
      </c>
      <c r="G119" s="27" t="s">
        <v>57</v>
      </c>
      <c r="H119" s="25">
        <v>44593</v>
      </c>
      <c r="I119" s="25">
        <v>44910</v>
      </c>
      <c r="J119" s="27" t="s">
        <v>161</v>
      </c>
      <c r="K119" s="50" t="s">
        <v>259</v>
      </c>
      <c r="L119" s="14" t="s">
        <v>327</v>
      </c>
      <c r="M119" s="14"/>
      <c r="N119" s="14"/>
      <c r="O119" s="40"/>
    </row>
    <row r="120" spans="2:15" ht="63" hidden="1" x14ac:dyDescent="0.25">
      <c r="B120" s="39">
        <v>118</v>
      </c>
      <c r="C120" s="29" t="s">
        <v>18</v>
      </c>
      <c r="D120" s="29" t="s">
        <v>329</v>
      </c>
      <c r="E120" s="29" t="s">
        <v>504</v>
      </c>
      <c r="F120" s="27" t="s">
        <v>335</v>
      </c>
      <c r="G120" s="27" t="s">
        <v>57</v>
      </c>
      <c r="H120" s="25">
        <v>44593</v>
      </c>
      <c r="I120" s="25">
        <v>44910</v>
      </c>
      <c r="J120" s="27" t="s">
        <v>161</v>
      </c>
      <c r="K120" s="50" t="s">
        <v>259</v>
      </c>
      <c r="L120" s="14" t="s">
        <v>798</v>
      </c>
      <c r="M120" s="14"/>
      <c r="N120" s="14"/>
      <c r="O120" s="40"/>
    </row>
    <row r="121" spans="2:15" ht="94.5" hidden="1" x14ac:dyDescent="0.25">
      <c r="B121" s="39">
        <v>119</v>
      </c>
      <c r="C121" s="29" t="s">
        <v>21</v>
      </c>
      <c r="D121" s="29" t="s">
        <v>336</v>
      </c>
      <c r="E121" s="29" t="s">
        <v>337</v>
      </c>
      <c r="F121" s="27" t="s">
        <v>338</v>
      </c>
      <c r="G121" s="27" t="s">
        <v>56</v>
      </c>
      <c r="H121" s="25">
        <v>44593</v>
      </c>
      <c r="I121" s="25">
        <v>44910</v>
      </c>
      <c r="J121" s="29" t="s">
        <v>162</v>
      </c>
      <c r="K121" s="27" t="s">
        <v>339</v>
      </c>
      <c r="L121" s="27" t="s">
        <v>340</v>
      </c>
      <c r="M121" s="27"/>
      <c r="N121" s="29"/>
      <c r="O121" s="40"/>
    </row>
    <row r="122" spans="2:15" ht="78.75" hidden="1" x14ac:dyDescent="0.25">
      <c r="B122" s="39">
        <v>120</v>
      </c>
      <c r="C122" s="29" t="s">
        <v>21</v>
      </c>
      <c r="D122" s="29" t="s">
        <v>341</v>
      </c>
      <c r="E122" s="29" t="s">
        <v>342</v>
      </c>
      <c r="F122" s="27" t="s">
        <v>343</v>
      </c>
      <c r="G122" s="27" t="s">
        <v>56</v>
      </c>
      <c r="H122" s="25">
        <v>44593</v>
      </c>
      <c r="I122" s="25">
        <v>44910</v>
      </c>
      <c r="J122" s="27" t="s">
        <v>162</v>
      </c>
      <c r="K122" s="27" t="s">
        <v>339</v>
      </c>
      <c r="L122" s="27" t="s">
        <v>340</v>
      </c>
      <c r="M122" s="27"/>
      <c r="N122" s="27"/>
      <c r="O122" s="40"/>
    </row>
    <row r="123" spans="2:15" ht="78.75" hidden="1" x14ac:dyDescent="0.25">
      <c r="B123" s="39">
        <v>121</v>
      </c>
      <c r="C123" s="29" t="s">
        <v>21</v>
      </c>
      <c r="D123" s="29" t="s">
        <v>341</v>
      </c>
      <c r="E123" s="29" t="s">
        <v>342</v>
      </c>
      <c r="F123" s="27" t="s">
        <v>344</v>
      </c>
      <c r="G123" s="27" t="s">
        <v>56</v>
      </c>
      <c r="H123" s="25">
        <v>44593</v>
      </c>
      <c r="I123" s="25">
        <v>44681</v>
      </c>
      <c r="J123" s="27" t="s">
        <v>271</v>
      </c>
      <c r="K123" s="27" t="s">
        <v>339</v>
      </c>
      <c r="L123" s="27" t="s">
        <v>345</v>
      </c>
      <c r="M123" s="27"/>
      <c r="N123" s="27"/>
      <c r="O123" s="40"/>
    </row>
    <row r="124" spans="2:15" ht="63" hidden="1" x14ac:dyDescent="0.25">
      <c r="B124" s="39">
        <v>122</v>
      </c>
      <c r="C124" s="29" t="s">
        <v>21</v>
      </c>
      <c r="D124" s="29" t="s">
        <v>346</v>
      </c>
      <c r="E124" s="29" t="s">
        <v>347</v>
      </c>
      <c r="F124" s="27" t="s">
        <v>348</v>
      </c>
      <c r="G124" s="27" t="s">
        <v>56</v>
      </c>
      <c r="H124" s="25">
        <v>44593</v>
      </c>
      <c r="I124" s="25">
        <v>44910</v>
      </c>
      <c r="J124" s="27" t="s">
        <v>162</v>
      </c>
      <c r="K124" s="27" t="s">
        <v>339</v>
      </c>
      <c r="L124" s="27" t="s">
        <v>340</v>
      </c>
      <c r="M124" s="27"/>
      <c r="N124" s="27"/>
      <c r="O124" s="40"/>
    </row>
    <row r="125" spans="2:15" ht="78.75" hidden="1" x14ac:dyDescent="0.25">
      <c r="B125" s="39">
        <v>123</v>
      </c>
      <c r="C125" s="29" t="s">
        <v>20</v>
      </c>
      <c r="D125" s="29" t="s">
        <v>349</v>
      </c>
      <c r="E125" s="29" t="s">
        <v>350</v>
      </c>
      <c r="F125" s="27" t="s">
        <v>351</v>
      </c>
      <c r="G125" s="27" t="s">
        <v>56</v>
      </c>
      <c r="H125" s="25">
        <v>44621</v>
      </c>
      <c r="I125" s="25">
        <v>44895</v>
      </c>
      <c r="J125" s="29" t="s">
        <v>161</v>
      </c>
      <c r="K125" s="27" t="s">
        <v>357</v>
      </c>
      <c r="L125" s="27" t="s">
        <v>362</v>
      </c>
      <c r="M125" s="27"/>
      <c r="N125" s="29"/>
      <c r="O125" s="40"/>
    </row>
    <row r="126" spans="2:15" ht="63" hidden="1" x14ac:dyDescent="0.25">
      <c r="B126" s="39">
        <v>124</v>
      </c>
      <c r="C126" s="29" t="s">
        <v>20</v>
      </c>
      <c r="D126" s="29" t="s">
        <v>349</v>
      </c>
      <c r="E126" s="29" t="s">
        <v>350</v>
      </c>
      <c r="F126" s="27" t="s">
        <v>352</v>
      </c>
      <c r="G126" s="27" t="s">
        <v>56</v>
      </c>
      <c r="H126" s="25">
        <v>44597</v>
      </c>
      <c r="I126" s="25">
        <v>44910</v>
      </c>
      <c r="J126" s="29" t="s">
        <v>160</v>
      </c>
      <c r="K126" s="27" t="s">
        <v>358</v>
      </c>
      <c r="L126" s="27" t="s">
        <v>363</v>
      </c>
      <c r="M126" s="27"/>
      <c r="N126" s="29"/>
      <c r="O126" s="40"/>
    </row>
    <row r="127" spans="2:15" ht="110.25" hidden="1" x14ac:dyDescent="0.25">
      <c r="B127" s="39">
        <v>125</v>
      </c>
      <c r="C127" s="29" t="s">
        <v>20</v>
      </c>
      <c r="D127" s="29" t="s">
        <v>349</v>
      </c>
      <c r="E127" s="29" t="s">
        <v>350</v>
      </c>
      <c r="F127" s="27" t="s">
        <v>353</v>
      </c>
      <c r="G127" s="27" t="s">
        <v>56</v>
      </c>
      <c r="H127" s="25">
        <v>44621</v>
      </c>
      <c r="I127" s="25">
        <v>44895</v>
      </c>
      <c r="J127" s="29" t="s">
        <v>161</v>
      </c>
      <c r="K127" s="27" t="s">
        <v>359</v>
      </c>
      <c r="L127" s="27" t="s">
        <v>362</v>
      </c>
      <c r="M127" s="27"/>
      <c r="N127" s="29"/>
      <c r="O127" s="40"/>
    </row>
    <row r="128" spans="2:15" ht="63" hidden="1" x14ac:dyDescent="0.25">
      <c r="B128" s="39">
        <v>126</v>
      </c>
      <c r="C128" s="29" t="s">
        <v>20</v>
      </c>
      <c r="D128" s="29" t="s">
        <v>349</v>
      </c>
      <c r="E128" s="29" t="s">
        <v>350</v>
      </c>
      <c r="F128" s="27" t="s">
        <v>354</v>
      </c>
      <c r="G128" s="27" t="s">
        <v>56</v>
      </c>
      <c r="H128" s="25">
        <v>44682</v>
      </c>
      <c r="I128" s="25">
        <v>44803</v>
      </c>
      <c r="J128" s="29" t="s">
        <v>162</v>
      </c>
      <c r="K128" s="27" t="s">
        <v>357</v>
      </c>
      <c r="L128" s="27" t="s">
        <v>364</v>
      </c>
      <c r="M128" s="27"/>
      <c r="N128" s="29"/>
      <c r="O128" s="40"/>
    </row>
    <row r="129" spans="2:15" ht="126" hidden="1" x14ac:dyDescent="0.25">
      <c r="B129" s="39">
        <v>127</v>
      </c>
      <c r="C129" s="29" t="s">
        <v>20</v>
      </c>
      <c r="D129" s="29" t="s">
        <v>349</v>
      </c>
      <c r="E129" s="29" t="s">
        <v>350</v>
      </c>
      <c r="F129" s="27" t="s">
        <v>355</v>
      </c>
      <c r="G129" s="27" t="s">
        <v>56</v>
      </c>
      <c r="H129" s="25">
        <v>44621</v>
      </c>
      <c r="I129" s="25">
        <v>44910</v>
      </c>
      <c r="J129" s="29" t="s">
        <v>162</v>
      </c>
      <c r="K129" s="27" t="s">
        <v>360</v>
      </c>
      <c r="L129" s="27" t="s">
        <v>365</v>
      </c>
      <c r="M129" s="27"/>
      <c r="N129" s="29"/>
      <c r="O129" s="40"/>
    </row>
    <row r="130" spans="2:15" ht="63" hidden="1" x14ac:dyDescent="0.25">
      <c r="B130" s="39">
        <v>128</v>
      </c>
      <c r="C130" s="29" t="s">
        <v>20</v>
      </c>
      <c r="D130" s="29" t="s">
        <v>349</v>
      </c>
      <c r="E130" s="29" t="s">
        <v>350</v>
      </c>
      <c r="F130" s="27" t="s">
        <v>352</v>
      </c>
      <c r="G130" s="27" t="s">
        <v>57</v>
      </c>
      <c r="H130" s="25">
        <v>44597</v>
      </c>
      <c r="I130" s="25">
        <v>44910</v>
      </c>
      <c r="J130" s="29" t="s">
        <v>160</v>
      </c>
      <c r="K130" s="27" t="s">
        <v>358</v>
      </c>
      <c r="L130" s="27" t="s">
        <v>363</v>
      </c>
      <c r="M130" s="27"/>
      <c r="N130" s="29"/>
      <c r="O130" s="40"/>
    </row>
    <row r="131" spans="2:15" ht="63" hidden="1" x14ac:dyDescent="0.25">
      <c r="B131" s="39">
        <v>129</v>
      </c>
      <c r="C131" s="29" t="s">
        <v>20</v>
      </c>
      <c r="D131" s="29" t="s">
        <v>349</v>
      </c>
      <c r="E131" s="29" t="s">
        <v>350</v>
      </c>
      <c r="F131" s="27" t="s">
        <v>356</v>
      </c>
      <c r="G131" s="27" t="s">
        <v>56</v>
      </c>
      <c r="H131" s="25">
        <v>44686</v>
      </c>
      <c r="I131" s="25">
        <v>44742</v>
      </c>
      <c r="J131" s="29" t="s">
        <v>271</v>
      </c>
      <c r="K131" s="27" t="s">
        <v>361</v>
      </c>
      <c r="L131" s="27" t="s">
        <v>366</v>
      </c>
      <c r="M131" s="27"/>
      <c r="N131" s="29"/>
      <c r="O131" s="40"/>
    </row>
    <row r="132" spans="2:15" ht="63" hidden="1" x14ac:dyDescent="0.25">
      <c r="B132" s="39">
        <v>130</v>
      </c>
      <c r="C132" s="29" t="s">
        <v>20</v>
      </c>
      <c r="D132" s="29" t="s">
        <v>368</v>
      </c>
      <c r="E132" s="29" t="s">
        <v>367</v>
      </c>
      <c r="F132" s="27" t="s">
        <v>369</v>
      </c>
      <c r="G132" s="27" t="s">
        <v>56</v>
      </c>
      <c r="H132" s="25">
        <v>44650</v>
      </c>
      <c r="I132" s="25">
        <v>44910</v>
      </c>
      <c r="J132" s="29" t="s">
        <v>160</v>
      </c>
      <c r="K132" s="27" t="s">
        <v>373</v>
      </c>
      <c r="L132" s="27" t="s">
        <v>375</v>
      </c>
      <c r="M132" s="27"/>
      <c r="N132" s="29"/>
      <c r="O132" s="40"/>
    </row>
    <row r="133" spans="2:15" ht="63" hidden="1" x14ac:dyDescent="0.25">
      <c r="B133" s="39">
        <v>131</v>
      </c>
      <c r="C133" s="29" t="s">
        <v>20</v>
      </c>
      <c r="D133" s="29" t="s">
        <v>368</v>
      </c>
      <c r="E133" s="29" t="s">
        <v>367</v>
      </c>
      <c r="F133" s="27" t="s">
        <v>370</v>
      </c>
      <c r="G133" s="27" t="s">
        <v>56</v>
      </c>
      <c r="H133" s="25">
        <v>44803</v>
      </c>
      <c r="I133" s="25">
        <v>44910</v>
      </c>
      <c r="J133" s="29" t="s">
        <v>266</v>
      </c>
      <c r="K133" s="27" t="s">
        <v>373</v>
      </c>
      <c r="L133" s="27" t="s">
        <v>376</v>
      </c>
      <c r="M133" s="27"/>
      <c r="N133" s="29"/>
      <c r="O133" s="40"/>
    </row>
    <row r="134" spans="2:15" ht="63" hidden="1" x14ac:dyDescent="0.25">
      <c r="B134" s="39">
        <v>132</v>
      </c>
      <c r="C134" s="29" t="s">
        <v>20</v>
      </c>
      <c r="D134" s="29" t="s">
        <v>368</v>
      </c>
      <c r="E134" s="29" t="s">
        <v>367</v>
      </c>
      <c r="F134" s="27" t="s">
        <v>371</v>
      </c>
      <c r="G134" s="27" t="s">
        <v>56</v>
      </c>
      <c r="H134" s="25">
        <v>44650</v>
      </c>
      <c r="I134" s="25">
        <v>44910</v>
      </c>
      <c r="J134" s="29" t="s">
        <v>160</v>
      </c>
      <c r="K134" s="27" t="s">
        <v>373</v>
      </c>
      <c r="L134" s="33" t="s">
        <v>377</v>
      </c>
      <c r="M134" s="33"/>
      <c r="N134" s="29"/>
      <c r="O134" s="40"/>
    </row>
    <row r="135" spans="2:15" ht="63" hidden="1" x14ac:dyDescent="0.25">
      <c r="B135" s="39">
        <v>133</v>
      </c>
      <c r="C135" s="29" t="s">
        <v>20</v>
      </c>
      <c r="D135" s="29" t="s">
        <v>368</v>
      </c>
      <c r="E135" s="29" t="s">
        <v>367</v>
      </c>
      <c r="F135" s="27" t="s">
        <v>372</v>
      </c>
      <c r="G135" s="27" t="s">
        <v>56</v>
      </c>
      <c r="H135" s="25">
        <v>44621</v>
      </c>
      <c r="I135" s="25">
        <v>44712</v>
      </c>
      <c r="J135" s="29" t="s">
        <v>162</v>
      </c>
      <c r="K135" s="27" t="s">
        <v>374</v>
      </c>
      <c r="L135" s="27" t="s">
        <v>378</v>
      </c>
      <c r="M135" s="27"/>
      <c r="N135" s="29"/>
      <c r="O135" s="40"/>
    </row>
    <row r="136" spans="2:15" ht="63" hidden="1" x14ac:dyDescent="0.25">
      <c r="B136" s="39">
        <v>134</v>
      </c>
      <c r="C136" s="29" t="s">
        <v>20</v>
      </c>
      <c r="D136" s="29" t="s">
        <v>398</v>
      </c>
      <c r="E136" s="29" t="s">
        <v>399</v>
      </c>
      <c r="F136" s="29" t="s">
        <v>379</v>
      </c>
      <c r="G136" s="27" t="s">
        <v>56</v>
      </c>
      <c r="H136" s="25">
        <v>44621</v>
      </c>
      <c r="I136" s="25">
        <v>44650</v>
      </c>
      <c r="J136" s="29" t="s">
        <v>271</v>
      </c>
      <c r="K136" s="27" t="s">
        <v>388</v>
      </c>
      <c r="L136" s="27" t="s">
        <v>392</v>
      </c>
      <c r="M136" s="27"/>
      <c r="N136" s="29"/>
      <c r="O136" s="40"/>
    </row>
    <row r="137" spans="2:15" ht="63" hidden="1" x14ac:dyDescent="0.25">
      <c r="B137" s="39">
        <v>135</v>
      </c>
      <c r="C137" s="29" t="s">
        <v>20</v>
      </c>
      <c r="D137" s="29" t="s">
        <v>398</v>
      </c>
      <c r="E137" s="29" t="s">
        <v>399</v>
      </c>
      <c r="F137" s="29" t="s">
        <v>380</v>
      </c>
      <c r="G137" s="27" t="s">
        <v>56</v>
      </c>
      <c r="H137" s="25">
        <v>44621</v>
      </c>
      <c r="I137" s="25">
        <v>44864</v>
      </c>
      <c r="J137" s="29" t="s">
        <v>271</v>
      </c>
      <c r="K137" s="27" t="s">
        <v>389</v>
      </c>
      <c r="L137" s="27" t="s">
        <v>393</v>
      </c>
      <c r="M137" s="27"/>
      <c r="N137" s="29"/>
      <c r="O137" s="40"/>
    </row>
    <row r="138" spans="2:15" ht="63" hidden="1" x14ac:dyDescent="0.25">
      <c r="B138" s="39">
        <v>136</v>
      </c>
      <c r="C138" s="29" t="s">
        <v>20</v>
      </c>
      <c r="D138" s="29" t="s">
        <v>398</v>
      </c>
      <c r="E138" s="29" t="s">
        <v>399</v>
      </c>
      <c r="F138" s="27" t="s">
        <v>381</v>
      </c>
      <c r="G138" s="27" t="s">
        <v>56</v>
      </c>
      <c r="H138" s="25">
        <v>44621</v>
      </c>
      <c r="I138" s="25">
        <v>44910</v>
      </c>
      <c r="J138" s="29" t="s">
        <v>163</v>
      </c>
      <c r="K138" s="27" t="s">
        <v>389</v>
      </c>
      <c r="L138" s="27" t="s">
        <v>394</v>
      </c>
      <c r="M138" s="27"/>
      <c r="N138" s="29"/>
      <c r="O138" s="40"/>
    </row>
    <row r="139" spans="2:15" ht="63" hidden="1" x14ac:dyDescent="0.25">
      <c r="B139" s="39">
        <v>137</v>
      </c>
      <c r="C139" s="29" t="s">
        <v>20</v>
      </c>
      <c r="D139" s="29" t="s">
        <v>398</v>
      </c>
      <c r="E139" s="29" t="s">
        <v>399</v>
      </c>
      <c r="F139" s="27" t="s">
        <v>382</v>
      </c>
      <c r="G139" s="27" t="s">
        <v>56</v>
      </c>
      <c r="H139" s="25">
        <v>44621</v>
      </c>
      <c r="I139" s="25">
        <v>44910</v>
      </c>
      <c r="J139" s="29" t="s">
        <v>160</v>
      </c>
      <c r="K139" s="27" t="s">
        <v>389</v>
      </c>
      <c r="L139" s="27" t="s">
        <v>395</v>
      </c>
      <c r="M139" s="27"/>
      <c r="N139" s="29"/>
      <c r="O139" s="40"/>
    </row>
    <row r="140" spans="2:15" ht="63" hidden="1" x14ac:dyDescent="0.25">
      <c r="B140" s="39">
        <v>138</v>
      </c>
      <c r="C140" s="29" t="s">
        <v>20</v>
      </c>
      <c r="D140" s="29" t="s">
        <v>398</v>
      </c>
      <c r="E140" s="29" t="s">
        <v>399</v>
      </c>
      <c r="F140" s="27" t="s">
        <v>383</v>
      </c>
      <c r="G140" s="27" t="s">
        <v>56</v>
      </c>
      <c r="H140" s="25">
        <v>44621</v>
      </c>
      <c r="I140" s="25">
        <v>44910</v>
      </c>
      <c r="J140" s="29" t="s">
        <v>161</v>
      </c>
      <c r="K140" s="27" t="s">
        <v>389</v>
      </c>
      <c r="L140" s="27" t="s">
        <v>396</v>
      </c>
      <c r="M140" s="27"/>
      <c r="N140" s="29"/>
      <c r="O140" s="40"/>
    </row>
    <row r="141" spans="2:15" ht="63" hidden="1" x14ac:dyDescent="0.25">
      <c r="B141" s="39">
        <v>139</v>
      </c>
      <c r="C141" s="29" t="s">
        <v>20</v>
      </c>
      <c r="D141" s="29" t="s">
        <v>398</v>
      </c>
      <c r="E141" s="29" t="s">
        <v>399</v>
      </c>
      <c r="F141" s="29" t="s">
        <v>384</v>
      </c>
      <c r="G141" s="27" t="s">
        <v>56</v>
      </c>
      <c r="H141" s="25">
        <v>44621</v>
      </c>
      <c r="I141" s="25">
        <v>44910</v>
      </c>
      <c r="J141" s="29" t="s">
        <v>161</v>
      </c>
      <c r="K141" s="27" t="s">
        <v>389</v>
      </c>
      <c r="L141" s="27" t="s">
        <v>397</v>
      </c>
      <c r="M141" s="27"/>
      <c r="N141" s="29"/>
      <c r="O141" s="40"/>
    </row>
    <row r="142" spans="2:15" ht="63" hidden="1" x14ac:dyDescent="0.25">
      <c r="B142" s="39">
        <v>140</v>
      </c>
      <c r="C142" s="29" t="s">
        <v>20</v>
      </c>
      <c r="D142" s="29" t="s">
        <v>398</v>
      </c>
      <c r="E142" s="29" t="s">
        <v>399</v>
      </c>
      <c r="F142" s="29" t="s">
        <v>385</v>
      </c>
      <c r="G142" s="27" t="s">
        <v>57</v>
      </c>
      <c r="H142" s="25">
        <v>44621</v>
      </c>
      <c r="I142" s="25">
        <v>44910</v>
      </c>
      <c r="J142" s="29" t="s">
        <v>271</v>
      </c>
      <c r="K142" s="27" t="s">
        <v>390</v>
      </c>
      <c r="L142" s="27" t="s">
        <v>393</v>
      </c>
      <c r="M142" s="27"/>
      <c r="N142" s="29"/>
      <c r="O142" s="40"/>
    </row>
    <row r="143" spans="2:15" ht="63" hidden="1" x14ac:dyDescent="0.25">
      <c r="B143" s="39">
        <v>141</v>
      </c>
      <c r="C143" s="29" t="s">
        <v>20</v>
      </c>
      <c r="D143" s="29" t="s">
        <v>398</v>
      </c>
      <c r="E143" s="29" t="s">
        <v>399</v>
      </c>
      <c r="F143" s="27" t="s">
        <v>382</v>
      </c>
      <c r="G143" s="27" t="s">
        <v>57</v>
      </c>
      <c r="H143" s="25">
        <v>44621</v>
      </c>
      <c r="I143" s="25">
        <v>44910</v>
      </c>
      <c r="J143" s="29" t="s">
        <v>160</v>
      </c>
      <c r="K143" s="27" t="s">
        <v>390</v>
      </c>
      <c r="L143" s="27" t="s">
        <v>395</v>
      </c>
      <c r="M143" s="27"/>
      <c r="N143" s="29"/>
      <c r="O143" s="40"/>
    </row>
    <row r="144" spans="2:15" ht="63" hidden="1" x14ac:dyDescent="0.25">
      <c r="B144" s="39">
        <v>142</v>
      </c>
      <c r="C144" s="29" t="s">
        <v>20</v>
      </c>
      <c r="D144" s="29" t="s">
        <v>398</v>
      </c>
      <c r="E144" s="29" t="s">
        <v>399</v>
      </c>
      <c r="F144" s="27" t="s">
        <v>386</v>
      </c>
      <c r="G144" s="27" t="s">
        <v>57</v>
      </c>
      <c r="H144" s="25">
        <v>44621</v>
      </c>
      <c r="I144" s="25">
        <v>44910</v>
      </c>
      <c r="J144" s="29" t="s">
        <v>161</v>
      </c>
      <c r="K144" s="27" t="s">
        <v>390</v>
      </c>
      <c r="L144" s="27" t="s">
        <v>396</v>
      </c>
      <c r="M144" s="27"/>
      <c r="N144" s="29"/>
      <c r="O144" s="40"/>
    </row>
    <row r="145" spans="2:15" ht="63" hidden="1" x14ac:dyDescent="0.25">
      <c r="B145" s="39">
        <v>143</v>
      </c>
      <c r="C145" s="29" t="s">
        <v>20</v>
      </c>
      <c r="D145" s="29" t="s">
        <v>398</v>
      </c>
      <c r="E145" s="29" t="s">
        <v>399</v>
      </c>
      <c r="F145" s="27" t="s">
        <v>387</v>
      </c>
      <c r="G145" s="27" t="s">
        <v>57</v>
      </c>
      <c r="H145" s="25">
        <v>44621</v>
      </c>
      <c r="I145" s="25">
        <v>44910</v>
      </c>
      <c r="J145" s="29" t="s">
        <v>161</v>
      </c>
      <c r="K145" s="27" t="s">
        <v>390</v>
      </c>
      <c r="L145" s="27" t="s">
        <v>397</v>
      </c>
      <c r="M145" s="27"/>
      <c r="N145" s="29"/>
      <c r="O145" s="40"/>
    </row>
    <row r="146" spans="2:15" ht="63" hidden="1" x14ac:dyDescent="0.25">
      <c r="B146" s="39">
        <v>144</v>
      </c>
      <c r="C146" s="29" t="s">
        <v>20</v>
      </c>
      <c r="D146" s="29" t="s">
        <v>398</v>
      </c>
      <c r="E146" s="29" t="s">
        <v>399</v>
      </c>
      <c r="F146" s="27" t="s">
        <v>387</v>
      </c>
      <c r="G146" s="27" t="s">
        <v>82</v>
      </c>
      <c r="H146" s="25">
        <v>44621</v>
      </c>
      <c r="I146" s="25">
        <v>44910</v>
      </c>
      <c r="J146" s="29" t="s">
        <v>161</v>
      </c>
      <c r="K146" s="27" t="s">
        <v>391</v>
      </c>
      <c r="L146" s="27" t="s">
        <v>397</v>
      </c>
      <c r="M146" s="27"/>
      <c r="N146" s="29"/>
      <c r="O146" s="40"/>
    </row>
    <row r="147" spans="2:15" ht="63" hidden="1" x14ac:dyDescent="0.25">
      <c r="B147" s="39">
        <v>145</v>
      </c>
      <c r="C147" s="29" t="s">
        <v>20</v>
      </c>
      <c r="D147" s="29" t="s">
        <v>398</v>
      </c>
      <c r="E147" s="29" t="s">
        <v>399</v>
      </c>
      <c r="F147" s="27" t="s">
        <v>382</v>
      </c>
      <c r="G147" s="27" t="s">
        <v>82</v>
      </c>
      <c r="H147" s="25">
        <v>44621</v>
      </c>
      <c r="I147" s="25">
        <v>44910</v>
      </c>
      <c r="J147" s="29" t="s">
        <v>160</v>
      </c>
      <c r="K147" s="27" t="s">
        <v>391</v>
      </c>
      <c r="L147" s="27" t="s">
        <v>395</v>
      </c>
      <c r="M147" s="27"/>
      <c r="N147" s="29"/>
      <c r="O147" s="40"/>
    </row>
    <row r="148" spans="2:15" ht="94.5" hidden="1" x14ac:dyDescent="0.25">
      <c r="B148" s="39">
        <v>146</v>
      </c>
      <c r="C148" s="29" t="s">
        <v>20</v>
      </c>
      <c r="D148" s="29" t="s">
        <v>400</v>
      </c>
      <c r="E148" s="29" t="s">
        <v>401</v>
      </c>
      <c r="F148" s="27" t="s">
        <v>402</v>
      </c>
      <c r="G148" s="27" t="s">
        <v>56</v>
      </c>
      <c r="H148" s="25">
        <v>44593</v>
      </c>
      <c r="I148" s="25">
        <v>44620</v>
      </c>
      <c r="J148" s="29" t="s">
        <v>271</v>
      </c>
      <c r="K148" s="27" t="s">
        <v>404</v>
      </c>
      <c r="L148" s="27" t="s">
        <v>406</v>
      </c>
      <c r="M148" s="27"/>
      <c r="N148" s="29"/>
      <c r="O148" s="40"/>
    </row>
    <row r="149" spans="2:15" ht="94.5" hidden="1" x14ac:dyDescent="0.25">
      <c r="B149" s="39">
        <v>147</v>
      </c>
      <c r="C149" s="29" t="s">
        <v>20</v>
      </c>
      <c r="D149" s="29" t="s">
        <v>400</v>
      </c>
      <c r="E149" s="29" t="s">
        <v>401</v>
      </c>
      <c r="F149" s="27" t="s">
        <v>403</v>
      </c>
      <c r="G149" s="27" t="s">
        <v>57</v>
      </c>
      <c r="H149" s="25">
        <v>44228</v>
      </c>
      <c r="I149" s="25">
        <v>44910</v>
      </c>
      <c r="J149" s="29" t="s">
        <v>160</v>
      </c>
      <c r="K149" s="27" t="s">
        <v>405</v>
      </c>
      <c r="L149" s="27" t="s">
        <v>407</v>
      </c>
      <c r="M149" s="27"/>
      <c r="N149" s="29"/>
      <c r="O149" s="40"/>
    </row>
    <row r="150" spans="2:15" ht="47.25" hidden="1" x14ac:dyDescent="0.25">
      <c r="B150" s="39">
        <v>148</v>
      </c>
      <c r="C150" s="29" t="s">
        <v>20</v>
      </c>
      <c r="D150" s="29" t="s">
        <v>408</v>
      </c>
      <c r="E150" s="29" t="s">
        <v>409</v>
      </c>
      <c r="F150" s="27" t="s">
        <v>410</v>
      </c>
      <c r="G150" s="27" t="s">
        <v>56</v>
      </c>
      <c r="H150" s="25">
        <v>44621</v>
      </c>
      <c r="I150" s="25">
        <v>44742</v>
      </c>
      <c r="J150" s="27" t="s">
        <v>271</v>
      </c>
      <c r="K150" s="34" t="s">
        <v>416</v>
      </c>
      <c r="L150" s="27" t="s">
        <v>393</v>
      </c>
      <c r="M150" s="27"/>
      <c r="N150" s="27"/>
      <c r="O150" s="40"/>
    </row>
    <row r="151" spans="2:15" ht="47.25" hidden="1" x14ac:dyDescent="0.25">
      <c r="B151" s="39">
        <v>149</v>
      </c>
      <c r="C151" s="29" t="s">
        <v>20</v>
      </c>
      <c r="D151" s="29" t="s">
        <v>408</v>
      </c>
      <c r="E151" s="29" t="s">
        <v>409</v>
      </c>
      <c r="F151" s="27" t="s">
        <v>411</v>
      </c>
      <c r="G151" s="27" t="s">
        <v>56</v>
      </c>
      <c r="H151" s="25">
        <v>44621</v>
      </c>
      <c r="I151" s="25">
        <v>44910</v>
      </c>
      <c r="J151" s="27" t="s">
        <v>161</v>
      </c>
      <c r="K151" s="34" t="s">
        <v>388</v>
      </c>
      <c r="L151" s="27" t="s">
        <v>397</v>
      </c>
      <c r="M151" s="27"/>
      <c r="N151" s="27"/>
      <c r="O151" s="40"/>
    </row>
    <row r="152" spans="2:15" ht="78.75" hidden="1" x14ac:dyDescent="0.25">
      <c r="B152" s="39">
        <v>150</v>
      </c>
      <c r="C152" s="29" t="s">
        <v>20</v>
      </c>
      <c r="D152" s="29" t="s">
        <v>408</v>
      </c>
      <c r="E152" s="29" t="s">
        <v>409</v>
      </c>
      <c r="F152" s="27" t="s">
        <v>412</v>
      </c>
      <c r="G152" s="27" t="s">
        <v>56</v>
      </c>
      <c r="H152" s="25">
        <v>44621</v>
      </c>
      <c r="I152" s="25">
        <v>44910</v>
      </c>
      <c r="J152" s="27" t="s">
        <v>161</v>
      </c>
      <c r="K152" s="34" t="s">
        <v>388</v>
      </c>
      <c r="L152" s="27" t="s">
        <v>138</v>
      </c>
      <c r="M152" s="27"/>
      <c r="N152" s="27"/>
      <c r="O152" s="40"/>
    </row>
    <row r="153" spans="2:15" ht="47.25" hidden="1" x14ac:dyDescent="0.25">
      <c r="B153" s="39">
        <v>151</v>
      </c>
      <c r="C153" s="29" t="s">
        <v>20</v>
      </c>
      <c r="D153" s="29" t="s">
        <v>408</v>
      </c>
      <c r="E153" s="29" t="s">
        <v>409</v>
      </c>
      <c r="F153" s="27" t="s">
        <v>413</v>
      </c>
      <c r="G153" s="27" t="s">
        <v>57</v>
      </c>
      <c r="H153" s="25">
        <v>44621</v>
      </c>
      <c r="I153" s="25">
        <v>44742</v>
      </c>
      <c r="J153" s="27" t="s">
        <v>161</v>
      </c>
      <c r="K153" s="34" t="s">
        <v>390</v>
      </c>
      <c r="L153" s="27" t="s">
        <v>393</v>
      </c>
      <c r="M153" s="27"/>
      <c r="N153" s="27"/>
      <c r="O153" s="40"/>
    </row>
    <row r="154" spans="2:15" ht="47.25" hidden="1" x14ac:dyDescent="0.25">
      <c r="B154" s="39">
        <v>152</v>
      </c>
      <c r="C154" s="29" t="s">
        <v>20</v>
      </c>
      <c r="D154" s="29" t="s">
        <v>408</v>
      </c>
      <c r="E154" s="29" t="s">
        <v>409</v>
      </c>
      <c r="F154" s="27" t="s">
        <v>411</v>
      </c>
      <c r="G154" s="27" t="s">
        <v>57</v>
      </c>
      <c r="H154" s="25">
        <v>44621</v>
      </c>
      <c r="I154" s="25">
        <v>44910</v>
      </c>
      <c r="J154" s="27" t="s">
        <v>161</v>
      </c>
      <c r="K154" s="34" t="s">
        <v>390</v>
      </c>
      <c r="L154" s="27" t="s">
        <v>397</v>
      </c>
      <c r="M154" s="27"/>
      <c r="N154" s="27"/>
      <c r="O154" s="40"/>
    </row>
    <row r="155" spans="2:15" ht="78.75" hidden="1" x14ac:dyDescent="0.25">
      <c r="B155" s="39">
        <v>153</v>
      </c>
      <c r="C155" s="29" t="s">
        <v>20</v>
      </c>
      <c r="D155" s="29" t="s">
        <v>408</v>
      </c>
      <c r="E155" s="29" t="s">
        <v>409</v>
      </c>
      <c r="F155" s="27" t="s">
        <v>412</v>
      </c>
      <c r="G155" s="27" t="s">
        <v>57</v>
      </c>
      <c r="H155" s="25">
        <v>44621</v>
      </c>
      <c r="I155" s="25">
        <v>44910</v>
      </c>
      <c r="J155" s="27" t="s">
        <v>161</v>
      </c>
      <c r="K155" s="34" t="s">
        <v>390</v>
      </c>
      <c r="L155" s="27" t="s">
        <v>138</v>
      </c>
      <c r="M155" s="27"/>
      <c r="N155" s="27"/>
      <c r="O155" s="40"/>
    </row>
    <row r="156" spans="2:15" ht="78.75" x14ac:dyDescent="0.25">
      <c r="B156" s="39">
        <v>154</v>
      </c>
      <c r="C156" s="29" t="s">
        <v>20</v>
      </c>
      <c r="D156" s="29" t="s">
        <v>408</v>
      </c>
      <c r="E156" s="29" t="s">
        <v>409</v>
      </c>
      <c r="F156" s="27" t="s">
        <v>414</v>
      </c>
      <c r="G156" s="27" t="s">
        <v>82</v>
      </c>
      <c r="H156" s="25">
        <v>44621</v>
      </c>
      <c r="I156" s="25">
        <v>44910</v>
      </c>
      <c r="J156" s="27" t="s">
        <v>161</v>
      </c>
      <c r="K156" s="27" t="s">
        <v>391</v>
      </c>
      <c r="L156" s="27" t="s">
        <v>138</v>
      </c>
      <c r="M156" s="27"/>
      <c r="N156" s="27"/>
      <c r="O156" s="40"/>
    </row>
    <row r="157" spans="2:15" ht="47.25" x14ac:dyDescent="0.25">
      <c r="B157" s="39">
        <v>155</v>
      </c>
      <c r="C157" s="29" t="s">
        <v>20</v>
      </c>
      <c r="D157" s="29" t="s">
        <v>408</v>
      </c>
      <c r="E157" s="29" t="s">
        <v>409</v>
      </c>
      <c r="F157" s="27" t="s">
        <v>415</v>
      </c>
      <c r="G157" s="27" t="s">
        <v>82</v>
      </c>
      <c r="H157" s="25">
        <v>44621</v>
      </c>
      <c r="I157" s="25">
        <v>44910</v>
      </c>
      <c r="J157" s="27" t="s">
        <v>161</v>
      </c>
      <c r="K157" s="34" t="s">
        <v>391</v>
      </c>
      <c r="L157" s="27" t="s">
        <v>397</v>
      </c>
      <c r="M157" s="27"/>
      <c r="N157" s="27"/>
      <c r="O157" s="40"/>
    </row>
    <row r="158" spans="2:15" ht="47.25" hidden="1" x14ac:dyDescent="0.25">
      <c r="B158" s="39">
        <v>156</v>
      </c>
      <c r="C158" s="29" t="s">
        <v>17</v>
      </c>
      <c r="D158" s="29" t="s">
        <v>417</v>
      </c>
      <c r="E158" s="29" t="s">
        <v>422</v>
      </c>
      <c r="F158" s="27" t="s">
        <v>418</v>
      </c>
      <c r="G158" s="27" t="s">
        <v>56</v>
      </c>
      <c r="H158" s="25">
        <v>44287</v>
      </c>
      <c r="I158" s="25">
        <v>44558</v>
      </c>
      <c r="J158" s="42" t="s">
        <v>419</v>
      </c>
      <c r="K158" s="27" t="s">
        <v>420</v>
      </c>
      <c r="L158" s="35" t="s">
        <v>421</v>
      </c>
      <c r="M158" s="27"/>
      <c r="N158" s="29"/>
      <c r="O158" s="40"/>
    </row>
    <row r="159" spans="2:15" ht="94.5" hidden="1" x14ac:dyDescent="0.25">
      <c r="B159" s="39">
        <v>157</v>
      </c>
      <c r="C159" s="29" t="s">
        <v>17</v>
      </c>
      <c r="D159" s="29" t="s">
        <v>424</v>
      </c>
      <c r="E159" s="29" t="s">
        <v>423</v>
      </c>
      <c r="F159" s="27" t="s">
        <v>425</v>
      </c>
      <c r="G159" s="27" t="s">
        <v>56</v>
      </c>
      <c r="H159" s="25">
        <v>44562</v>
      </c>
      <c r="I159" s="25">
        <v>44910</v>
      </c>
      <c r="J159" s="29" t="s">
        <v>161</v>
      </c>
      <c r="K159" s="27" t="s">
        <v>428</v>
      </c>
      <c r="L159" s="27" t="s">
        <v>430</v>
      </c>
      <c r="M159" s="27"/>
      <c r="N159" s="29"/>
      <c r="O159" s="40"/>
    </row>
    <row r="160" spans="2:15" ht="94.5" hidden="1" x14ac:dyDescent="0.25">
      <c r="B160" s="39">
        <v>158</v>
      </c>
      <c r="C160" s="29" t="s">
        <v>17</v>
      </c>
      <c r="D160" s="29" t="s">
        <v>424</v>
      </c>
      <c r="E160" s="29" t="s">
        <v>423</v>
      </c>
      <c r="F160" s="27" t="s">
        <v>426</v>
      </c>
      <c r="G160" s="27" t="s">
        <v>56</v>
      </c>
      <c r="H160" s="25">
        <v>44562</v>
      </c>
      <c r="I160" s="25">
        <v>44910</v>
      </c>
      <c r="J160" s="29" t="s">
        <v>160</v>
      </c>
      <c r="K160" s="27" t="s">
        <v>428</v>
      </c>
      <c r="L160" s="27" t="s">
        <v>431</v>
      </c>
      <c r="M160" s="27"/>
      <c r="N160" s="29"/>
      <c r="O160" s="40"/>
    </row>
    <row r="161" spans="2:15" ht="94.5" hidden="1" x14ac:dyDescent="0.25">
      <c r="B161" s="39">
        <v>159</v>
      </c>
      <c r="C161" s="29" t="s">
        <v>17</v>
      </c>
      <c r="D161" s="29" t="s">
        <v>424</v>
      </c>
      <c r="E161" s="29" t="s">
        <v>423</v>
      </c>
      <c r="F161" s="27" t="s">
        <v>427</v>
      </c>
      <c r="G161" s="27" t="s">
        <v>57</v>
      </c>
      <c r="H161" s="25">
        <v>44562</v>
      </c>
      <c r="I161" s="25">
        <v>44910</v>
      </c>
      <c r="J161" s="29" t="s">
        <v>160</v>
      </c>
      <c r="K161" s="27" t="s">
        <v>429</v>
      </c>
      <c r="L161" s="27" t="s">
        <v>431</v>
      </c>
      <c r="M161" s="27"/>
      <c r="N161" s="29"/>
      <c r="O161" s="40"/>
    </row>
    <row r="162" spans="2:15" ht="78.75" hidden="1" x14ac:dyDescent="0.25">
      <c r="B162" s="39">
        <v>160</v>
      </c>
      <c r="C162" s="29" t="s">
        <v>17</v>
      </c>
      <c r="D162" s="29" t="s">
        <v>432</v>
      </c>
      <c r="E162" s="29" t="s">
        <v>433</v>
      </c>
      <c r="F162" s="27" t="s">
        <v>434</v>
      </c>
      <c r="G162" s="27" t="s">
        <v>56</v>
      </c>
      <c r="H162" s="25">
        <v>44576</v>
      </c>
      <c r="I162" s="25">
        <v>44742</v>
      </c>
      <c r="J162" s="29" t="s">
        <v>271</v>
      </c>
      <c r="K162" s="27" t="s">
        <v>436</v>
      </c>
      <c r="L162" s="27" t="s">
        <v>437</v>
      </c>
      <c r="M162" s="27"/>
      <c r="N162" s="29"/>
      <c r="O162" s="40"/>
    </row>
    <row r="163" spans="2:15" ht="78.75" hidden="1" x14ac:dyDescent="0.25">
      <c r="B163" s="39">
        <v>161</v>
      </c>
      <c r="C163" s="29" t="s">
        <v>17</v>
      </c>
      <c r="D163" s="29" t="s">
        <v>432</v>
      </c>
      <c r="E163" s="29" t="s">
        <v>433</v>
      </c>
      <c r="F163" s="27" t="s">
        <v>435</v>
      </c>
      <c r="G163" s="27" t="s">
        <v>56</v>
      </c>
      <c r="H163" s="25">
        <v>44576</v>
      </c>
      <c r="I163" s="25">
        <v>44910</v>
      </c>
      <c r="J163" s="29" t="s">
        <v>266</v>
      </c>
      <c r="K163" s="27" t="s">
        <v>436</v>
      </c>
      <c r="L163" s="27" t="s">
        <v>437</v>
      </c>
      <c r="M163" s="27"/>
      <c r="N163" s="29"/>
      <c r="O163" s="40"/>
    </row>
    <row r="164" spans="2:15" ht="78.75" hidden="1" x14ac:dyDescent="0.25">
      <c r="B164" s="39">
        <v>162</v>
      </c>
      <c r="C164" s="29" t="s">
        <v>17</v>
      </c>
      <c r="D164" s="29" t="s">
        <v>438</v>
      </c>
      <c r="E164" s="29" t="s">
        <v>439</v>
      </c>
      <c r="F164" s="27" t="s">
        <v>440</v>
      </c>
      <c r="G164" s="27" t="s">
        <v>56</v>
      </c>
      <c r="H164" s="25">
        <v>44562</v>
      </c>
      <c r="I164" s="25">
        <v>44919</v>
      </c>
      <c r="J164" s="29" t="s">
        <v>160</v>
      </c>
      <c r="K164" s="27" t="s">
        <v>444</v>
      </c>
      <c r="L164" s="27" t="s">
        <v>446</v>
      </c>
      <c r="M164" s="27"/>
      <c r="N164" s="29"/>
      <c r="O164" s="40"/>
    </row>
    <row r="165" spans="2:15" ht="78.75" hidden="1" x14ac:dyDescent="0.25">
      <c r="B165" s="39">
        <v>163</v>
      </c>
      <c r="C165" s="29" t="s">
        <v>17</v>
      </c>
      <c r="D165" s="29" t="s">
        <v>438</v>
      </c>
      <c r="E165" s="29" t="s">
        <v>439</v>
      </c>
      <c r="F165" s="27" t="s">
        <v>441</v>
      </c>
      <c r="G165" s="27" t="s">
        <v>56</v>
      </c>
      <c r="H165" s="25">
        <v>44562</v>
      </c>
      <c r="I165" s="25">
        <v>44919</v>
      </c>
      <c r="J165" s="29" t="s">
        <v>160</v>
      </c>
      <c r="K165" s="27" t="s">
        <v>444</v>
      </c>
      <c r="L165" s="27" t="s">
        <v>447</v>
      </c>
      <c r="M165" s="27"/>
      <c r="N165" s="29"/>
      <c r="O165" s="40"/>
    </row>
    <row r="166" spans="2:15" ht="78.75" hidden="1" x14ac:dyDescent="0.25">
      <c r="B166" s="39">
        <v>164</v>
      </c>
      <c r="C166" s="29" t="s">
        <v>17</v>
      </c>
      <c r="D166" s="29" t="s">
        <v>438</v>
      </c>
      <c r="E166" s="29" t="s">
        <v>439</v>
      </c>
      <c r="F166" s="27" t="s">
        <v>442</v>
      </c>
      <c r="G166" s="27" t="s">
        <v>57</v>
      </c>
      <c r="H166" s="25">
        <v>44562</v>
      </c>
      <c r="I166" s="25">
        <v>44919</v>
      </c>
      <c r="J166" s="29" t="s">
        <v>160</v>
      </c>
      <c r="K166" s="27" t="s">
        <v>445</v>
      </c>
      <c r="L166" s="27" t="s">
        <v>446</v>
      </c>
      <c r="M166" s="27"/>
      <c r="N166" s="29"/>
      <c r="O166" s="40"/>
    </row>
    <row r="167" spans="2:15" ht="78.75" hidden="1" x14ac:dyDescent="0.25">
      <c r="B167" s="39">
        <v>165</v>
      </c>
      <c r="C167" s="29" t="s">
        <v>17</v>
      </c>
      <c r="D167" s="29" t="s">
        <v>438</v>
      </c>
      <c r="E167" s="29" t="s">
        <v>439</v>
      </c>
      <c r="F167" s="27" t="s">
        <v>443</v>
      </c>
      <c r="G167" s="27" t="s">
        <v>57</v>
      </c>
      <c r="H167" s="25">
        <v>44562</v>
      </c>
      <c r="I167" s="25">
        <v>44919</v>
      </c>
      <c r="J167" s="29" t="s">
        <v>160</v>
      </c>
      <c r="K167" s="27" t="s">
        <v>445</v>
      </c>
      <c r="L167" s="27" t="s">
        <v>448</v>
      </c>
      <c r="M167" s="27"/>
      <c r="N167" s="29"/>
      <c r="O167" s="40"/>
    </row>
    <row r="168" spans="2:15" ht="63" hidden="1" x14ac:dyDescent="0.25">
      <c r="B168" s="39">
        <v>166</v>
      </c>
      <c r="C168" s="29" t="s">
        <v>17</v>
      </c>
      <c r="D168" s="29" t="s">
        <v>449</v>
      </c>
      <c r="E168" s="29" t="s">
        <v>450</v>
      </c>
      <c r="F168" s="27" t="s">
        <v>451</v>
      </c>
      <c r="G168" s="27" t="s">
        <v>56</v>
      </c>
      <c r="H168" s="25">
        <v>44576</v>
      </c>
      <c r="I168" s="25">
        <v>44910</v>
      </c>
      <c r="J168" s="29" t="s">
        <v>161</v>
      </c>
      <c r="K168" s="27" t="s">
        <v>456</v>
      </c>
      <c r="L168" s="27" t="s">
        <v>459</v>
      </c>
      <c r="M168" s="27"/>
      <c r="N168" s="29"/>
      <c r="O168" s="40"/>
    </row>
    <row r="169" spans="2:15" ht="63" hidden="1" x14ac:dyDescent="0.25">
      <c r="B169" s="39">
        <v>167</v>
      </c>
      <c r="C169" s="29" t="s">
        <v>17</v>
      </c>
      <c r="D169" s="29" t="s">
        <v>449</v>
      </c>
      <c r="E169" s="29" t="s">
        <v>450</v>
      </c>
      <c r="F169" s="27" t="s">
        <v>452</v>
      </c>
      <c r="G169" s="27" t="s">
        <v>57</v>
      </c>
      <c r="H169" s="25">
        <v>44576</v>
      </c>
      <c r="I169" s="25">
        <v>44620</v>
      </c>
      <c r="J169" s="29" t="s">
        <v>271</v>
      </c>
      <c r="K169" s="27" t="s">
        <v>457</v>
      </c>
      <c r="L169" s="27" t="s">
        <v>460</v>
      </c>
      <c r="M169" s="27"/>
      <c r="N169" s="29"/>
      <c r="O169" s="40"/>
    </row>
    <row r="170" spans="2:15" ht="63" hidden="1" x14ac:dyDescent="0.25">
      <c r="B170" s="39">
        <v>168</v>
      </c>
      <c r="C170" s="29" t="s">
        <v>17</v>
      </c>
      <c r="D170" s="29" t="s">
        <v>449</v>
      </c>
      <c r="E170" s="29" t="s">
        <v>450</v>
      </c>
      <c r="F170" s="27" t="s">
        <v>453</v>
      </c>
      <c r="G170" s="27" t="s">
        <v>57</v>
      </c>
      <c r="H170" s="25">
        <v>44593</v>
      </c>
      <c r="I170" s="25">
        <v>44804</v>
      </c>
      <c r="J170" s="29" t="s">
        <v>161</v>
      </c>
      <c r="K170" s="27" t="s">
        <v>457</v>
      </c>
      <c r="L170" s="27" t="s">
        <v>460</v>
      </c>
      <c r="M170" s="27"/>
      <c r="N170" s="29"/>
      <c r="O170" s="40"/>
    </row>
    <row r="171" spans="2:15" ht="63" hidden="1" x14ac:dyDescent="0.25">
      <c r="B171" s="39">
        <v>169</v>
      </c>
      <c r="C171" s="29" t="s">
        <v>17</v>
      </c>
      <c r="D171" s="29" t="s">
        <v>449</v>
      </c>
      <c r="E171" s="29" t="s">
        <v>450</v>
      </c>
      <c r="F171" s="27" t="s">
        <v>454</v>
      </c>
      <c r="G171" s="27" t="s">
        <v>82</v>
      </c>
      <c r="H171" s="25">
        <v>44576</v>
      </c>
      <c r="I171" s="25">
        <v>44620</v>
      </c>
      <c r="J171" s="29" t="s">
        <v>271</v>
      </c>
      <c r="K171" s="27" t="s">
        <v>458</v>
      </c>
      <c r="L171" s="27" t="s">
        <v>461</v>
      </c>
      <c r="M171" s="27"/>
      <c r="N171" s="29"/>
      <c r="O171" s="40"/>
    </row>
    <row r="172" spans="2:15" ht="63" hidden="1" x14ac:dyDescent="0.25">
      <c r="B172" s="39">
        <v>170</v>
      </c>
      <c r="C172" s="29" t="s">
        <v>17</v>
      </c>
      <c r="D172" s="29" t="s">
        <v>449</v>
      </c>
      <c r="E172" s="29" t="s">
        <v>450</v>
      </c>
      <c r="F172" s="27" t="s">
        <v>455</v>
      </c>
      <c r="G172" s="27" t="s">
        <v>82</v>
      </c>
      <c r="H172" s="25">
        <v>44593</v>
      </c>
      <c r="I172" s="25">
        <v>44804</v>
      </c>
      <c r="J172" s="29" t="s">
        <v>161</v>
      </c>
      <c r="K172" s="27" t="s">
        <v>458</v>
      </c>
      <c r="L172" s="27" t="s">
        <v>461</v>
      </c>
      <c r="M172" s="27"/>
      <c r="N172" s="29"/>
      <c r="O172" s="40"/>
    </row>
    <row r="173" spans="2:15" ht="63" hidden="1" x14ac:dyDescent="0.25">
      <c r="B173" s="39">
        <v>171</v>
      </c>
      <c r="C173" s="29" t="s">
        <v>17</v>
      </c>
      <c r="D173" s="29" t="s">
        <v>465</v>
      </c>
      <c r="E173" s="27" t="s">
        <v>464</v>
      </c>
      <c r="F173" s="27" t="s">
        <v>462</v>
      </c>
      <c r="G173" s="27" t="s">
        <v>56</v>
      </c>
      <c r="H173" s="25">
        <v>44593</v>
      </c>
      <c r="I173" s="25">
        <v>44910</v>
      </c>
      <c r="J173" s="29" t="s">
        <v>160</v>
      </c>
      <c r="K173" s="27" t="s">
        <v>466</v>
      </c>
      <c r="L173" s="27" t="s">
        <v>340</v>
      </c>
      <c r="M173" s="27"/>
      <c r="N173" s="27"/>
      <c r="O173" s="40"/>
    </row>
    <row r="174" spans="2:15" ht="63" hidden="1" x14ac:dyDescent="0.25">
      <c r="B174" s="39">
        <v>172</v>
      </c>
      <c r="C174" s="29" t="s">
        <v>17</v>
      </c>
      <c r="D174" s="29" t="s">
        <v>465</v>
      </c>
      <c r="E174" s="27" t="s">
        <v>464</v>
      </c>
      <c r="F174" s="27" t="s">
        <v>463</v>
      </c>
      <c r="G174" s="27" t="s">
        <v>56</v>
      </c>
      <c r="H174" s="25">
        <v>44652</v>
      </c>
      <c r="I174" s="25">
        <v>44910</v>
      </c>
      <c r="J174" s="29" t="s">
        <v>163</v>
      </c>
      <c r="K174" s="27" t="s">
        <v>467</v>
      </c>
      <c r="L174" s="27" t="s">
        <v>340</v>
      </c>
      <c r="M174" s="27"/>
      <c r="N174" s="27"/>
      <c r="O174" s="40"/>
    </row>
    <row r="175" spans="2:15" ht="78.75" hidden="1" x14ac:dyDescent="0.25">
      <c r="B175" s="39">
        <v>173</v>
      </c>
      <c r="C175" s="29" t="s">
        <v>17</v>
      </c>
      <c r="D175" s="29" t="s">
        <v>468</v>
      </c>
      <c r="E175" s="29" t="s">
        <v>469</v>
      </c>
      <c r="F175" s="27" t="s">
        <v>470</v>
      </c>
      <c r="G175" s="27" t="s">
        <v>56</v>
      </c>
      <c r="H175" s="25">
        <v>44593</v>
      </c>
      <c r="I175" s="25">
        <v>44910</v>
      </c>
      <c r="J175" s="29" t="s">
        <v>160</v>
      </c>
      <c r="K175" s="27" t="s">
        <v>467</v>
      </c>
      <c r="L175" s="27" t="s">
        <v>472</v>
      </c>
      <c r="M175" s="27"/>
      <c r="N175" s="29"/>
      <c r="O175" s="40"/>
    </row>
    <row r="176" spans="2:15" ht="78.75" hidden="1" x14ac:dyDescent="0.25">
      <c r="B176" s="39">
        <v>174</v>
      </c>
      <c r="C176" s="29" t="s">
        <v>17</v>
      </c>
      <c r="D176" s="29" t="s">
        <v>468</v>
      </c>
      <c r="E176" s="29" t="s">
        <v>469</v>
      </c>
      <c r="F176" s="27" t="s">
        <v>471</v>
      </c>
      <c r="G176" s="27" t="s">
        <v>56</v>
      </c>
      <c r="H176" s="25">
        <v>44593</v>
      </c>
      <c r="I176" s="25">
        <v>44910</v>
      </c>
      <c r="J176" s="29" t="s">
        <v>419</v>
      </c>
      <c r="K176" s="27" t="s">
        <v>467</v>
      </c>
      <c r="L176" s="27" t="s">
        <v>472</v>
      </c>
      <c r="M176" s="27"/>
      <c r="N176" s="29"/>
      <c r="O176" s="40"/>
    </row>
    <row r="177" spans="2:15" ht="110.25" hidden="1" x14ac:dyDescent="0.25">
      <c r="B177" s="39">
        <v>175</v>
      </c>
      <c r="C177" s="29" t="s">
        <v>17</v>
      </c>
      <c r="D177" s="29" t="s">
        <v>473</v>
      </c>
      <c r="E177" s="29" t="s">
        <v>474</v>
      </c>
      <c r="F177" s="27" t="s">
        <v>475</v>
      </c>
      <c r="G177" s="27" t="s">
        <v>56</v>
      </c>
      <c r="H177" s="25">
        <v>44593</v>
      </c>
      <c r="I177" s="25">
        <v>44910</v>
      </c>
      <c r="J177" s="29" t="s">
        <v>419</v>
      </c>
      <c r="K177" s="27" t="s">
        <v>467</v>
      </c>
      <c r="L177" s="27" t="s">
        <v>480</v>
      </c>
      <c r="M177" s="27"/>
      <c r="N177" s="29"/>
      <c r="O177" s="40"/>
    </row>
    <row r="178" spans="2:15" ht="110.25" hidden="1" x14ac:dyDescent="0.25">
      <c r="B178" s="39">
        <v>176</v>
      </c>
      <c r="C178" s="29" t="s">
        <v>17</v>
      </c>
      <c r="D178" s="29" t="s">
        <v>473</v>
      </c>
      <c r="E178" s="29" t="s">
        <v>474</v>
      </c>
      <c r="F178" s="27" t="s">
        <v>476</v>
      </c>
      <c r="G178" s="27" t="s">
        <v>56</v>
      </c>
      <c r="H178" s="25">
        <v>44593</v>
      </c>
      <c r="I178" s="25">
        <v>44910</v>
      </c>
      <c r="J178" s="29" t="s">
        <v>419</v>
      </c>
      <c r="K178" s="27" t="s">
        <v>478</v>
      </c>
      <c r="L178" s="27" t="s">
        <v>481</v>
      </c>
      <c r="M178" s="27"/>
      <c r="N178" s="29"/>
      <c r="O178" s="40"/>
    </row>
    <row r="179" spans="2:15" ht="110.25" hidden="1" x14ac:dyDescent="0.25">
      <c r="B179" s="39">
        <v>177</v>
      </c>
      <c r="C179" s="29" t="s">
        <v>17</v>
      </c>
      <c r="D179" s="29" t="s">
        <v>473</v>
      </c>
      <c r="E179" s="29" t="s">
        <v>474</v>
      </c>
      <c r="F179" s="27" t="s">
        <v>477</v>
      </c>
      <c r="G179" s="27" t="s">
        <v>56</v>
      </c>
      <c r="H179" s="25">
        <v>44593</v>
      </c>
      <c r="I179" s="25">
        <v>44910</v>
      </c>
      <c r="J179" s="29" t="s">
        <v>419</v>
      </c>
      <c r="K179" s="27" t="s">
        <v>479</v>
      </c>
      <c r="L179" s="27" t="s">
        <v>482</v>
      </c>
      <c r="M179" s="27"/>
      <c r="N179" s="29"/>
      <c r="O179" s="40"/>
    </row>
    <row r="180" spans="2:15" ht="94.5" hidden="1" x14ac:dyDescent="0.25">
      <c r="B180" s="39">
        <v>178</v>
      </c>
      <c r="C180" s="29" t="s">
        <v>17</v>
      </c>
      <c r="D180" s="29" t="s">
        <v>483</v>
      </c>
      <c r="E180" s="29" t="s">
        <v>484</v>
      </c>
      <c r="F180" s="27" t="s">
        <v>485</v>
      </c>
      <c r="G180" s="27" t="s">
        <v>56</v>
      </c>
      <c r="H180" s="25">
        <v>44562</v>
      </c>
      <c r="I180" s="25">
        <v>44910</v>
      </c>
      <c r="J180" s="29" t="s">
        <v>161</v>
      </c>
      <c r="K180" s="27" t="s">
        <v>491</v>
      </c>
      <c r="L180" s="27" t="s">
        <v>59</v>
      </c>
      <c r="M180" s="27"/>
      <c r="N180" s="29"/>
      <c r="O180" s="40"/>
    </row>
    <row r="181" spans="2:15" ht="94.5" hidden="1" x14ac:dyDescent="0.25">
      <c r="B181" s="39">
        <v>179</v>
      </c>
      <c r="C181" s="29" t="s">
        <v>17</v>
      </c>
      <c r="D181" s="29" t="s">
        <v>483</v>
      </c>
      <c r="E181" s="29" t="s">
        <v>484</v>
      </c>
      <c r="F181" s="32" t="s">
        <v>486</v>
      </c>
      <c r="G181" s="27" t="s">
        <v>56</v>
      </c>
      <c r="H181" s="25">
        <v>44562</v>
      </c>
      <c r="I181" s="25">
        <v>44910</v>
      </c>
      <c r="J181" s="29" t="s">
        <v>160</v>
      </c>
      <c r="K181" s="27" t="s">
        <v>491</v>
      </c>
      <c r="L181" s="27" t="s">
        <v>494</v>
      </c>
      <c r="M181" s="27"/>
      <c r="N181" s="29"/>
      <c r="O181" s="40"/>
    </row>
    <row r="182" spans="2:15" ht="94.5" hidden="1" x14ac:dyDescent="0.25">
      <c r="B182" s="39">
        <v>180</v>
      </c>
      <c r="C182" s="29" t="s">
        <v>17</v>
      </c>
      <c r="D182" s="29" t="s">
        <v>483</v>
      </c>
      <c r="E182" s="29" t="s">
        <v>484</v>
      </c>
      <c r="F182" s="27" t="s">
        <v>487</v>
      </c>
      <c r="G182" s="27" t="s">
        <v>56</v>
      </c>
      <c r="H182" s="25">
        <v>44562</v>
      </c>
      <c r="I182" s="25">
        <v>44910</v>
      </c>
      <c r="J182" s="29" t="s">
        <v>163</v>
      </c>
      <c r="K182" s="27" t="s">
        <v>491</v>
      </c>
      <c r="L182" s="27" t="s">
        <v>495</v>
      </c>
      <c r="M182" s="27"/>
      <c r="N182" s="29"/>
      <c r="O182" s="40"/>
    </row>
    <row r="183" spans="2:15" ht="94.5" hidden="1" x14ac:dyDescent="0.25">
      <c r="B183" s="39">
        <v>181</v>
      </c>
      <c r="C183" s="29" t="s">
        <v>17</v>
      </c>
      <c r="D183" s="29" t="s">
        <v>483</v>
      </c>
      <c r="E183" s="29" t="s">
        <v>484</v>
      </c>
      <c r="F183" s="27" t="s">
        <v>488</v>
      </c>
      <c r="G183" s="27" t="s">
        <v>57</v>
      </c>
      <c r="H183" s="25">
        <v>44562</v>
      </c>
      <c r="I183" s="25">
        <v>44910</v>
      </c>
      <c r="J183" s="29" t="s">
        <v>161</v>
      </c>
      <c r="K183" s="27" t="s">
        <v>492</v>
      </c>
      <c r="L183" s="27" t="s">
        <v>59</v>
      </c>
      <c r="M183" s="27"/>
      <c r="N183" s="29"/>
      <c r="O183" s="40"/>
    </row>
    <row r="184" spans="2:15" ht="94.5" hidden="1" x14ac:dyDescent="0.25">
      <c r="B184" s="39">
        <v>182</v>
      </c>
      <c r="C184" s="29" t="s">
        <v>17</v>
      </c>
      <c r="D184" s="29" t="s">
        <v>483</v>
      </c>
      <c r="E184" s="29" t="s">
        <v>484</v>
      </c>
      <c r="F184" s="32" t="s">
        <v>489</v>
      </c>
      <c r="G184" s="27" t="s">
        <v>57</v>
      </c>
      <c r="H184" s="25">
        <v>44562</v>
      </c>
      <c r="I184" s="25">
        <v>44910</v>
      </c>
      <c r="J184" s="29" t="s">
        <v>160</v>
      </c>
      <c r="K184" s="27" t="s">
        <v>492</v>
      </c>
      <c r="L184" s="27" t="s">
        <v>496</v>
      </c>
      <c r="M184" s="27"/>
      <c r="N184" s="29"/>
      <c r="O184" s="40"/>
    </row>
    <row r="185" spans="2:15" ht="94.5" hidden="1" x14ac:dyDescent="0.25">
      <c r="B185" s="39">
        <v>183</v>
      </c>
      <c r="C185" s="29" t="s">
        <v>17</v>
      </c>
      <c r="D185" s="29" t="s">
        <v>483</v>
      </c>
      <c r="E185" s="29" t="s">
        <v>484</v>
      </c>
      <c r="F185" s="27" t="s">
        <v>490</v>
      </c>
      <c r="G185" s="27" t="s">
        <v>82</v>
      </c>
      <c r="H185" s="25">
        <v>44562</v>
      </c>
      <c r="I185" s="25">
        <v>44910</v>
      </c>
      <c r="J185" s="29" t="s">
        <v>160</v>
      </c>
      <c r="K185" s="27" t="s">
        <v>493</v>
      </c>
      <c r="L185" s="27" t="s">
        <v>497</v>
      </c>
      <c r="M185" s="27"/>
      <c r="N185" s="29"/>
      <c r="O185" s="40"/>
    </row>
    <row r="186" spans="2:15" ht="63" hidden="1" x14ac:dyDescent="0.25">
      <c r="B186" s="39">
        <v>184</v>
      </c>
      <c r="C186" s="29" t="s">
        <v>13</v>
      </c>
      <c r="D186" s="29" t="s">
        <v>505</v>
      </c>
      <c r="E186" s="29" t="s">
        <v>506</v>
      </c>
      <c r="F186" s="27" t="s">
        <v>694</v>
      </c>
      <c r="G186" s="27" t="s">
        <v>56</v>
      </c>
      <c r="H186" s="25">
        <v>44593</v>
      </c>
      <c r="I186" s="25">
        <v>44915</v>
      </c>
      <c r="J186" s="27" t="s">
        <v>160</v>
      </c>
      <c r="K186" s="27" t="s">
        <v>528</v>
      </c>
      <c r="L186" s="27" t="s">
        <v>544</v>
      </c>
      <c r="M186" s="27"/>
      <c r="N186" s="27"/>
      <c r="O186" s="40"/>
    </row>
    <row r="187" spans="2:15" ht="63" hidden="1" x14ac:dyDescent="0.25">
      <c r="B187" s="39">
        <v>185</v>
      </c>
      <c r="C187" s="29" t="s">
        <v>13</v>
      </c>
      <c r="D187" s="29" t="s">
        <v>505</v>
      </c>
      <c r="E187" s="29" t="s">
        <v>506</v>
      </c>
      <c r="F187" s="27" t="s">
        <v>507</v>
      </c>
      <c r="G187" s="27" t="s">
        <v>56</v>
      </c>
      <c r="H187" s="25">
        <v>44593</v>
      </c>
      <c r="I187" s="25">
        <v>44915</v>
      </c>
      <c r="J187" s="27" t="s">
        <v>160</v>
      </c>
      <c r="K187" s="27" t="s">
        <v>528</v>
      </c>
      <c r="L187" s="27" t="s">
        <v>545</v>
      </c>
      <c r="M187" s="27"/>
      <c r="N187" s="27"/>
      <c r="O187" s="40"/>
    </row>
    <row r="188" spans="2:15" ht="63" hidden="1" x14ac:dyDescent="0.25">
      <c r="B188" s="39">
        <v>186</v>
      </c>
      <c r="C188" s="29" t="s">
        <v>13</v>
      </c>
      <c r="D188" s="29" t="s">
        <v>505</v>
      </c>
      <c r="E188" s="29" t="s">
        <v>506</v>
      </c>
      <c r="F188" s="27" t="s">
        <v>508</v>
      </c>
      <c r="G188" s="27" t="s">
        <v>56</v>
      </c>
      <c r="H188" s="25">
        <v>44593</v>
      </c>
      <c r="I188" s="25">
        <v>44915</v>
      </c>
      <c r="J188" s="27" t="s">
        <v>160</v>
      </c>
      <c r="K188" s="27" t="s">
        <v>528</v>
      </c>
      <c r="L188" s="27" t="s">
        <v>546</v>
      </c>
      <c r="M188" s="27"/>
      <c r="N188" s="27"/>
      <c r="O188" s="40"/>
    </row>
    <row r="189" spans="2:15" ht="63" hidden="1" x14ac:dyDescent="0.25">
      <c r="B189" s="39">
        <v>187</v>
      </c>
      <c r="C189" s="29" t="s">
        <v>13</v>
      </c>
      <c r="D189" s="29" t="s">
        <v>505</v>
      </c>
      <c r="E189" s="29" t="s">
        <v>506</v>
      </c>
      <c r="F189" s="27" t="s">
        <v>509</v>
      </c>
      <c r="G189" s="27" t="s">
        <v>57</v>
      </c>
      <c r="H189" s="25">
        <v>44593</v>
      </c>
      <c r="I189" s="25">
        <v>44915</v>
      </c>
      <c r="J189" s="27" t="s">
        <v>160</v>
      </c>
      <c r="K189" s="27" t="s">
        <v>529</v>
      </c>
      <c r="L189" s="27" t="s">
        <v>546</v>
      </c>
      <c r="M189" s="27"/>
      <c r="N189" s="27"/>
      <c r="O189" s="40"/>
    </row>
    <row r="190" spans="2:15" ht="63" x14ac:dyDescent="0.25">
      <c r="B190" s="39">
        <v>188</v>
      </c>
      <c r="C190" s="29" t="s">
        <v>13</v>
      </c>
      <c r="D190" s="29" t="s">
        <v>505</v>
      </c>
      <c r="E190" s="29" t="s">
        <v>506</v>
      </c>
      <c r="F190" s="27" t="s">
        <v>509</v>
      </c>
      <c r="G190" s="27" t="s">
        <v>82</v>
      </c>
      <c r="H190" s="25">
        <v>44593</v>
      </c>
      <c r="I190" s="25">
        <v>44915</v>
      </c>
      <c r="J190" s="27" t="s">
        <v>160</v>
      </c>
      <c r="K190" s="27" t="s">
        <v>530</v>
      </c>
      <c r="L190" s="27" t="s">
        <v>546</v>
      </c>
      <c r="M190" s="27"/>
      <c r="N190" s="27"/>
      <c r="O190" s="40"/>
    </row>
    <row r="191" spans="2:15" ht="63" hidden="1" x14ac:dyDescent="0.25">
      <c r="B191" s="39">
        <v>189</v>
      </c>
      <c r="C191" s="29" t="s">
        <v>13</v>
      </c>
      <c r="D191" s="29" t="s">
        <v>505</v>
      </c>
      <c r="E191" s="29" t="s">
        <v>506</v>
      </c>
      <c r="F191" s="27" t="s">
        <v>510</v>
      </c>
      <c r="G191" s="27" t="s">
        <v>56</v>
      </c>
      <c r="H191" s="25">
        <v>44576</v>
      </c>
      <c r="I191" s="25">
        <v>44910</v>
      </c>
      <c r="J191" s="27" t="s">
        <v>161</v>
      </c>
      <c r="K191" s="27" t="s">
        <v>531</v>
      </c>
      <c r="L191" s="27" t="s">
        <v>547</v>
      </c>
      <c r="M191" s="27"/>
      <c r="N191" s="27"/>
      <c r="O191" s="40"/>
    </row>
    <row r="192" spans="2:15" ht="63" hidden="1" x14ac:dyDescent="0.25">
      <c r="B192" s="39">
        <v>190</v>
      </c>
      <c r="C192" s="29" t="s">
        <v>13</v>
      </c>
      <c r="D192" s="29" t="s">
        <v>505</v>
      </c>
      <c r="E192" s="29" t="s">
        <v>506</v>
      </c>
      <c r="F192" s="27" t="s">
        <v>511</v>
      </c>
      <c r="G192" s="27" t="s">
        <v>56</v>
      </c>
      <c r="H192" s="25">
        <v>44576</v>
      </c>
      <c r="I192" s="25">
        <v>44910</v>
      </c>
      <c r="J192" s="27" t="s">
        <v>161</v>
      </c>
      <c r="K192" s="27" t="s">
        <v>532</v>
      </c>
      <c r="L192" s="27" t="s">
        <v>548</v>
      </c>
      <c r="M192" s="27"/>
      <c r="N192" s="27"/>
      <c r="O192" s="40"/>
    </row>
    <row r="193" spans="2:15" ht="63" hidden="1" x14ac:dyDescent="0.25">
      <c r="B193" s="39">
        <v>191</v>
      </c>
      <c r="C193" s="29" t="s">
        <v>13</v>
      </c>
      <c r="D193" s="29" t="s">
        <v>505</v>
      </c>
      <c r="E193" s="29" t="s">
        <v>506</v>
      </c>
      <c r="F193" s="27" t="s">
        <v>512</v>
      </c>
      <c r="G193" s="27" t="s">
        <v>57</v>
      </c>
      <c r="H193" s="25">
        <v>44576</v>
      </c>
      <c r="I193" s="25">
        <v>44910</v>
      </c>
      <c r="J193" s="27" t="s">
        <v>163</v>
      </c>
      <c r="K193" s="27" t="s">
        <v>533</v>
      </c>
      <c r="L193" s="27" t="s">
        <v>549</v>
      </c>
      <c r="M193" s="27"/>
      <c r="N193" s="27"/>
      <c r="O193" s="40"/>
    </row>
    <row r="194" spans="2:15" ht="63" x14ac:dyDescent="0.25">
      <c r="B194" s="39">
        <v>192</v>
      </c>
      <c r="C194" s="29" t="s">
        <v>13</v>
      </c>
      <c r="D194" s="29" t="s">
        <v>505</v>
      </c>
      <c r="E194" s="29" t="s">
        <v>506</v>
      </c>
      <c r="F194" s="27" t="s">
        <v>513</v>
      </c>
      <c r="G194" s="27" t="s">
        <v>82</v>
      </c>
      <c r="H194" s="25">
        <v>44576</v>
      </c>
      <c r="I194" s="25">
        <v>44910</v>
      </c>
      <c r="J194" s="27" t="s">
        <v>161</v>
      </c>
      <c r="K194" s="27" t="s">
        <v>534</v>
      </c>
      <c r="L194" s="27" t="s">
        <v>550</v>
      </c>
      <c r="M194" s="27"/>
      <c r="N194" s="27"/>
      <c r="O194" s="40"/>
    </row>
    <row r="195" spans="2:15" ht="63" hidden="1" x14ac:dyDescent="0.25">
      <c r="B195" s="39">
        <v>193</v>
      </c>
      <c r="C195" s="29" t="s">
        <v>13</v>
      </c>
      <c r="D195" s="29" t="s">
        <v>505</v>
      </c>
      <c r="E195" s="29" t="s">
        <v>506</v>
      </c>
      <c r="F195" s="27" t="s">
        <v>514</v>
      </c>
      <c r="G195" s="27" t="s">
        <v>56</v>
      </c>
      <c r="H195" s="25">
        <v>44593</v>
      </c>
      <c r="I195" s="25">
        <v>44895</v>
      </c>
      <c r="J195" s="27" t="s">
        <v>162</v>
      </c>
      <c r="K195" s="27" t="s">
        <v>535</v>
      </c>
      <c r="L195" s="27" t="s">
        <v>551</v>
      </c>
      <c r="M195" s="27"/>
      <c r="N195" s="27"/>
      <c r="O195" s="40"/>
    </row>
    <row r="196" spans="2:15" ht="63" hidden="1" x14ac:dyDescent="0.25">
      <c r="B196" s="39">
        <v>194</v>
      </c>
      <c r="C196" s="29" t="s">
        <v>13</v>
      </c>
      <c r="D196" s="29" t="s">
        <v>505</v>
      </c>
      <c r="E196" s="29" t="s">
        <v>506</v>
      </c>
      <c r="F196" s="27" t="s">
        <v>515</v>
      </c>
      <c r="G196" s="27" t="s">
        <v>56</v>
      </c>
      <c r="H196" s="25">
        <v>44621</v>
      </c>
      <c r="I196" s="25">
        <v>44895</v>
      </c>
      <c r="J196" s="27" t="s">
        <v>419</v>
      </c>
      <c r="K196" s="27" t="s">
        <v>535</v>
      </c>
      <c r="L196" s="27" t="s">
        <v>552</v>
      </c>
      <c r="M196" s="27"/>
      <c r="N196" s="27"/>
      <c r="O196" s="40"/>
    </row>
    <row r="197" spans="2:15" ht="63" hidden="1" x14ac:dyDescent="0.25">
      <c r="B197" s="39">
        <v>195</v>
      </c>
      <c r="C197" s="29" t="s">
        <v>13</v>
      </c>
      <c r="D197" s="29" t="s">
        <v>505</v>
      </c>
      <c r="E197" s="29" t="s">
        <v>506</v>
      </c>
      <c r="F197" s="27" t="s">
        <v>516</v>
      </c>
      <c r="G197" s="27" t="s">
        <v>57</v>
      </c>
      <c r="H197" s="25">
        <v>44621</v>
      </c>
      <c r="I197" s="25">
        <v>44895</v>
      </c>
      <c r="J197" s="27" t="s">
        <v>160</v>
      </c>
      <c r="K197" s="27" t="s">
        <v>536</v>
      </c>
      <c r="L197" s="27" t="s">
        <v>551</v>
      </c>
      <c r="M197" s="27"/>
      <c r="N197" s="27"/>
      <c r="O197" s="40"/>
    </row>
    <row r="198" spans="2:15" ht="63" hidden="1" x14ac:dyDescent="0.25">
      <c r="B198" s="39">
        <v>196</v>
      </c>
      <c r="C198" s="29" t="s">
        <v>13</v>
      </c>
      <c r="D198" s="29" t="s">
        <v>505</v>
      </c>
      <c r="E198" s="29" t="s">
        <v>506</v>
      </c>
      <c r="F198" s="27" t="s">
        <v>517</v>
      </c>
      <c r="G198" s="27" t="s">
        <v>57</v>
      </c>
      <c r="H198" s="25">
        <v>44621</v>
      </c>
      <c r="I198" s="25">
        <v>44895</v>
      </c>
      <c r="J198" s="27" t="s">
        <v>160</v>
      </c>
      <c r="K198" s="27" t="s">
        <v>536</v>
      </c>
      <c r="L198" s="27" t="s">
        <v>553</v>
      </c>
      <c r="M198" s="27"/>
      <c r="N198" s="27"/>
      <c r="O198" s="40"/>
    </row>
    <row r="199" spans="2:15" ht="63" x14ac:dyDescent="0.25">
      <c r="B199" s="39">
        <v>197</v>
      </c>
      <c r="C199" s="29" t="s">
        <v>13</v>
      </c>
      <c r="D199" s="29" t="s">
        <v>505</v>
      </c>
      <c r="E199" s="29" t="s">
        <v>506</v>
      </c>
      <c r="F199" s="27" t="s">
        <v>518</v>
      </c>
      <c r="G199" s="27" t="s">
        <v>82</v>
      </c>
      <c r="H199" s="25">
        <v>44621</v>
      </c>
      <c r="I199" s="25">
        <v>44895</v>
      </c>
      <c r="J199" s="27" t="s">
        <v>160</v>
      </c>
      <c r="K199" s="27" t="s">
        <v>537</v>
      </c>
      <c r="L199" s="27" t="s">
        <v>554</v>
      </c>
      <c r="M199" s="27"/>
      <c r="N199" s="27"/>
      <c r="O199" s="40"/>
    </row>
    <row r="200" spans="2:15" ht="63" hidden="1" x14ac:dyDescent="0.25">
      <c r="B200" s="39">
        <v>198</v>
      </c>
      <c r="C200" s="29" t="s">
        <v>13</v>
      </c>
      <c r="D200" s="29" t="s">
        <v>505</v>
      </c>
      <c r="E200" s="29" t="s">
        <v>506</v>
      </c>
      <c r="F200" s="27" t="s">
        <v>519</v>
      </c>
      <c r="G200" s="27" t="s">
        <v>56</v>
      </c>
      <c r="H200" s="25">
        <v>44593</v>
      </c>
      <c r="I200" s="25">
        <v>44711</v>
      </c>
      <c r="J200" s="27" t="s">
        <v>162</v>
      </c>
      <c r="K200" s="27" t="s">
        <v>538</v>
      </c>
      <c r="L200" s="27" t="s">
        <v>555</v>
      </c>
      <c r="M200" s="27"/>
      <c r="N200" s="27"/>
      <c r="O200" s="40"/>
    </row>
    <row r="201" spans="2:15" ht="63" hidden="1" x14ac:dyDescent="0.25">
      <c r="B201" s="39">
        <v>199</v>
      </c>
      <c r="C201" s="29" t="s">
        <v>13</v>
      </c>
      <c r="D201" s="29" t="s">
        <v>505</v>
      </c>
      <c r="E201" s="29" t="s">
        <v>506</v>
      </c>
      <c r="F201" s="27" t="s">
        <v>520</v>
      </c>
      <c r="G201" s="27" t="s">
        <v>56</v>
      </c>
      <c r="H201" s="25">
        <v>44621</v>
      </c>
      <c r="I201" s="25">
        <v>44895</v>
      </c>
      <c r="J201" s="27" t="s">
        <v>163</v>
      </c>
      <c r="K201" s="27" t="s">
        <v>539</v>
      </c>
      <c r="L201" s="27" t="s">
        <v>556</v>
      </c>
      <c r="M201" s="27"/>
      <c r="N201" s="27"/>
      <c r="O201" s="40"/>
    </row>
    <row r="202" spans="2:15" ht="60" hidden="1" customHeight="1" x14ac:dyDescent="0.25">
      <c r="B202" s="39">
        <v>200</v>
      </c>
      <c r="C202" s="29" t="s">
        <v>13</v>
      </c>
      <c r="D202" s="29" t="s">
        <v>505</v>
      </c>
      <c r="E202" s="29" t="s">
        <v>506</v>
      </c>
      <c r="F202" s="27" t="s">
        <v>521</v>
      </c>
      <c r="G202" s="27" t="s">
        <v>57</v>
      </c>
      <c r="H202" s="25">
        <v>44621</v>
      </c>
      <c r="I202" s="25">
        <v>44895</v>
      </c>
      <c r="J202" s="27" t="s">
        <v>160</v>
      </c>
      <c r="K202" s="33" t="s">
        <v>540</v>
      </c>
      <c r="L202" s="27" t="s">
        <v>557</v>
      </c>
      <c r="M202" s="27"/>
      <c r="N202" s="27"/>
      <c r="O202" s="40"/>
    </row>
    <row r="203" spans="2:15" ht="78.75" hidden="1" x14ac:dyDescent="0.25">
      <c r="B203" s="39">
        <v>201</v>
      </c>
      <c r="C203" s="29" t="s">
        <v>13</v>
      </c>
      <c r="D203" s="29" t="s">
        <v>505</v>
      </c>
      <c r="E203" s="29" t="s">
        <v>506</v>
      </c>
      <c r="F203" s="27" t="s">
        <v>522</v>
      </c>
      <c r="G203" s="27" t="s">
        <v>57</v>
      </c>
      <c r="H203" s="25">
        <v>44621</v>
      </c>
      <c r="I203" s="25">
        <v>44895</v>
      </c>
      <c r="J203" s="27" t="s">
        <v>160</v>
      </c>
      <c r="K203" s="33" t="s">
        <v>540</v>
      </c>
      <c r="L203" s="27" t="s">
        <v>553</v>
      </c>
      <c r="M203" s="27"/>
      <c r="N203" s="27"/>
      <c r="O203" s="40"/>
    </row>
    <row r="204" spans="2:15" ht="63" x14ac:dyDescent="0.25">
      <c r="B204" s="39">
        <v>202</v>
      </c>
      <c r="C204" s="29" t="s">
        <v>13</v>
      </c>
      <c r="D204" s="29" t="s">
        <v>505</v>
      </c>
      <c r="E204" s="29" t="s">
        <v>506</v>
      </c>
      <c r="F204" s="27" t="s">
        <v>523</v>
      </c>
      <c r="G204" s="27" t="s">
        <v>82</v>
      </c>
      <c r="H204" s="25">
        <v>44621</v>
      </c>
      <c r="I204" s="25">
        <v>44895</v>
      </c>
      <c r="J204" s="27" t="s">
        <v>160</v>
      </c>
      <c r="K204" s="33" t="s">
        <v>541</v>
      </c>
      <c r="L204" s="27" t="s">
        <v>554</v>
      </c>
      <c r="M204" s="27"/>
      <c r="N204" s="27"/>
      <c r="O204" s="40"/>
    </row>
    <row r="205" spans="2:15" ht="78.75" hidden="1" x14ac:dyDescent="0.25">
      <c r="B205" s="39">
        <v>203</v>
      </c>
      <c r="C205" s="29" t="s">
        <v>13</v>
      </c>
      <c r="D205" s="29" t="s">
        <v>505</v>
      </c>
      <c r="E205" s="29" t="s">
        <v>506</v>
      </c>
      <c r="F205" s="27" t="s">
        <v>524</v>
      </c>
      <c r="G205" s="27" t="s">
        <v>56</v>
      </c>
      <c r="H205" s="25">
        <v>44563</v>
      </c>
      <c r="I205" s="25">
        <v>44592</v>
      </c>
      <c r="J205" s="27" t="s">
        <v>271</v>
      </c>
      <c r="K205" s="27" t="s">
        <v>542</v>
      </c>
      <c r="L205" s="27" t="s">
        <v>558</v>
      </c>
      <c r="M205" s="27"/>
      <c r="N205" s="27"/>
      <c r="O205" s="40"/>
    </row>
    <row r="206" spans="2:15" ht="63" hidden="1" x14ac:dyDescent="0.25">
      <c r="B206" s="39">
        <v>204</v>
      </c>
      <c r="C206" s="29" t="s">
        <v>13</v>
      </c>
      <c r="D206" s="29" t="s">
        <v>505</v>
      </c>
      <c r="E206" s="29" t="s">
        <v>506</v>
      </c>
      <c r="F206" s="27" t="s">
        <v>525</v>
      </c>
      <c r="G206" s="27" t="s">
        <v>56</v>
      </c>
      <c r="H206" s="25">
        <v>44593</v>
      </c>
      <c r="I206" s="25">
        <v>44865</v>
      </c>
      <c r="J206" s="27" t="s">
        <v>271</v>
      </c>
      <c r="K206" s="27" t="s">
        <v>542</v>
      </c>
      <c r="L206" s="27" t="s">
        <v>559</v>
      </c>
      <c r="M206" s="27"/>
      <c r="N206" s="27"/>
      <c r="O206" s="40"/>
    </row>
    <row r="207" spans="2:15" ht="63" hidden="1" x14ac:dyDescent="0.25">
      <c r="B207" s="39">
        <v>205</v>
      </c>
      <c r="C207" s="29" t="s">
        <v>13</v>
      </c>
      <c r="D207" s="29" t="s">
        <v>505</v>
      </c>
      <c r="E207" s="29" t="s">
        <v>506</v>
      </c>
      <c r="F207" s="27" t="s">
        <v>526</v>
      </c>
      <c r="G207" s="27" t="s">
        <v>56</v>
      </c>
      <c r="H207" s="25">
        <v>44593</v>
      </c>
      <c r="I207" s="25">
        <v>44865</v>
      </c>
      <c r="J207" s="27" t="s">
        <v>419</v>
      </c>
      <c r="K207" s="27" t="s">
        <v>542</v>
      </c>
      <c r="L207" s="27" t="s">
        <v>59</v>
      </c>
      <c r="M207" s="27"/>
      <c r="N207" s="27"/>
      <c r="O207" s="40"/>
    </row>
    <row r="208" spans="2:15" ht="63" hidden="1" x14ac:dyDescent="0.25">
      <c r="B208" s="39">
        <v>206</v>
      </c>
      <c r="C208" s="29" t="s">
        <v>13</v>
      </c>
      <c r="D208" s="29" t="s">
        <v>505</v>
      </c>
      <c r="E208" s="29" t="s">
        <v>506</v>
      </c>
      <c r="F208" s="32" t="s">
        <v>527</v>
      </c>
      <c r="G208" s="27" t="s">
        <v>57</v>
      </c>
      <c r="H208" s="25">
        <v>44593</v>
      </c>
      <c r="I208" s="25">
        <v>44865</v>
      </c>
      <c r="J208" s="27" t="s">
        <v>419</v>
      </c>
      <c r="K208" s="27" t="s">
        <v>543</v>
      </c>
      <c r="L208" s="27" t="s">
        <v>560</v>
      </c>
      <c r="M208" s="27"/>
      <c r="N208" s="27"/>
      <c r="O208" s="40"/>
    </row>
    <row r="209" spans="2:15" ht="63" x14ac:dyDescent="0.25">
      <c r="B209" s="39">
        <v>207</v>
      </c>
      <c r="C209" s="29" t="s">
        <v>13</v>
      </c>
      <c r="D209" s="29" t="s">
        <v>505</v>
      </c>
      <c r="E209" s="29" t="s">
        <v>506</v>
      </c>
      <c r="F209" s="32" t="s">
        <v>527</v>
      </c>
      <c r="G209" s="27" t="s">
        <v>82</v>
      </c>
      <c r="H209" s="25">
        <v>44593</v>
      </c>
      <c r="I209" s="25">
        <v>44865</v>
      </c>
      <c r="J209" s="27" t="s">
        <v>419</v>
      </c>
      <c r="K209" s="27" t="s">
        <v>543</v>
      </c>
      <c r="L209" s="27" t="s">
        <v>560</v>
      </c>
      <c r="M209" s="27"/>
      <c r="N209" s="27"/>
      <c r="O209" s="40"/>
    </row>
    <row r="210" spans="2:15" ht="94.5" hidden="1" x14ac:dyDescent="0.25">
      <c r="B210" s="39">
        <v>208</v>
      </c>
      <c r="C210" s="29" t="s">
        <v>13</v>
      </c>
      <c r="D210" s="29" t="s">
        <v>562</v>
      </c>
      <c r="E210" s="29" t="s">
        <v>561</v>
      </c>
      <c r="F210" s="27" t="s">
        <v>563</v>
      </c>
      <c r="G210" s="27" t="s">
        <v>56</v>
      </c>
      <c r="H210" s="25">
        <v>44621</v>
      </c>
      <c r="I210" s="25">
        <v>44910</v>
      </c>
      <c r="J210" s="29" t="s">
        <v>161</v>
      </c>
      <c r="K210" s="27" t="s">
        <v>585</v>
      </c>
      <c r="L210" s="27" t="s">
        <v>594</v>
      </c>
      <c r="M210" s="27"/>
      <c r="N210" s="29"/>
      <c r="O210" s="40"/>
    </row>
    <row r="211" spans="2:15" ht="94.5" hidden="1" x14ac:dyDescent="0.25">
      <c r="B211" s="39">
        <v>209</v>
      </c>
      <c r="C211" s="29" t="s">
        <v>13</v>
      </c>
      <c r="D211" s="29" t="s">
        <v>562</v>
      </c>
      <c r="E211" s="29" t="s">
        <v>561</v>
      </c>
      <c r="F211" s="27" t="s">
        <v>564</v>
      </c>
      <c r="G211" s="27" t="s">
        <v>56</v>
      </c>
      <c r="H211" s="25">
        <v>44621</v>
      </c>
      <c r="I211" s="25">
        <v>44910</v>
      </c>
      <c r="J211" s="29" t="s">
        <v>161</v>
      </c>
      <c r="K211" s="27" t="s">
        <v>585</v>
      </c>
      <c r="L211" s="27" t="s">
        <v>595</v>
      </c>
      <c r="M211" s="27"/>
      <c r="N211" s="29"/>
      <c r="O211" s="40"/>
    </row>
    <row r="212" spans="2:15" ht="126" hidden="1" x14ac:dyDescent="0.25">
      <c r="B212" s="39">
        <v>210</v>
      </c>
      <c r="C212" s="29" t="s">
        <v>13</v>
      </c>
      <c r="D212" s="29" t="s">
        <v>562</v>
      </c>
      <c r="E212" s="29" t="s">
        <v>561</v>
      </c>
      <c r="F212" s="27" t="s">
        <v>565</v>
      </c>
      <c r="G212" s="27" t="s">
        <v>56</v>
      </c>
      <c r="H212" s="25">
        <v>44621</v>
      </c>
      <c r="I212" s="25">
        <v>44910</v>
      </c>
      <c r="J212" s="29" t="s">
        <v>161</v>
      </c>
      <c r="K212" s="27" t="s">
        <v>585</v>
      </c>
      <c r="L212" s="27" t="s">
        <v>596</v>
      </c>
      <c r="M212" s="27"/>
      <c r="N212" s="29"/>
      <c r="O212" s="40"/>
    </row>
    <row r="213" spans="2:15" ht="94.5" hidden="1" x14ac:dyDescent="0.25">
      <c r="B213" s="39">
        <v>211</v>
      </c>
      <c r="C213" s="29" t="s">
        <v>13</v>
      </c>
      <c r="D213" s="29" t="s">
        <v>562</v>
      </c>
      <c r="E213" s="29" t="s">
        <v>561</v>
      </c>
      <c r="F213" s="33" t="s">
        <v>566</v>
      </c>
      <c r="G213" s="27" t="s">
        <v>57</v>
      </c>
      <c r="H213" s="25">
        <v>44621</v>
      </c>
      <c r="I213" s="25">
        <v>44910</v>
      </c>
      <c r="J213" s="29" t="s">
        <v>161</v>
      </c>
      <c r="K213" s="33" t="s">
        <v>586</v>
      </c>
      <c r="L213" s="27" t="s">
        <v>597</v>
      </c>
      <c r="M213" s="27"/>
      <c r="N213" s="29"/>
      <c r="O213" s="40"/>
    </row>
    <row r="214" spans="2:15" ht="94.5" hidden="1" x14ac:dyDescent="0.25">
      <c r="B214" s="39">
        <v>212</v>
      </c>
      <c r="C214" s="29" t="s">
        <v>13</v>
      </c>
      <c r="D214" s="29" t="s">
        <v>562</v>
      </c>
      <c r="E214" s="29" t="s">
        <v>561</v>
      </c>
      <c r="F214" s="33" t="s">
        <v>567</v>
      </c>
      <c r="G214" s="27" t="s">
        <v>57</v>
      </c>
      <c r="H214" s="25">
        <v>44621</v>
      </c>
      <c r="I214" s="25">
        <v>44910</v>
      </c>
      <c r="J214" s="29" t="s">
        <v>163</v>
      </c>
      <c r="K214" s="33" t="s">
        <v>586</v>
      </c>
      <c r="L214" s="27" t="s">
        <v>598</v>
      </c>
      <c r="M214" s="27"/>
      <c r="N214" s="29"/>
      <c r="O214" s="40"/>
    </row>
    <row r="215" spans="2:15" ht="94.5" hidden="1" x14ac:dyDescent="0.25">
      <c r="B215" s="39">
        <v>213</v>
      </c>
      <c r="C215" s="29" t="s">
        <v>13</v>
      </c>
      <c r="D215" s="29" t="s">
        <v>562</v>
      </c>
      <c r="E215" s="29" t="s">
        <v>561</v>
      </c>
      <c r="F215" s="33" t="s">
        <v>568</v>
      </c>
      <c r="G215" s="27" t="s">
        <v>57</v>
      </c>
      <c r="H215" s="25">
        <v>44621</v>
      </c>
      <c r="I215" s="25">
        <v>44727</v>
      </c>
      <c r="J215" s="29" t="s">
        <v>271</v>
      </c>
      <c r="K215" s="33" t="s">
        <v>586</v>
      </c>
      <c r="L215" s="27" t="s">
        <v>598</v>
      </c>
      <c r="M215" s="27"/>
      <c r="N215" s="29"/>
      <c r="O215" s="40"/>
    </row>
    <row r="216" spans="2:15" ht="94.5" hidden="1" x14ac:dyDescent="0.25">
      <c r="B216" s="39">
        <v>214</v>
      </c>
      <c r="C216" s="29" t="s">
        <v>13</v>
      </c>
      <c r="D216" s="29" t="s">
        <v>562</v>
      </c>
      <c r="E216" s="29" t="s">
        <v>561</v>
      </c>
      <c r="F216" s="33" t="s">
        <v>569</v>
      </c>
      <c r="G216" s="27" t="s">
        <v>82</v>
      </c>
      <c r="H216" s="25">
        <v>44621</v>
      </c>
      <c r="I216" s="25">
        <v>44910</v>
      </c>
      <c r="J216" s="29" t="s">
        <v>161</v>
      </c>
      <c r="K216" s="33" t="s">
        <v>587</v>
      </c>
      <c r="L216" s="27" t="s">
        <v>599</v>
      </c>
      <c r="M216" s="27"/>
      <c r="N216" s="29"/>
      <c r="O216" s="40"/>
    </row>
    <row r="217" spans="2:15" ht="94.5" hidden="1" x14ac:dyDescent="0.25">
      <c r="B217" s="39">
        <v>215</v>
      </c>
      <c r="C217" s="29" t="s">
        <v>13</v>
      </c>
      <c r="D217" s="29" t="s">
        <v>562</v>
      </c>
      <c r="E217" s="29" t="s">
        <v>561</v>
      </c>
      <c r="F217" s="33" t="s">
        <v>570</v>
      </c>
      <c r="G217" s="27" t="s">
        <v>82</v>
      </c>
      <c r="H217" s="25">
        <v>44621</v>
      </c>
      <c r="I217" s="25">
        <v>44727</v>
      </c>
      <c r="J217" s="29" t="s">
        <v>271</v>
      </c>
      <c r="K217" s="33" t="s">
        <v>587</v>
      </c>
      <c r="L217" s="27" t="s">
        <v>599</v>
      </c>
      <c r="M217" s="27"/>
      <c r="N217" s="29"/>
      <c r="O217" s="40"/>
    </row>
    <row r="218" spans="2:15" ht="94.5" hidden="1" x14ac:dyDescent="0.25">
      <c r="B218" s="39">
        <v>216</v>
      </c>
      <c r="C218" s="29" t="s">
        <v>13</v>
      </c>
      <c r="D218" s="29" t="s">
        <v>562</v>
      </c>
      <c r="E218" s="29" t="s">
        <v>561</v>
      </c>
      <c r="F218" s="33" t="s">
        <v>571</v>
      </c>
      <c r="G218" s="27" t="s">
        <v>82</v>
      </c>
      <c r="H218" s="25">
        <v>44621</v>
      </c>
      <c r="I218" s="25">
        <v>44910</v>
      </c>
      <c r="J218" s="29" t="s">
        <v>163</v>
      </c>
      <c r="K218" s="33" t="s">
        <v>587</v>
      </c>
      <c r="L218" s="27" t="s">
        <v>598</v>
      </c>
      <c r="M218" s="27"/>
      <c r="N218" s="29"/>
      <c r="O218" s="40"/>
    </row>
    <row r="219" spans="2:15" ht="94.5" hidden="1" x14ac:dyDescent="0.25">
      <c r="B219" s="39">
        <v>217</v>
      </c>
      <c r="C219" s="29" t="s">
        <v>13</v>
      </c>
      <c r="D219" s="29" t="s">
        <v>562</v>
      </c>
      <c r="E219" s="29" t="s">
        <v>561</v>
      </c>
      <c r="F219" s="27" t="s">
        <v>572</v>
      </c>
      <c r="G219" s="27" t="s">
        <v>56</v>
      </c>
      <c r="H219" s="25">
        <v>44593</v>
      </c>
      <c r="I219" s="25">
        <v>44910</v>
      </c>
      <c r="J219" s="29" t="s">
        <v>271</v>
      </c>
      <c r="K219" s="27" t="s">
        <v>535</v>
      </c>
      <c r="L219" s="27" t="s">
        <v>600</v>
      </c>
      <c r="M219" s="27"/>
      <c r="N219" s="29"/>
      <c r="O219" s="40"/>
    </row>
    <row r="220" spans="2:15" ht="94.5" hidden="1" x14ac:dyDescent="0.25">
      <c r="B220" s="39">
        <v>218</v>
      </c>
      <c r="C220" s="29" t="s">
        <v>13</v>
      </c>
      <c r="D220" s="29" t="s">
        <v>562</v>
      </c>
      <c r="E220" s="29" t="s">
        <v>561</v>
      </c>
      <c r="F220" s="27" t="s">
        <v>573</v>
      </c>
      <c r="G220" s="27" t="s">
        <v>56</v>
      </c>
      <c r="H220" s="25">
        <v>44593</v>
      </c>
      <c r="I220" s="25">
        <v>44910</v>
      </c>
      <c r="J220" s="29" t="s">
        <v>163</v>
      </c>
      <c r="K220" s="27" t="s">
        <v>535</v>
      </c>
      <c r="L220" s="27" t="s">
        <v>600</v>
      </c>
      <c r="M220" s="27"/>
      <c r="N220" s="29"/>
      <c r="O220" s="40"/>
    </row>
    <row r="221" spans="2:15" ht="94.5" hidden="1" x14ac:dyDescent="0.25">
      <c r="B221" s="39">
        <v>219</v>
      </c>
      <c r="C221" s="29" t="s">
        <v>13</v>
      </c>
      <c r="D221" s="29" t="s">
        <v>562</v>
      </c>
      <c r="E221" s="29" t="s">
        <v>561</v>
      </c>
      <c r="F221" s="27" t="s">
        <v>574</v>
      </c>
      <c r="G221" s="27" t="s">
        <v>56</v>
      </c>
      <c r="H221" s="25">
        <v>44621</v>
      </c>
      <c r="I221" s="25">
        <v>44910</v>
      </c>
      <c r="J221" s="29" t="s">
        <v>271</v>
      </c>
      <c r="K221" s="27" t="s">
        <v>535</v>
      </c>
      <c r="L221" s="27" t="s">
        <v>601</v>
      </c>
      <c r="M221" s="27"/>
      <c r="N221" s="29"/>
      <c r="O221" s="40"/>
    </row>
    <row r="222" spans="2:15" ht="94.5" hidden="1" x14ac:dyDescent="0.25">
      <c r="B222" s="39">
        <v>220</v>
      </c>
      <c r="C222" s="29" t="s">
        <v>13</v>
      </c>
      <c r="D222" s="29" t="s">
        <v>562</v>
      </c>
      <c r="E222" s="29" t="s">
        <v>561</v>
      </c>
      <c r="F222" s="27" t="s">
        <v>575</v>
      </c>
      <c r="G222" s="27" t="s">
        <v>56</v>
      </c>
      <c r="H222" s="25">
        <v>44621</v>
      </c>
      <c r="I222" s="25">
        <v>44910</v>
      </c>
      <c r="J222" s="29" t="s">
        <v>271</v>
      </c>
      <c r="K222" s="27" t="s">
        <v>588</v>
      </c>
      <c r="L222" s="27" t="s">
        <v>602</v>
      </c>
      <c r="M222" s="27"/>
      <c r="N222" s="29"/>
      <c r="O222" s="40"/>
    </row>
    <row r="223" spans="2:15" ht="94.5" hidden="1" x14ac:dyDescent="0.25">
      <c r="B223" s="39">
        <v>221</v>
      </c>
      <c r="C223" s="29" t="s">
        <v>13</v>
      </c>
      <c r="D223" s="29" t="s">
        <v>562</v>
      </c>
      <c r="E223" s="29" t="s">
        <v>561</v>
      </c>
      <c r="F223" s="32" t="s">
        <v>576</v>
      </c>
      <c r="G223" s="27" t="s">
        <v>56</v>
      </c>
      <c r="H223" s="25">
        <v>44621</v>
      </c>
      <c r="I223" s="25">
        <v>44910</v>
      </c>
      <c r="J223" s="29" t="s">
        <v>271</v>
      </c>
      <c r="K223" s="27" t="s">
        <v>588</v>
      </c>
      <c r="L223" s="27" t="s">
        <v>603</v>
      </c>
      <c r="M223" s="27"/>
      <c r="N223" s="29"/>
      <c r="O223" s="40"/>
    </row>
    <row r="224" spans="2:15" ht="94.5" hidden="1" x14ac:dyDescent="0.25">
      <c r="B224" s="39">
        <v>222</v>
      </c>
      <c r="C224" s="29" t="s">
        <v>13</v>
      </c>
      <c r="D224" s="29" t="s">
        <v>562</v>
      </c>
      <c r="E224" s="29" t="s">
        <v>561</v>
      </c>
      <c r="F224" s="27" t="s">
        <v>577</v>
      </c>
      <c r="G224" s="27" t="s">
        <v>57</v>
      </c>
      <c r="H224" s="25">
        <v>44621</v>
      </c>
      <c r="I224" s="25">
        <v>44910</v>
      </c>
      <c r="J224" s="29" t="s">
        <v>271</v>
      </c>
      <c r="K224" s="27" t="s">
        <v>536</v>
      </c>
      <c r="L224" s="27" t="s">
        <v>604</v>
      </c>
      <c r="M224" s="27"/>
      <c r="N224" s="29"/>
      <c r="O224" s="40"/>
    </row>
    <row r="225" spans="2:15" ht="94.5" hidden="1" x14ac:dyDescent="0.25">
      <c r="B225" s="39">
        <v>223</v>
      </c>
      <c r="C225" s="29" t="s">
        <v>13</v>
      </c>
      <c r="D225" s="29" t="s">
        <v>562</v>
      </c>
      <c r="E225" s="29" t="s">
        <v>561</v>
      </c>
      <c r="F225" s="27" t="s">
        <v>578</v>
      </c>
      <c r="G225" s="27" t="s">
        <v>57</v>
      </c>
      <c r="H225" s="25">
        <v>44621</v>
      </c>
      <c r="I225" s="25">
        <v>44910</v>
      </c>
      <c r="J225" s="29" t="s">
        <v>271</v>
      </c>
      <c r="K225" s="27" t="s">
        <v>536</v>
      </c>
      <c r="L225" s="27" t="s">
        <v>605</v>
      </c>
      <c r="M225" s="27"/>
      <c r="N225" s="29"/>
      <c r="O225" s="40"/>
    </row>
    <row r="226" spans="2:15" ht="94.5" hidden="1" x14ac:dyDescent="0.25">
      <c r="B226" s="39">
        <v>224</v>
      </c>
      <c r="C226" s="29" t="s">
        <v>13</v>
      </c>
      <c r="D226" s="29" t="s">
        <v>562</v>
      </c>
      <c r="E226" s="29" t="s">
        <v>561</v>
      </c>
      <c r="F226" s="27" t="s">
        <v>579</v>
      </c>
      <c r="G226" s="27" t="s">
        <v>56</v>
      </c>
      <c r="H226" s="25">
        <v>44652</v>
      </c>
      <c r="I226" s="25">
        <v>44834</v>
      </c>
      <c r="J226" s="29" t="s">
        <v>163</v>
      </c>
      <c r="K226" s="27" t="s">
        <v>589</v>
      </c>
      <c r="L226" s="27" t="s">
        <v>606</v>
      </c>
      <c r="M226" s="27"/>
      <c r="N226" s="29"/>
      <c r="O226" s="40"/>
    </row>
    <row r="227" spans="2:15" ht="90" hidden="1" customHeight="1" x14ac:dyDescent="0.25">
      <c r="B227" s="39">
        <v>225</v>
      </c>
      <c r="C227" s="29" t="s">
        <v>13</v>
      </c>
      <c r="D227" s="29" t="s">
        <v>562</v>
      </c>
      <c r="E227" s="29" t="s">
        <v>561</v>
      </c>
      <c r="F227" s="27" t="s">
        <v>695</v>
      </c>
      <c r="G227" s="27" t="s">
        <v>56</v>
      </c>
      <c r="H227" s="25">
        <v>44666</v>
      </c>
      <c r="I227" s="25">
        <v>44880</v>
      </c>
      <c r="J227" s="29" t="s">
        <v>271</v>
      </c>
      <c r="K227" s="27" t="s">
        <v>538</v>
      </c>
      <c r="L227" s="27" t="s">
        <v>607</v>
      </c>
      <c r="M227" s="27"/>
      <c r="N227" s="29"/>
      <c r="O227" s="40"/>
    </row>
    <row r="228" spans="2:15" ht="94.5" hidden="1" x14ac:dyDescent="0.25">
      <c r="B228" s="39">
        <v>226</v>
      </c>
      <c r="C228" s="29" t="s">
        <v>13</v>
      </c>
      <c r="D228" s="29" t="s">
        <v>562</v>
      </c>
      <c r="E228" s="29" t="s">
        <v>561</v>
      </c>
      <c r="F228" s="27" t="s">
        <v>580</v>
      </c>
      <c r="G228" s="27" t="s">
        <v>56</v>
      </c>
      <c r="H228" s="25">
        <v>44681</v>
      </c>
      <c r="I228" s="25">
        <v>44895</v>
      </c>
      <c r="J228" s="29" t="s">
        <v>163</v>
      </c>
      <c r="K228" s="27" t="s">
        <v>589</v>
      </c>
      <c r="L228" s="27" t="s">
        <v>608</v>
      </c>
      <c r="M228" s="27"/>
      <c r="N228" s="29"/>
      <c r="O228" s="40"/>
    </row>
    <row r="229" spans="2:15" ht="94.5" hidden="1" x14ac:dyDescent="0.25">
      <c r="B229" s="39">
        <v>227</v>
      </c>
      <c r="C229" s="29" t="s">
        <v>13</v>
      </c>
      <c r="D229" s="29" t="s">
        <v>562</v>
      </c>
      <c r="E229" s="29" t="s">
        <v>561</v>
      </c>
      <c r="F229" s="27" t="s">
        <v>581</v>
      </c>
      <c r="G229" s="27" t="s">
        <v>57</v>
      </c>
      <c r="H229" s="25">
        <v>44666</v>
      </c>
      <c r="I229" s="25">
        <v>44895</v>
      </c>
      <c r="J229" s="29" t="s">
        <v>163</v>
      </c>
      <c r="K229" s="27" t="s">
        <v>590</v>
      </c>
      <c r="L229" s="27" t="s">
        <v>605</v>
      </c>
      <c r="M229" s="27"/>
      <c r="N229" s="29"/>
      <c r="O229" s="40"/>
    </row>
    <row r="230" spans="2:15" ht="94.5" hidden="1" x14ac:dyDescent="0.25">
      <c r="B230" s="39">
        <v>228</v>
      </c>
      <c r="C230" s="29" t="s">
        <v>13</v>
      </c>
      <c r="D230" s="29" t="s">
        <v>562</v>
      </c>
      <c r="E230" s="29" t="s">
        <v>561</v>
      </c>
      <c r="F230" s="27" t="s">
        <v>582</v>
      </c>
      <c r="G230" s="27" t="s">
        <v>56</v>
      </c>
      <c r="H230" s="25">
        <v>44199</v>
      </c>
      <c r="I230" s="25">
        <v>44439</v>
      </c>
      <c r="J230" s="29" t="s">
        <v>160</v>
      </c>
      <c r="K230" s="27" t="s">
        <v>591</v>
      </c>
      <c r="L230" s="27" t="s">
        <v>607</v>
      </c>
      <c r="M230" s="27"/>
      <c r="N230" s="29"/>
      <c r="O230" s="40"/>
    </row>
    <row r="231" spans="2:15" ht="94.5" hidden="1" x14ac:dyDescent="0.25">
      <c r="B231" s="39">
        <v>229</v>
      </c>
      <c r="C231" s="29" t="s">
        <v>13</v>
      </c>
      <c r="D231" s="29" t="s">
        <v>562</v>
      </c>
      <c r="E231" s="29" t="s">
        <v>561</v>
      </c>
      <c r="F231" s="27" t="s">
        <v>583</v>
      </c>
      <c r="G231" s="27" t="s">
        <v>56</v>
      </c>
      <c r="H231" s="25">
        <v>44199</v>
      </c>
      <c r="I231" s="25">
        <v>44439</v>
      </c>
      <c r="J231" s="29" t="s">
        <v>419</v>
      </c>
      <c r="K231" s="27" t="s">
        <v>592</v>
      </c>
      <c r="L231" s="27" t="s">
        <v>607</v>
      </c>
      <c r="M231" s="27"/>
      <c r="N231" s="29"/>
      <c r="O231" s="40"/>
    </row>
    <row r="232" spans="2:15" ht="90" hidden="1" customHeight="1" x14ac:dyDescent="0.25">
      <c r="B232" s="39">
        <v>230</v>
      </c>
      <c r="C232" s="29" t="s">
        <v>13</v>
      </c>
      <c r="D232" s="29" t="s">
        <v>562</v>
      </c>
      <c r="E232" s="29" t="s">
        <v>561</v>
      </c>
      <c r="F232" s="27" t="s">
        <v>696</v>
      </c>
      <c r="G232" s="27" t="s">
        <v>56</v>
      </c>
      <c r="H232" s="25">
        <v>44228</v>
      </c>
      <c r="I232" s="25">
        <v>44773</v>
      </c>
      <c r="J232" s="29" t="s">
        <v>271</v>
      </c>
      <c r="K232" s="27" t="s">
        <v>591</v>
      </c>
      <c r="L232" s="27" t="s">
        <v>607</v>
      </c>
      <c r="M232" s="27"/>
      <c r="N232" s="29"/>
      <c r="O232" s="40"/>
    </row>
    <row r="233" spans="2:15" ht="94.5" hidden="1" x14ac:dyDescent="0.25">
      <c r="B233" s="39">
        <v>231</v>
      </c>
      <c r="C233" s="29" t="s">
        <v>13</v>
      </c>
      <c r="D233" s="29" t="s">
        <v>562</v>
      </c>
      <c r="E233" s="29" t="s">
        <v>561</v>
      </c>
      <c r="F233" s="27" t="s">
        <v>584</v>
      </c>
      <c r="G233" s="27" t="s">
        <v>57</v>
      </c>
      <c r="H233" s="25">
        <v>44228</v>
      </c>
      <c r="I233" s="25">
        <v>44773</v>
      </c>
      <c r="J233" s="29" t="s">
        <v>271</v>
      </c>
      <c r="K233" s="27" t="s">
        <v>593</v>
      </c>
      <c r="L233" s="27" t="s">
        <v>605</v>
      </c>
      <c r="M233" s="27"/>
      <c r="N233" s="29"/>
      <c r="O233" s="40"/>
    </row>
    <row r="234" spans="2:15" ht="78.75" hidden="1" x14ac:dyDescent="0.25">
      <c r="B234" s="39">
        <v>232</v>
      </c>
      <c r="C234" s="29" t="s">
        <v>13</v>
      </c>
      <c r="D234" s="29" t="s">
        <v>609</v>
      </c>
      <c r="E234" s="29" t="s">
        <v>610</v>
      </c>
      <c r="F234" s="27" t="s">
        <v>611</v>
      </c>
      <c r="G234" s="27" t="s">
        <v>56</v>
      </c>
      <c r="H234" s="25">
        <v>44565</v>
      </c>
      <c r="I234" s="25">
        <v>44773</v>
      </c>
      <c r="J234" s="29" t="s">
        <v>419</v>
      </c>
      <c r="K234" s="27" t="s">
        <v>615</v>
      </c>
      <c r="L234" s="27" t="s">
        <v>618</v>
      </c>
      <c r="M234" s="27"/>
      <c r="N234" s="29"/>
      <c r="O234" s="40"/>
    </row>
    <row r="235" spans="2:15" ht="78.75" hidden="1" x14ac:dyDescent="0.25">
      <c r="B235" s="39">
        <v>233</v>
      </c>
      <c r="C235" s="29" t="s">
        <v>13</v>
      </c>
      <c r="D235" s="29" t="s">
        <v>609</v>
      </c>
      <c r="E235" s="29" t="s">
        <v>610</v>
      </c>
      <c r="F235" s="27" t="s">
        <v>612</v>
      </c>
      <c r="G235" s="27" t="s">
        <v>56</v>
      </c>
      <c r="H235" s="25">
        <v>44565</v>
      </c>
      <c r="I235" s="25">
        <v>44804</v>
      </c>
      <c r="J235" s="29" t="s">
        <v>160</v>
      </c>
      <c r="K235" s="27" t="s">
        <v>616</v>
      </c>
      <c r="L235" s="27" t="s">
        <v>619</v>
      </c>
      <c r="M235" s="27"/>
      <c r="N235" s="29"/>
      <c r="O235" s="40"/>
    </row>
    <row r="236" spans="2:15" ht="78.75" hidden="1" x14ac:dyDescent="0.25">
      <c r="B236" s="39">
        <v>234</v>
      </c>
      <c r="C236" s="29" t="s">
        <v>13</v>
      </c>
      <c r="D236" s="29" t="s">
        <v>609</v>
      </c>
      <c r="E236" s="29" t="s">
        <v>610</v>
      </c>
      <c r="F236" s="27" t="s">
        <v>613</v>
      </c>
      <c r="G236" s="27" t="s">
        <v>56</v>
      </c>
      <c r="H236" s="25">
        <v>44565</v>
      </c>
      <c r="I236" s="25">
        <v>44804</v>
      </c>
      <c r="J236" s="29" t="s">
        <v>163</v>
      </c>
      <c r="K236" s="27" t="s">
        <v>616</v>
      </c>
      <c r="L236" s="27" t="s">
        <v>619</v>
      </c>
      <c r="M236" s="27"/>
      <c r="N236" s="29"/>
      <c r="O236" s="40"/>
    </row>
    <row r="237" spans="2:15" ht="78.75" hidden="1" x14ac:dyDescent="0.25">
      <c r="B237" s="39">
        <v>235</v>
      </c>
      <c r="C237" s="29" t="s">
        <v>13</v>
      </c>
      <c r="D237" s="29" t="s">
        <v>609</v>
      </c>
      <c r="E237" s="29" t="s">
        <v>610</v>
      </c>
      <c r="F237" s="27" t="s">
        <v>614</v>
      </c>
      <c r="G237" s="27" t="s">
        <v>57</v>
      </c>
      <c r="H237" s="25">
        <v>44565</v>
      </c>
      <c r="I237" s="25">
        <v>44804</v>
      </c>
      <c r="J237" s="29" t="s">
        <v>163</v>
      </c>
      <c r="K237" s="27" t="s">
        <v>617</v>
      </c>
      <c r="L237" s="27" t="s">
        <v>620</v>
      </c>
      <c r="M237" s="27"/>
      <c r="N237" s="29"/>
      <c r="O237" s="40"/>
    </row>
    <row r="238" spans="2:15" ht="63" hidden="1" x14ac:dyDescent="0.25">
      <c r="B238" s="39">
        <v>236</v>
      </c>
      <c r="C238" s="29" t="s">
        <v>13</v>
      </c>
      <c r="D238" s="29" t="s">
        <v>628</v>
      </c>
      <c r="E238" s="29" t="s">
        <v>629</v>
      </c>
      <c r="F238" s="27" t="s">
        <v>621</v>
      </c>
      <c r="G238" s="27" t="s">
        <v>56</v>
      </c>
      <c r="H238" s="25">
        <v>44593</v>
      </c>
      <c r="I238" s="25">
        <v>44910</v>
      </c>
      <c r="J238" s="29" t="s">
        <v>162</v>
      </c>
      <c r="K238" s="27" t="s">
        <v>535</v>
      </c>
      <c r="L238" s="27" t="s">
        <v>632</v>
      </c>
      <c r="M238" s="27"/>
      <c r="N238" s="29"/>
      <c r="O238" s="40"/>
    </row>
    <row r="239" spans="2:15" ht="63" hidden="1" x14ac:dyDescent="0.25">
      <c r="B239" s="39">
        <v>237</v>
      </c>
      <c r="C239" s="29" t="s">
        <v>13</v>
      </c>
      <c r="D239" s="29" t="s">
        <v>628</v>
      </c>
      <c r="E239" s="29" t="s">
        <v>629</v>
      </c>
      <c r="F239" s="27" t="s">
        <v>622</v>
      </c>
      <c r="G239" s="27" t="s">
        <v>56</v>
      </c>
      <c r="H239" s="25">
        <v>44593</v>
      </c>
      <c r="I239" s="25">
        <v>44712</v>
      </c>
      <c r="J239" s="29" t="s">
        <v>271</v>
      </c>
      <c r="K239" s="27" t="s">
        <v>535</v>
      </c>
      <c r="L239" s="27" t="s">
        <v>633</v>
      </c>
      <c r="M239" s="27"/>
      <c r="N239" s="29"/>
      <c r="O239" s="40"/>
    </row>
    <row r="240" spans="2:15" ht="63" hidden="1" x14ac:dyDescent="0.25">
      <c r="B240" s="39">
        <v>238</v>
      </c>
      <c r="C240" s="29" t="s">
        <v>13</v>
      </c>
      <c r="D240" s="29" t="s">
        <v>628</v>
      </c>
      <c r="E240" s="29" t="s">
        <v>629</v>
      </c>
      <c r="F240" s="27" t="s">
        <v>623</v>
      </c>
      <c r="G240" s="27" t="s">
        <v>56</v>
      </c>
      <c r="H240" s="25">
        <v>44682</v>
      </c>
      <c r="I240" s="25">
        <v>44803</v>
      </c>
      <c r="J240" s="29" t="s">
        <v>271</v>
      </c>
      <c r="K240" s="27" t="s">
        <v>535</v>
      </c>
      <c r="L240" s="27" t="s">
        <v>634</v>
      </c>
      <c r="M240" s="27"/>
      <c r="N240" s="29"/>
      <c r="O240" s="40"/>
    </row>
    <row r="241" spans="2:15" ht="63" hidden="1" x14ac:dyDescent="0.25">
      <c r="B241" s="39">
        <v>239</v>
      </c>
      <c r="C241" s="29" t="s">
        <v>13</v>
      </c>
      <c r="D241" s="29" t="s">
        <v>628</v>
      </c>
      <c r="E241" s="29" t="s">
        <v>629</v>
      </c>
      <c r="F241" s="27" t="s">
        <v>624</v>
      </c>
      <c r="G241" s="27" t="s">
        <v>56</v>
      </c>
      <c r="H241" s="25">
        <v>44803</v>
      </c>
      <c r="I241" s="25">
        <v>44910</v>
      </c>
      <c r="J241" s="29" t="s">
        <v>271</v>
      </c>
      <c r="K241" s="27" t="s">
        <v>535</v>
      </c>
      <c r="L241" s="27" t="s">
        <v>635</v>
      </c>
      <c r="M241" s="27"/>
      <c r="N241" s="29"/>
      <c r="O241" s="40"/>
    </row>
    <row r="242" spans="2:15" ht="63" hidden="1" x14ac:dyDescent="0.25">
      <c r="B242" s="39">
        <v>240</v>
      </c>
      <c r="C242" s="29" t="s">
        <v>13</v>
      </c>
      <c r="D242" s="29" t="s">
        <v>628</v>
      </c>
      <c r="E242" s="29" t="s">
        <v>629</v>
      </c>
      <c r="F242" s="27" t="s">
        <v>625</v>
      </c>
      <c r="G242" s="27" t="s">
        <v>57</v>
      </c>
      <c r="H242" s="25">
        <v>44682</v>
      </c>
      <c r="I242" s="25">
        <v>44803</v>
      </c>
      <c r="J242" s="29" t="s">
        <v>271</v>
      </c>
      <c r="K242" s="27" t="s">
        <v>630</v>
      </c>
      <c r="L242" s="27" t="s">
        <v>636</v>
      </c>
      <c r="M242" s="27"/>
      <c r="N242" s="29"/>
      <c r="O242" s="40"/>
    </row>
    <row r="243" spans="2:15" ht="63" hidden="1" x14ac:dyDescent="0.25">
      <c r="B243" s="39">
        <v>241</v>
      </c>
      <c r="C243" s="29" t="s">
        <v>13</v>
      </c>
      <c r="D243" s="29" t="s">
        <v>628</v>
      </c>
      <c r="E243" s="29" t="s">
        <v>629</v>
      </c>
      <c r="F243" s="27" t="s">
        <v>626</v>
      </c>
      <c r="G243" s="27" t="s">
        <v>57</v>
      </c>
      <c r="H243" s="25">
        <v>44803</v>
      </c>
      <c r="I243" s="25">
        <v>44910</v>
      </c>
      <c r="J243" s="29" t="s">
        <v>271</v>
      </c>
      <c r="K243" s="27" t="s">
        <v>630</v>
      </c>
      <c r="L243" s="27" t="s">
        <v>636</v>
      </c>
      <c r="M243" s="27"/>
      <c r="N243" s="29"/>
      <c r="O243" s="40"/>
    </row>
    <row r="244" spans="2:15" ht="94.5" hidden="1" x14ac:dyDescent="0.25">
      <c r="B244" s="39">
        <v>242</v>
      </c>
      <c r="C244" s="29" t="s">
        <v>13</v>
      </c>
      <c r="D244" s="29" t="s">
        <v>628</v>
      </c>
      <c r="E244" s="29" t="s">
        <v>629</v>
      </c>
      <c r="F244" s="27" t="s">
        <v>627</v>
      </c>
      <c r="G244" s="27" t="s">
        <v>82</v>
      </c>
      <c r="H244" s="25">
        <v>44803</v>
      </c>
      <c r="I244" s="25">
        <v>44910</v>
      </c>
      <c r="J244" s="29" t="s">
        <v>271</v>
      </c>
      <c r="K244" s="27" t="s">
        <v>631</v>
      </c>
      <c r="L244" s="27" t="s">
        <v>636</v>
      </c>
      <c r="M244" s="27"/>
      <c r="N244" s="29"/>
      <c r="O244" s="40"/>
    </row>
    <row r="245" spans="2:15" ht="94.5" hidden="1" x14ac:dyDescent="0.25">
      <c r="B245" s="39">
        <v>243</v>
      </c>
      <c r="C245" s="29" t="s">
        <v>13</v>
      </c>
      <c r="D245" s="29" t="s">
        <v>637</v>
      </c>
      <c r="E245" s="29" t="s">
        <v>645</v>
      </c>
      <c r="F245" s="27" t="s">
        <v>638</v>
      </c>
      <c r="G245" s="27" t="s">
        <v>56</v>
      </c>
      <c r="H245" s="25">
        <v>44621</v>
      </c>
      <c r="I245" s="25">
        <v>44910</v>
      </c>
      <c r="J245" s="29" t="s">
        <v>162</v>
      </c>
      <c r="K245" s="27" t="s">
        <v>646</v>
      </c>
      <c r="L245" s="27" t="s">
        <v>651</v>
      </c>
      <c r="M245" s="27"/>
      <c r="N245" s="29"/>
      <c r="O245" s="40"/>
    </row>
    <row r="246" spans="2:15" ht="94.5" hidden="1" x14ac:dyDescent="0.25">
      <c r="B246" s="39">
        <v>244</v>
      </c>
      <c r="C246" s="29" t="s">
        <v>13</v>
      </c>
      <c r="D246" s="29" t="s">
        <v>637</v>
      </c>
      <c r="E246" s="29" t="s">
        <v>645</v>
      </c>
      <c r="F246" s="27" t="s">
        <v>639</v>
      </c>
      <c r="G246" s="27" t="s">
        <v>57</v>
      </c>
      <c r="H246" s="25">
        <v>44621</v>
      </c>
      <c r="I246" s="25">
        <v>44910</v>
      </c>
      <c r="J246" s="29" t="s">
        <v>160</v>
      </c>
      <c r="K246" s="27" t="s">
        <v>646</v>
      </c>
      <c r="L246" s="27" t="s">
        <v>652</v>
      </c>
      <c r="M246" s="27"/>
      <c r="N246" s="29"/>
      <c r="O246" s="40"/>
    </row>
    <row r="247" spans="2:15" ht="94.5" hidden="1" x14ac:dyDescent="0.25">
      <c r="B247" s="39">
        <v>245</v>
      </c>
      <c r="C247" s="29" t="s">
        <v>13</v>
      </c>
      <c r="D247" s="29" t="s">
        <v>637</v>
      </c>
      <c r="E247" s="29" t="s">
        <v>645</v>
      </c>
      <c r="F247" s="27" t="s">
        <v>640</v>
      </c>
      <c r="G247" s="27" t="s">
        <v>57</v>
      </c>
      <c r="H247" s="25">
        <v>44621</v>
      </c>
      <c r="I247" s="25">
        <v>44910</v>
      </c>
      <c r="J247" s="29" t="s">
        <v>161</v>
      </c>
      <c r="K247" s="27" t="s">
        <v>647</v>
      </c>
      <c r="L247" s="27" t="s">
        <v>653</v>
      </c>
      <c r="M247" s="27"/>
      <c r="N247" s="29"/>
      <c r="O247" s="40"/>
    </row>
    <row r="248" spans="2:15" ht="94.5" hidden="1" x14ac:dyDescent="0.25">
      <c r="B248" s="39">
        <v>246</v>
      </c>
      <c r="C248" s="29" t="s">
        <v>13</v>
      </c>
      <c r="D248" s="29" t="s">
        <v>637</v>
      </c>
      <c r="E248" s="29" t="s">
        <v>645</v>
      </c>
      <c r="F248" s="27" t="s">
        <v>641</v>
      </c>
      <c r="G248" s="27" t="s">
        <v>57</v>
      </c>
      <c r="H248" s="25">
        <v>44621</v>
      </c>
      <c r="I248" s="25">
        <v>44910</v>
      </c>
      <c r="J248" s="29" t="s">
        <v>163</v>
      </c>
      <c r="K248" s="27" t="s">
        <v>648</v>
      </c>
      <c r="L248" s="27" t="s">
        <v>654</v>
      </c>
      <c r="M248" s="27"/>
      <c r="N248" s="29"/>
      <c r="O248" s="40"/>
    </row>
    <row r="249" spans="2:15" ht="110.25" hidden="1" x14ac:dyDescent="0.25">
      <c r="B249" s="39">
        <v>247</v>
      </c>
      <c r="C249" s="29" t="s">
        <v>13</v>
      </c>
      <c r="D249" s="29" t="s">
        <v>637</v>
      </c>
      <c r="E249" s="29" t="s">
        <v>645</v>
      </c>
      <c r="F249" s="27" t="s">
        <v>642</v>
      </c>
      <c r="G249" s="27" t="s">
        <v>57</v>
      </c>
      <c r="H249" s="25">
        <v>44621</v>
      </c>
      <c r="I249" s="25">
        <v>44910</v>
      </c>
      <c r="J249" s="29" t="s">
        <v>163</v>
      </c>
      <c r="K249" s="27" t="s">
        <v>649</v>
      </c>
      <c r="L249" s="27" t="s">
        <v>655</v>
      </c>
      <c r="M249" s="27"/>
      <c r="N249" s="29"/>
      <c r="O249" s="40"/>
    </row>
    <row r="250" spans="2:15" ht="94.5" hidden="1" x14ac:dyDescent="0.25">
      <c r="B250" s="39">
        <v>248</v>
      </c>
      <c r="C250" s="29" t="s">
        <v>13</v>
      </c>
      <c r="D250" s="29" t="s">
        <v>637</v>
      </c>
      <c r="E250" s="29" t="s">
        <v>645</v>
      </c>
      <c r="F250" s="27" t="s">
        <v>641</v>
      </c>
      <c r="G250" s="27" t="s">
        <v>82</v>
      </c>
      <c r="H250" s="25">
        <v>44621</v>
      </c>
      <c r="I250" s="25">
        <v>44910</v>
      </c>
      <c r="J250" s="29" t="s">
        <v>163</v>
      </c>
      <c r="K250" s="27" t="s">
        <v>650</v>
      </c>
      <c r="L250" s="27" t="s">
        <v>656</v>
      </c>
      <c r="M250" s="27"/>
      <c r="N250" s="29"/>
      <c r="O250" s="40"/>
    </row>
    <row r="251" spans="2:15" ht="94.5" hidden="1" x14ac:dyDescent="0.25">
      <c r="B251" s="39">
        <v>249</v>
      </c>
      <c r="C251" s="29" t="s">
        <v>13</v>
      </c>
      <c r="D251" s="29" t="s">
        <v>637</v>
      </c>
      <c r="E251" s="29" t="s">
        <v>645</v>
      </c>
      <c r="F251" s="27" t="s">
        <v>643</v>
      </c>
      <c r="G251" s="27" t="s">
        <v>82</v>
      </c>
      <c r="H251" s="25">
        <v>44621</v>
      </c>
      <c r="I251" s="25">
        <v>44910</v>
      </c>
      <c r="J251" s="29" t="s">
        <v>160</v>
      </c>
      <c r="K251" s="27" t="s">
        <v>646</v>
      </c>
      <c r="L251" s="27" t="s">
        <v>657</v>
      </c>
      <c r="M251" s="27"/>
      <c r="N251" s="29"/>
      <c r="O251" s="40"/>
    </row>
    <row r="252" spans="2:15" ht="94.5" hidden="1" x14ac:dyDescent="0.25">
      <c r="B252" s="39">
        <v>250</v>
      </c>
      <c r="C252" s="29" t="s">
        <v>13</v>
      </c>
      <c r="D252" s="29" t="s">
        <v>637</v>
      </c>
      <c r="E252" s="29" t="s">
        <v>645</v>
      </c>
      <c r="F252" s="27" t="s">
        <v>644</v>
      </c>
      <c r="G252" s="27" t="s">
        <v>82</v>
      </c>
      <c r="H252" s="25">
        <v>44621</v>
      </c>
      <c r="I252" s="25">
        <v>44910</v>
      </c>
      <c r="J252" s="29" t="s">
        <v>160</v>
      </c>
      <c r="K252" s="27" t="s">
        <v>646</v>
      </c>
      <c r="L252" s="27" t="s">
        <v>658</v>
      </c>
      <c r="M252" s="27"/>
      <c r="N252" s="29"/>
      <c r="O252" s="40"/>
    </row>
    <row r="253" spans="2:15" ht="78.75" hidden="1" x14ac:dyDescent="0.25">
      <c r="B253" s="39">
        <v>251</v>
      </c>
      <c r="C253" s="29" t="s">
        <v>13</v>
      </c>
      <c r="D253" s="29" t="s">
        <v>664</v>
      </c>
      <c r="E253" s="29" t="s">
        <v>663</v>
      </c>
      <c r="F253" s="27" t="s">
        <v>659</v>
      </c>
      <c r="G253" s="27" t="s">
        <v>56</v>
      </c>
      <c r="H253" s="25">
        <v>44652</v>
      </c>
      <c r="I253" s="25">
        <v>44864</v>
      </c>
      <c r="J253" s="29" t="s">
        <v>163</v>
      </c>
      <c r="K253" s="27" t="s">
        <v>665</v>
      </c>
      <c r="L253" s="27" t="s">
        <v>668</v>
      </c>
      <c r="M253" s="27"/>
      <c r="N253" s="29"/>
      <c r="O253" s="40"/>
    </row>
    <row r="254" spans="2:15" ht="78.75" hidden="1" x14ac:dyDescent="0.25">
      <c r="B254" s="39">
        <v>252</v>
      </c>
      <c r="C254" s="29" t="s">
        <v>13</v>
      </c>
      <c r="D254" s="29" t="s">
        <v>664</v>
      </c>
      <c r="E254" s="29" t="s">
        <v>663</v>
      </c>
      <c r="F254" s="27" t="s">
        <v>660</v>
      </c>
      <c r="G254" s="27" t="s">
        <v>56</v>
      </c>
      <c r="H254" s="25">
        <v>44666</v>
      </c>
      <c r="I254" s="25">
        <v>44880</v>
      </c>
      <c r="J254" s="29" t="s">
        <v>163</v>
      </c>
      <c r="K254" s="27" t="s">
        <v>666</v>
      </c>
      <c r="L254" s="27" t="s">
        <v>607</v>
      </c>
      <c r="M254" s="27"/>
      <c r="N254" s="29"/>
      <c r="O254" s="40"/>
    </row>
    <row r="255" spans="2:15" ht="78.75" hidden="1" x14ac:dyDescent="0.25">
      <c r="B255" s="39">
        <v>253</v>
      </c>
      <c r="C255" s="29" t="s">
        <v>13</v>
      </c>
      <c r="D255" s="29" t="s">
        <v>664</v>
      </c>
      <c r="E255" s="29" t="s">
        <v>663</v>
      </c>
      <c r="F255" s="27" t="s">
        <v>661</v>
      </c>
      <c r="G255" s="27" t="s">
        <v>56</v>
      </c>
      <c r="H255" s="25">
        <v>44681</v>
      </c>
      <c r="I255" s="25">
        <v>44895</v>
      </c>
      <c r="J255" s="29" t="s">
        <v>163</v>
      </c>
      <c r="K255" s="27" t="s">
        <v>665</v>
      </c>
      <c r="L255" s="27" t="s">
        <v>669</v>
      </c>
      <c r="M255" s="27"/>
      <c r="N255" s="29"/>
      <c r="O255" s="40"/>
    </row>
    <row r="256" spans="2:15" ht="78.75" hidden="1" x14ac:dyDescent="0.25">
      <c r="B256" s="39">
        <v>254</v>
      </c>
      <c r="C256" s="29" t="s">
        <v>13</v>
      </c>
      <c r="D256" s="29" t="s">
        <v>664</v>
      </c>
      <c r="E256" s="29" t="s">
        <v>663</v>
      </c>
      <c r="F256" s="27" t="s">
        <v>662</v>
      </c>
      <c r="G256" s="27" t="s">
        <v>57</v>
      </c>
      <c r="H256" s="25">
        <v>44681</v>
      </c>
      <c r="I256" s="25">
        <v>44895</v>
      </c>
      <c r="J256" s="29" t="s">
        <v>163</v>
      </c>
      <c r="K256" s="27" t="s">
        <v>667</v>
      </c>
      <c r="L256" s="27" t="s">
        <v>605</v>
      </c>
      <c r="M256" s="27"/>
      <c r="N256" s="29"/>
      <c r="O256" s="40"/>
    </row>
    <row r="257" spans="2:15" ht="94.5" hidden="1" x14ac:dyDescent="0.25">
      <c r="B257" s="39">
        <v>255</v>
      </c>
      <c r="C257" s="29" t="s">
        <v>13</v>
      </c>
      <c r="D257" s="29" t="s">
        <v>670</v>
      </c>
      <c r="E257" s="29" t="s">
        <v>671</v>
      </c>
      <c r="F257" s="27" t="s">
        <v>672</v>
      </c>
      <c r="G257" s="27" t="s">
        <v>56</v>
      </c>
      <c r="H257" s="25">
        <v>44621</v>
      </c>
      <c r="I257" s="25">
        <v>44910</v>
      </c>
      <c r="J257" s="29" t="s">
        <v>163</v>
      </c>
      <c r="K257" s="27" t="s">
        <v>690</v>
      </c>
      <c r="L257" s="27" t="s">
        <v>684</v>
      </c>
      <c r="M257" s="27"/>
      <c r="N257" s="29"/>
      <c r="O257" s="40"/>
    </row>
    <row r="258" spans="2:15" ht="94.5" hidden="1" x14ac:dyDescent="0.25">
      <c r="B258" s="39">
        <v>256</v>
      </c>
      <c r="C258" s="29" t="s">
        <v>13</v>
      </c>
      <c r="D258" s="29" t="s">
        <v>670</v>
      </c>
      <c r="E258" s="29" t="s">
        <v>671</v>
      </c>
      <c r="F258" s="27" t="s">
        <v>673</v>
      </c>
      <c r="G258" s="27" t="s">
        <v>56</v>
      </c>
      <c r="H258" s="25">
        <v>44621</v>
      </c>
      <c r="I258" s="25">
        <v>44910</v>
      </c>
      <c r="J258" s="29" t="s">
        <v>163</v>
      </c>
      <c r="K258" s="27" t="s">
        <v>679</v>
      </c>
      <c r="L258" s="27" t="s">
        <v>685</v>
      </c>
      <c r="M258" s="27"/>
      <c r="N258" s="29"/>
      <c r="O258" s="40"/>
    </row>
    <row r="259" spans="2:15" ht="94.5" hidden="1" x14ac:dyDescent="0.25">
      <c r="B259" s="39">
        <v>257</v>
      </c>
      <c r="C259" s="29" t="s">
        <v>13</v>
      </c>
      <c r="D259" s="29" t="s">
        <v>670</v>
      </c>
      <c r="E259" s="29" t="s">
        <v>671</v>
      </c>
      <c r="F259" s="27" t="s">
        <v>674</v>
      </c>
      <c r="G259" s="27" t="s">
        <v>56</v>
      </c>
      <c r="H259" s="25">
        <v>44621</v>
      </c>
      <c r="I259" s="25">
        <v>44910</v>
      </c>
      <c r="J259" s="29" t="s">
        <v>161</v>
      </c>
      <c r="K259" s="27" t="s">
        <v>679</v>
      </c>
      <c r="L259" s="27" t="s">
        <v>686</v>
      </c>
      <c r="M259" s="27"/>
      <c r="N259" s="29"/>
      <c r="O259" s="40"/>
    </row>
    <row r="260" spans="2:15" ht="94.5" hidden="1" x14ac:dyDescent="0.25">
      <c r="B260" s="39">
        <v>258</v>
      </c>
      <c r="C260" s="29" t="s">
        <v>13</v>
      </c>
      <c r="D260" s="29" t="s">
        <v>670</v>
      </c>
      <c r="E260" s="29" t="s">
        <v>671</v>
      </c>
      <c r="F260" s="27" t="s">
        <v>675</v>
      </c>
      <c r="G260" s="27" t="s">
        <v>57</v>
      </c>
      <c r="H260" s="25">
        <v>44621</v>
      </c>
      <c r="I260" s="25">
        <v>44910</v>
      </c>
      <c r="J260" s="29" t="s">
        <v>163</v>
      </c>
      <c r="K260" s="27" t="s">
        <v>680</v>
      </c>
      <c r="L260" s="27" t="s">
        <v>687</v>
      </c>
      <c r="M260" s="27"/>
      <c r="N260" s="29"/>
      <c r="O260" s="40"/>
    </row>
    <row r="261" spans="2:15" ht="94.5" hidden="1" x14ac:dyDescent="0.25">
      <c r="B261" s="39">
        <v>259</v>
      </c>
      <c r="C261" s="29" t="s">
        <v>13</v>
      </c>
      <c r="D261" s="29" t="s">
        <v>670</v>
      </c>
      <c r="E261" s="29" t="s">
        <v>671</v>
      </c>
      <c r="F261" s="27" t="s">
        <v>676</v>
      </c>
      <c r="G261" s="27" t="s">
        <v>57</v>
      </c>
      <c r="H261" s="25">
        <v>44621</v>
      </c>
      <c r="I261" s="25">
        <v>44910</v>
      </c>
      <c r="J261" s="29" t="s">
        <v>160</v>
      </c>
      <c r="K261" s="27" t="s">
        <v>681</v>
      </c>
      <c r="L261" s="27" t="s">
        <v>688</v>
      </c>
      <c r="M261" s="27"/>
      <c r="N261" s="29"/>
      <c r="O261" s="40"/>
    </row>
    <row r="262" spans="2:15" ht="94.5" hidden="1" x14ac:dyDescent="0.25">
      <c r="B262" s="39">
        <v>260</v>
      </c>
      <c r="C262" s="29" t="s">
        <v>13</v>
      </c>
      <c r="D262" s="29" t="s">
        <v>670</v>
      </c>
      <c r="E262" s="29" t="s">
        <v>671</v>
      </c>
      <c r="F262" s="27" t="s">
        <v>677</v>
      </c>
      <c r="G262" s="27" t="s">
        <v>82</v>
      </c>
      <c r="H262" s="25">
        <v>44621</v>
      </c>
      <c r="I262" s="25">
        <v>44910</v>
      </c>
      <c r="J262" s="29" t="s">
        <v>163</v>
      </c>
      <c r="K262" s="27" t="s">
        <v>682</v>
      </c>
      <c r="L262" s="27" t="s">
        <v>689</v>
      </c>
      <c r="M262" s="27"/>
      <c r="N262" s="29"/>
      <c r="O262" s="40"/>
    </row>
    <row r="263" spans="2:15" ht="113.25" hidden="1" customHeight="1" x14ac:dyDescent="0.25">
      <c r="B263" s="39">
        <v>261</v>
      </c>
      <c r="C263" s="29" t="s">
        <v>13</v>
      </c>
      <c r="D263" s="29" t="s">
        <v>670</v>
      </c>
      <c r="E263" s="29" t="s">
        <v>671</v>
      </c>
      <c r="F263" s="27" t="s">
        <v>678</v>
      </c>
      <c r="G263" s="27" t="s">
        <v>82</v>
      </c>
      <c r="H263" s="25">
        <v>44621</v>
      </c>
      <c r="I263" s="25">
        <v>44910</v>
      </c>
      <c r="J263" s="29" t="s">
        <v>160</v>
      </c>
      <c r="K263" s="27" t="s">
        <v>683</v>
      </c>
      <c r="L263" s="27" t="s">
        <v>688</v>
      </c>
      <c r="M263" s="27"/>
      <c r="N263" s="29"/>
      <c r="O263" s="40"/>
    </row>
    <row r="264" spans="2:15" ht="147" hidden="1" customHeight="1" x14ac:dyDescent="0.25">
      <c r="B264" s="39">
        <v>262</v>
      </c>
      <c r="C264" s="29" t="s">
        <v>14</v>
      </c>
      <c r="D264" s="29" t="s">
        <v>697</v>
      </c>
      <c r="E264" s="29" t="s">
        <v>698</v>
      </c>
      <c r="F264" s="27" t="s">
        <v>699</v>
      </c>
      <c r="G264" s="27" t="s">
        <v>56</v>
      </c>
      <c r="H264" s="25">
        <v>44593</v>
      </c>
      <c r="I264" s="25">
        <v>44910</v>
      </c>
      <c r="J264" s="27" t="s">
        <v>161</v>
      </c>
      <c r="K264" s="27" t="s">
        <v>702</v>
      </c>
      <c r="L264" s="27" t="s">
        <v>704</v>
      </c>
      <c r="M264" s="27"/>
      <c r="N264" s="27"/>
      <c r="O264" s="40"/>
    </row>
    <row r="265" spans="2:15" ht="128.25" hidden="1" customHeight="1" x14ac:dyDescent="0.25">
      <c r="B265" s="39">
        <v>263</v>
      </c>
      <c r="C265" s="29" t="s">
        <v>14</v>
      </c>
      <c r="D265" s="29" t="s">
        <v>697</v>
      </c>
      <c r="E265" s="29" t="s">
        <v>698</v>
      </c>
      <c r="F265" s="27" t="s">
        <v>700</v>
      </c>
      <c r="G265" s="27" t="s">
        <v>56</v>
      </c>
      <c r="H265" s="25">
        <v>44576</v>
      </c>
      <c r="I265" s="25">
        <v>44910</v>
      </c>
      <c r="J265" s="27" t="s">
        <v>161</v>
      </c>
      <c r="K265" s="27" t="s">
        <v>702</v>
      </c>
      <c r="L265" s="27" t="s">
        <v>705</v>
      </c>
      <c r="M265" s="27"/>
      <c r="N265" s="27"/>
      <c r="O265" s="40"/>
    </row>
    <row r="266" spans="2:15" ht="94.5" hidden="1" x14ac:dyDescent="0.25">
      <c r="B266" s="39">
        <v>264</v>
      </c>
      <c r="C266" s="29" t="s">
        <v>14</v>
      </c>
      <c r="D266" s="29" t="s">
        <v>697</v>
      </c>
      <c r="E266" s="29" t="s">
        <v>698</v>
      </c>
      <c r="F266" s="27" t="s">
        <v>701</v>
      </c>
      <c r="G266" s="27" t="s">
        <v>57</v>
      </c>
      <c r="H266" s="25">
        <v>44593</v>
      </c>
      <c r="I266" s="25">
        <v>44910</v>
      </c>
      <c r="J266" s="27" t="s">
        <v>160</v>
      </c>
      <c r="K266" s="27" t="s">
        <v>703</v>
      </c>
      <c r="L266" s="27" t="s">
        <v>706</v>
      </c>
      <c r="M266" s="27"/>
      <c r="N266" s="27"/>
      <c r="O266" s="40"/>
    </row>
    <row r="267" spans="2:15" ht="94.5" hidden="1" x14ac:dyDescent="0.25">
      <c r="B267" s="39">
        <v>265</v>
      </c>
      <c r="C267" s="29" t="s">
        <v>14</v>
      </c>
      <c r="D267" s="29" t="s">
        <v>707</v>
      </c>
      <c r="E267" s="29" t="s">
        <v>708</v>
      </c>
      <c r="F267" s="27" t="s">
        <v>709</v>
      </c>
      <c r="G267" s="27" t="s">
        <v>56</v>
      </c>
      <c r="H267" s="25">
        <v>44652</v>
      </c>
      <c r="I267" s="25">
        <v>44910</v>
      </c>
      <c r="J267" s="29" t="s">
        <v>163</v>
      </c>
      <c r="K267" s="27" t="s">
        <v>714</v>
      </c>
      <c r="L267" s="27" t="s">
        <v>718</v>
      </c>
      <c r="M267" s="27"/>
      <c r="N267" s="29"/>
      <c r="O267" s="40"/>
    </row>
    <row r="268" spans="2:15" ht="94.5" hidden="1" x14ac:dyDescent="0.25">
      <c r="B268" s="39">
        <v>266</v>
      </c>
      <c r="C268" s="29" t="s">
        <v>14</v>
      </c>
      <c r="D268" s="29" t="s">
        <v>707</v>
      </c>
      <c r="E268" s="29" t="s">
        <v>708</v>
      </c>
      <c r="F268" s="27" t="s">
        <v>710</v>
      </c>
      <c r="G268" s="27" t="s">
        <v>57</v>
      </c>
      <c r="H268" s="25">
        <v>44652</v>
      </c>
      <c r="I268" s="25">
        <v>44910</v>
      </c>
      <c r="J268" s="29" t="s">
        <v>163</v>
      </c>
      <c r="K268" s="27" t="s">
        <v>715</v>
      </c>
      <c r="L268" s="27" t="s">
        <v>718</v>
      </c>
      <c r="M268" s="27"/>
      <c r="N268" s="29"/>
      <c r="O268" s="40"/>
    </row>
    <row r="269" spans="2:15" ht="94.5" hidden="1" x14ac:dyDescent="0.25">
      <c r="B269" s="39">
        <v>267</v>
      </c>
      <c r="C269" s="29" t="s">
        <v>14</v>
      </c>
      <c r="D269" s="29" t="s">
        <v>707</v>
      </c>
      <c r="E269" s="29" t="s">
        <v>708</v>
      </c>
      <c r="F269" s="27" t="s">
        <v>711</v>
      </c>
      <c r="G269" s="27" t="s">
        <v>56</v>
      </c>
      <c r="H269" s="25">
        <v>44805</v>
      </c>
      <c r="I269" s="25">
        <v>44910</v>
      </c>
      <c r="J269" s="29" t="s">
        <v>163</v>
      </c>
      <c r="K269" s="27" t="s">
        <v>716</v>
      </c>
      <c r="L269" s="27" t="s">
        <v>719</v>
      </c>
      <c r="M269" s="27"/>
      <c r="N269" s="29"/>
      <c r="O269" s="40"/>
    </row>
    <row r="270" spans="2:15" ht="94.5" hidden="1" x14ac:dyDescent="0.25">
      <c r="B270" s="39">
        <v>268</v>
      </c>
      <c r="C270" s="29" t="s">
        <v>14</v>
      </c>
      <c r="D270" s="29" t="s">
        <v>707</v>
      </c>
      <c r="E270" s="29" t="s">
        <v>708</v>
      </c>
      <c r="F270" s="27" t="s">
        <v>712</v>
      </c>
      <c r="G270" s="27" t="s">
        <v>56</v>
      </c>
      <c r="H270" s="25">
        <v>44652</v>
      </c>
      <c r="I270" s="25">
        <v>44910</v>
      </c>
      <c r="J270" s="29" t="s">
        <v>163</v>
      </c>
      <c r="K270" s="27" t="s">
        <v>717</v>
      </c>
      <c r="L270" s="27" t="s">
        <v>718</v>
      </c>
      <c r="M270" s="27"/>
      <c r="N270" s="29"/>
      <c r="O270" s="40"/>
    </row>
    <row r="271" spans="2:15" ht="94.5" hidden="1" x14ac:dyDescent="0.25">
      <c r="B271" s="39">
        <v>269</v>
      </c>
      <c r="C271" s="29" t="s">
        <v>14</v>
      </c>
      <c r="D271" s="29" t="s">
        <v>707</v>
      </c>
      <c r="E271" s="29" t="s">
        <v>708</v>
      </c>
      <c r="F271" s="27" t="s">
        <v>713</v>
      </c>
      <c r="G271" s="27" t="s">
        <v>57</v>
      </c>
      <c r="H271" s="25">
        <v>44652</v>
      </c>
      <c r="I271" s="25">
        <v>44910</v>
      </c>
      <c r="J271" s="29" t="s">
        <v>163</v>
      </c>
      <c r="K271" s="27" t="s">
        <v>715</v>
      </c>
      <c r="L271" s="27" t="s">
        <v>718</v>
      </c>
      <c r="M271" s="27"/>
      <c r="N271" s="29"/>
      <c r="O271" s="40"/>
    </row>
    <row r="272" spans="2:15" ht="63" hidden="1" x14ac:dyDescent="0.25">
      <c r="B272" s="39">
        <v>270</v>
      </c>
      <c r="C272" s="29" t="s">
        <v>14</v>
      </c>
      <c r="D272" s="29" t="s">
        <v>721</v>
      </c>
      <c r="E272" s="29" t="s">
        <v>720</v>
      </c>
      <c r="F272" s="27" t="s">
        <v>722</v>
      </c>
      <c r="G272" s="27" t="s">
        <v>56</v>
      </c>
      <c r="H272" s="25">
        <v>44593</v>
      </c>
      <c r="I272" s="25">
        <v>44910</v>
      </c>
      <c r="J272" s="29" t="s">
        <v>160</v>
      </c>
      <c r="K272" s="27" t="s">
        <v>725</v>
      </c>
      <c r="L272" s="27" t="s">
        <v>727</v>
      </c>
      <c r="M272" s="27"/>
      <c r="N272" s="29"/>
      <c r="O272" s="40"/>
    </row>
    <row r="273" spans="2:15" ht="63" hidden="1" x14ac:dyDescent="0.25">
      <c r="B273" s="39">
        <v>271</v>
      </c>
      <c r="C273" s="29" t="s">
        <v>14</v>
      </c>
      <c r="D273" s="29" t="s">
        <v>721</v>
      </c>
      <c r="E273" s="29" t="s">
        <v>720</v>
      </c>
      <c r="F273" s="27" t="s">
        <v>723</v>
      </c>
      <c r="G273" s="27" t="s">
        <v>56</v>
      </c>
      <c r="H273" s="25">
        <v>44593</v>
      </c>
      <c r="I273" s="25">
        <v>44742</v>
      </c>
      <c r="J273" s="29" t="s">
        <v>163</v>
      </c>
      <c r="K273" s="27" t="s">
        <v>725</v>
      </c>
      <c r="L273" s="27" t="s">
        <v>728</v>
      </c>
      <c r="M273" s="27"/>
      <c r="N273" s="29"/>
      <c r="O273" s="40"/>
    </row>
    <row r="274" spans="2:15" ht="63" hidden="1" x14ac:dyDescent="0.25">
      <c r="B274" s="39">
        <v>272</v>
      </c>
      <c r="C274" s="29" t="s">
        <v>14</v>
      </c>
      <c r="D274" s="29" t="s">
        <v>721</v>
      </c>
      <c r="E274" s="29" t="s">
        <v>720</v>
      </c>
      <c r="F274" s="27" t="s">
        <v>724</v>
      </c>
      <c r="G274" s="27" t="s">
        <v>57</v>
      </c>
      <c r="H274" s="25">
        <v>44593</v>
      </c>
      <c r="I274" s="25">
        <v>44910</v>
      </c>
      <c r="J274" s="29" t="s">
        <v>160</v>
      </c>
      <c r="K274" s="27" t="s">
        <v>726</v>
      </c>
      <c r="L274" s="27" t="s">
        <v>729</v>
      </c>
      <c r="M274" s="27"/>
      <c r="N274" s="29"/>
      <c r="O274" s="40"/>
    </row>
    <row r="275" spans="2:15" ht="63" hidden="1" x14ac:dyDescent="0.25">
      <c r="B275" s="39">
        <v>273</v>
      </c>
      <c r="C275" s="29" t="s">
        <v>14</v>
      </c>
      <c r="D275" s="29" t="s">
        <v>730</v>
      </c>
      <c r="E275" s="29" t="s">
        <v>731</v>
      </c>
      <c r="F275" s="27" t="s">
        <v>722</v>
      </c>
      <c r="G275" s="27" t="s">
        <v>56</v>
      </c>
      <c r="H275" s="25">
        <v>44593</v>
      </c>
      <c r="I275" s="25">
        <v>41258</v>
      </c>
      <c r="J275" s="27" t="s">
        <v>160</v>
      </c>
      <c r="K275" s="27" t="s">
        <v>725</v>
      </c>
      <c r="L275" s="27" t="s">
        <v>727</v>
      </c>
      <c r="M275" s="27"/>
      <c r="N275" s="27"/>
      <c r="O275" s="40"/>
    </row>
    <row r="276" spans="2:15" ht="63" hidden="1" x14ac:dyDescent="0.25">
      <c r="B276" s="39">
        <v>274</v>
      </c>
      <c r="C276" s="29" t="s">
        <v>14</v>
      </c>
      <c r="D276" s="29" t="s">
        <v>730</v>
      </c>
      <c r="E276" s="29" t="s">
        <v>731</v>
      </c>
      <c r="F276" s="27" t="s">
        <v>732</v>
      </c>
      <c r="G276" s="27" t="s">
        <v>56</v>
      </c>
      <c r="H276" s="25">
        <v>44593</v>
      </c>
      <c r="I276" s="25">
        <v>41258</v>
      </c>
      <c r="J276" s="27" t="s">
        <v>161</v>
      </c>
      <c r="K276" s="27" t="s">
        <v>725</v>
      </c>
      <c r="L276" s="27" t="s">
        <v>735</v>
      </c>
      <c r="M276" s="27"/>
      <c r="N276" s="27"/>
      <c r="O276" s="40"/>
    </row>
    <row r="277" spans="2:15" ht="63" hidden="1" x14ac:dyDescent="0.25">
      <c r="B277" s="39">
        <v>275</v>
      </c>
      <c r="C277" s="29" t="s">
        <v>14</v>
      </c>
      <c r="D277" s="29" t="s">
        <v>730</v>
      </c>
      <c r="E277" s="29" t="s">
        <v>731</v>
      </c>
      <c r="F277" s="27" t="s">
        <v>733</v>
      </c>
      <c r="G277" s="27" t="s">
        <v>57</v>
      </c>
      <c r="H277" s="25">
        <v>44593</v>
      </c>
      <c r="I277" s="25">
        <v>41258</v>
      </c>
      <c r="J277" s="27" t="s">
        <v>161</v>
      </c>
      <c r="K277" s="27" t="s">
        <v>734</v>
      </c>
      <c r="L277" s="27" t="s">
        <v>735</v>
      </c>
      <c r="M277" s="27"/>
      <c r="N277" s="27"/>
      <c r="O277" s="40"/>
    </row>
    <row r="278" spans="2:15" ht="78.75" hidden="1" x14ac:dyDescent="0.25">
      <c r="B278" s="39">
        <v>276</v>
      </c>
      <c r="C278" s="29" t="s">
        <v>14</v>
      </c>
      <c r="D278" s="29" t="s">
        <v>736</v>
      </c>
      <c r="E278" s="29" t="s">
        <v>737</v>
      </c>
      <c r="F278" s="27" t="s">
        <v>738</v>
      </c>
      <c r="G278" s="27" t="s">
        <v>56</v>
      </c>
      <c r="H278" s="25">
        <v>44593</v>
      </c>
      <c r="I278" s="25">
        <v>44910</v>
      </c>
      <c r="J278" s="27" t="s">
        <v>160</v>
      </c>
      <c r="K278" s="27" t="s">
        <v>725</v>
      </c>
      <c r="L278" s="27" t="s">
        <v>729</v>
      </c>
      <c r="M278" s="27"/>
      <c r="N278" s="27"/>
      <c r="O278" s="40"/>
    </row>
    <row r="279" spans="2:15" ht="78.75" hidden="1" x14ac:dyDescent="0.25">
      <c r="B279" s="39">
        <v>277</v>
      </c>
      <c r="C279" s="29" t="s">
        <v>14</v>
      </c>
      <c r="D279" s="29" t="s">
        <v>736</v>
      </c>
      <c r="E279" s="29" t="s">
        <v>737</v>
      </c>
      <c r="F279" s="27" t="s">
        <v>739</v>
      </c>
      <c r="G279" s="27" t="s">
        <v>57</v>
      </c>
      <c r="H279" s="25">
        <v>44593</v>
      </c>
      <c r="I279" s="25">
        <v>44910</v>
      </c>
      <c r="J279" s="27" t="s">
        <v>160</v>
      </c>
      <c r="K279" s="27" t="s">
        <v>740</v>
      </c>
      <c r="L279" s="27" t="s">
        <v>729</v>
      </c>
      <c r="M279" s="27"/>
      <c r="N279" s="27"/>
      <c r="O279" s="40"/>
    </row>
    <row r="280" spans="2:15" ht="63" hidden="1" customHeight="1" x14ac:dyDescent="0.25">
      <c r="B280" s="39">
        <v>278</v>
      </c>
      <c r="C280" s="29" t="s">
        <v>15</v>
      </c>
      <c r="D280" s="29" t="s">
        <v>741</v>
      </c>
      <c r="E280" s="29" t="s">
        <v>742</v>
      </c>
      <c r="F280" s="27" t="s">
        <v>743</v>
      </c>
      <c r="G280" s="27" t="s">
        <v>56</v>
      </c>
      <c r="H280" s="25">
        <v>44593</v>
      </c>
      <c r="I280" s="25">
        <v>44910</v>
      </c>
      <c r="J280" s="27" t="s">
        <v>161</v>
      </c>
      <c r="K280" s="27" t="s">
        <v>745</v>
      </c>
      <c r="L280" s="27" t="s">
        <v>747</v>
      </c>
      <c r="M280" s="27"/>
      <c r="N280" s="27"/>
      <c r="O280" s="40"/>
    </row>
    <row r="281" spans="2:15" ht="78.75" hidden="1" x14ac:dyDescent="0.25">
      <c r="B281" s="39">
        <v>279</v>
      </c>
      <c r="C281" s="29" t="s">
        <v>15</v>
      </c>
      <c r="D281" s="29" t="s">
        <v>741</v>
      </c>
      <c r="E281" s="29" t="s">
        <v>742</v>
      </c>
      <c r="F281" s="27" t="s">
        <v>744</v>
      </c>
      <c r="G281" s="27" t="s">
        <v>57</v>
      </c>
      <c r="H281" s="25">
        <v>44593</v>
      </c>
      <c r="I281" s="25">
        <v>44910</v>
      </c>
      <c r="J281" s="27" t="s">
        <v>161</v>
      </c>
      <c r="K281" s="27" t="s">
        <v>746</v>
      </c>
      <c r="L281" s="27" t="s">
        <v>747</v>
      </c>
      <c r="M281" s="27"/>
      <c r="N281" s="27"/>
      <c r="O281" s="40"/>
    </row>
    <row r="282" spans="2:15" ht="110.25" hidden="1" x14ac:dyDescent="0.25">
      <c r="B282" s="39">
        <v>280</v>
      </c>
      <c r="C282" s="29" t="s">
        <v>15</v>
      </c>
      <c r="D282" s="29" t="s">
        <v>748</v>
      </c>
      <c r="E282" s="29" t="s">
        <v>749</v>
      </c>
      <c r="F282" s="27" t="s">
        <v>750</v>
      </c>
      <c r="G282" s="27" t="s">
        <v>56</v>
      </c>
      <c r="H282" s="47">
        <v>44562</v>
      </c>
      <c r="I282" s="47">
        <v>44910</v>
      </c>
      <c r="J282" s="29" t="s">
        <v>160</v>
      </c>
      <c r="K282" s="27" t="s">
        <v>761</v>
      </c>
      <c r="L282" s="27" t="s">
        <v>764</v>
      </c>
      <c r="M282" s="27"/>
      <c r="N282" s="29"/>
      <c r="O282" s="40"/>
    </row>
    <row r="283" spans="2:15" ht="78.75" hidden="1" x14ac:dyDescent="0.25">
      <c r="B283" s="39">
        <v>281</v>
      </c>
      <c r="C283" s="29" t="s">
        <v>15</v>
      </c>
      <c r="D283" s="29" t="s">
        <v>748</v>
      </c>
      <c r="E283" s="29" t="s">
        <v>749</v>
      </c>
      <c r="F283" s="27" t="s">
        <v>751</v>
      </c>
      <c r="G283" s="27" t="s">
        <v>56</v>
      </c>
      <c r="H283" s="47">
        <v>44666</v>
      </c>
      <c r="I283" s="47">
        <v>44910</v>
      </c>
      <c r="J283" s="29" t="s">
        <v>160</v>
      </c>
      <c r="K283" s="27" t="s">
        <v>761</v>
      </c>
      <c r="L283" s="27" t="s">
        <v>764</v>
      </c>
      <c r="M283" s="27"/>
      <c r="N283" s="29"/>
      <c r="O283" s="40"/>
    </row>
    <row r="284" spans="2:15" ht="78.75" hidden="1" x14ac:dyDescent="0.25">
      <c r="B284" s="39">
        <v>282</v>
      </c>
      <c r="C284" s="29" t="s">
        <v>15</v>
      </c>
      <c r="D284" s="29" t="s">
        <v>748</v>
      </c>
      <c r="E284" s="29" t="s">
        <v>749</v>
      </c>
      <c r="F284" s="27" t="s">
        <v>752</v>
      </c>
      <c r="G284" s="27" t="s">
        <v>56</v>
      </c>
      <c r="H284" s="25">
        <v>44576</v>
      </c>
      <c r="I284" s="47">
        <v>44910</v>
      </c>
      <c r="J284" s="29" t="s">
        <v>163</v>
      </c>
      <c r="K284" s="27" t="s">
        <v>761</v>
      </c>
      <c r="L284" s="27" t="s">
        <v>764</v>
      </c>
      <c r="M284" s="27"/>
      <c r="N284" s="29"/>
      <c r="O284" s="40"/>
    </row>
    <row r="285" spans="2:15" ht="78.75" hidden="1" x14ac:dyDescent="0.25">
      <c r="B285" s="39">
        <v>283</v>
      </c>
      <c r="C285" s="29" t="s">
        <v>15</v>
      </c>
      <c r="D285" s="29" t="s">
        <v>748</v>
      </c>
      <c r="E285" s="29" t="s">
        <v>749</v>
      </c>
      <c r="F285" s="27" t="s">
        <v>753</v>
      </c>
      <c r="G285" s="27" t="s">
        <v>56</v>
      </c>
      <c r="H285" s="25">
        <v>44576</v>
      </c>
      <c r="I285" s="47">
        <v>44910</v>
      </c>
      <c r="J285" s="29" t="s">
        <v>161</v>
      </c>
      <c r="K285" s="27" t="s">
        <v>761</v>
      </c>
      <c r="L285" s="27" t="s">
        <v>765</v>
      </c>
      <c r="M285" s="27"/>
      <c r="N285" s="29"/>
      <c r="O285" s="40"/>
    </row>
    <row r="286" spans="2:15" ht="78.75" hidden="1" x14ac:dyDescent="0.25">
      <c r="B286" s="39">
        <v>284</v>
      </c>
      <c r="C286" s="29" t="s">
        <v>15</v>
      </c>
      <c r="D286" s="29" t="s">
        <v>748</v>
      </c>
      <c r="E286" s="29" t="s">
        <v>749</v>
      </c>
      <c r="F286" s="27" t="s">
        <v>754</v>
      </c>
      <c r="G286" s="27" t="s">
        <v>56</v>
      </c>
      <c r="H286" s="48">
        <v>44621</v>
      </c>
      <c r="I286" s="47">
        <v>44910</v>
      </c>
      <c r="J286" s="29" t="s">
        <v>160</v>
      </c>
      <c r="K286" s="27" t="s">
        <v>761</v>
      </c>
      <c r="L286" s="27" t="s">
        <v>765</v>
      </c>
      <c r="M286" s="27"/>
      <c r="N286" s="29"/>
      <c r="O286" s="40"/>
    </row>
    <row r="287" spans="2:15" ht="78.75" hidden="1" x14ac:dyDescent="0.25">
      <c r="B287" s="39">
        <v>285</v>
      </c>
      <c r="C287" s="29" t="s">
        <v>15</v>
      </c>
      <c r="D287" s="29" t="s">
        <v>748</v>
      </c>
      <c r="E287" s="29" t="s">
        <v>749</v>
      </c>
      <c r="F287" s="27" t="s">
        <v>755</v>
      </c>
      <c r="G287" s="27" t="s">
        <v>56</v>
      </c>
      <c r="H287" s="47">
        <v>44652</v>
      </c>
      <c r="I287" s="47">
        <v>44910</v>
      </c>
      <c r="J287" s="29" t="s">
        <v>160</v>
      </c>
      <c r="K287" s="27" t="s">
        <v>761</v>
      </c>
      <c r="L287" s="27" t="s">
        <v>765</v>
      </c>
      <c r="M287" s="27"/>
      <c r="N287" s="29"/>
      <c r="O287" s="40"/>
    </row>
    <row r="288" spans="2:15" ht="78.75" hidden="1" x14ac:dyDescent="0.25">
      <c r="B288" s="39">
        <v>286</v>
      </c>
      <c r="C288" s="29" t="s">
        <v>15</v>
      </c>
      <c r="D288" s="29" t="s">
        <v>748</v>
      </c>
      <c r="E288" s="29" t="s">
        <v>749</v>
      </c>
      <c r="F288" s="27" t="s">
        <v>756</v>
      </c>
      <c r="G288" s="27" t="s">
        <v>56</v>
      </c>
      <c r="H288" s="47">
        <v>44593</v>
      </c>
      <c r="I288" s="47">
        <v>44910</v>
      </c>
      <c r="J288" s="29" t="s">
        <v>160</v>
      </c>
      <c r="K288" s="27" t="s">
        <v>761</v>
      </c>
      <c r="L288" s="27" t="s">
        <v>765</v>
      </c>
      <c r="M288" s="27"/>
      <c r="N288" s="29"/>
      <c r="O288" s="40"/>
    </row>
    <row r="289" spans="2:15" ht="78.75" hidden="1" x14ac:dyDescent="0.25">
      <c r="B289" s="39">
        <v>287</v>
      </c>
      <c r="C289" s="29" t="s">
        <v>15</v>
      </c>
      <c r="D289" s="29" t="s">
        <v>748</v>
      </c>
      <c r="E289" s="29" t="s">
        <v>749</v>
      </c>
      <c r="F289" s="27" t="s">
        <v>757</v>
      </c>
      <c r="G289" s="27" t="s">
        <v>57</v>
      </c>
      <c r="H289" s="25">
        <v>44576</v>
      </c>
      <c r="I289" s="47">
        <v>44910</v>
      </c>
      <c r="J289" s="29" t="s">
        <v>160</v>
      </c>
      <c r="K289" s="27" t="s">
        <v>762</v>
      </c>
      <c r="L289" s="27" t="s">
        <v>764</v>
      </c>
      <c r="M289" s="27"/>
      <c r="N289" s="29"/>
      <c r="O289" s="40"/>
    </row>
    <row r="290" spans="2:15" ht="78.75" hidden="1" x14ac:dyDescent="0.25">
      <c r="B290" s="39">
        <v>288</v>
      </c>
      <c r="C290" s="29" t="s">
        <v>15</v>
      </c>
      <c r="D290" s="29" t="s">
        <v>748</v>
      </c>
      <c r="E290" s="29" t="s">
        <v>749</v>
      </c>
      <c r="F290" s="27" t="s">
        <v>758</v>
      </c>
      <c r="G290" s="27" t="s">
        <v>57</v>
      </c>
      <c r="H290" s="49">
        <v>44562</v>
      </c>
      <c r="I290" s="49">
        <v>44910</v>
      </c>
      <c r="J290" s="29" t="s">
        <v>160</v>
      </c>
      <c r="K290" s="27" t="s">
        <v>762</v>
      </c>
      <c r="L290" s="27" t="s">
        <v>766</v>
      </c>
      <c r="M290" s="27"/>
      <c r="N290" s="29"/>
      <c r="O290" s="40"/>
    </row>
    <row r="291" spans="2:15" ht="78.75" hidden="1" x14ac:dyDescent="0.25">
      <c r="B291" s="39">
        <v>289</v>
      </c>
      <c r="C291" s="29" t="s">
        <v>15</v>
      </c>
      <c r="D291" s="29" t="s">
        <v>748</v>
      </c>
      <c r="E291" s="29" t="s">
        <v>749</v>
      </c>
      <c r="F291" s="27" t="s">
        <v>759</v>
      </c>
      <c r="G291" s="27" t="s">
        <v>57</v>
      </c>
      <c r="H291" s="49">
        <v>44562</v>
      </c>
      <c r="I291" s="49">
        <v>44910</v>
      </c>
      <c r="J291" s="29" t="s">
        <v>160</v>
      </c>
      <c r="K291" s="27" t="s">
        <v>762</v>
      </c>
      <c r="L291" s="27" t="s">
        <v>764</v>
      </c>
      <c r="M291" s="27"/>
      <c r="N291" s="29"/>
      <c r="O291" s="40"/>
    </row>
    <row r="292" spans="2:15" ht="78.75" hidden="1" x14ac:dyDescent="0.25">
      <c r="B292" s="39">
        <v>290</v>
      </c>
      <c r="C292" s="29" t="s">
        <v>15</v>
      </c>
      <c r="D292" s="29" t="s">
        <v>748</v>
      </c>
      <c r="E292" s="29" t="s">
        <v>749</v>
      </c>
      <c r="F292" s="27" t="s">
        <v>760</v>
      </c>
      <c r="G292" s="27" t="s">
        <v>82</v>
      </c>
      <c r="H292" s="47">
        <v>44562</v>
      </c>
      <c r="I292" s="47">
        <v>44910</v>
      </c>
      <c r="J292" s="29" t="s">
        <v>160</v>
      </c>
      <c r="K292" s="27" t="s">
        <v>763</v>
      </c>
      <c r="L292" s="27" t="s">
        <v>766</v>
      </c>
      <c r="M292" s="27"/>
      <c r="N292" s="29"/>
      <c r="O292" s="40"/>
    </row>
    <row r="293" spans="2:15" ht="78.75" hidden="1" x14ac:dyDescent="0.25">
      <c r="B293" s="39">
        <v>291</v>
      </c>
      <c r="C293" s="29" t="s">
        <v>15</v>
      </c>
      <c r="D293" s="29" t="s">
        <v>767</v>
      </c>
      <c r="E293" s="29" t="s">
        <v>768</v>
      </c>
      <c r="F293" s="27" t="s">
        <v>769</v>
      </c>
      <c r="G293" s="27" t="s">
        <v>56</v>
      </c>
      <c r="H293" s="25">
        <v>44562</v>
      </c>
      <c r="I293" s="25">
        <v>44910</v>
      </c>
      <c r="J293" s="29" t="s">
        <v>160</v>
      </c>
      <c r="K293" s="27" t="s">
        <v>772</v>
      </c>
      <c r="L293" s="27" t="s">
        <v>215</v>
      </c>
      <c r="M293" s="27"/>
      <c r="N293" s="29"/>
      <c r="O293" s="40"/>
    </row>
    <row r="294" spans="2:15" ht="78.75" hidden="1" x14ac:dyDescent="0.25">
      <c r="B294" s="39">
        <v>292</v>
      </c>
      <c r="C294" s="29" t="s">
        <v>15</v>
      </c>
      <c r="D294" s="29" t="s">
        <v>767</v>
      </c>
      <c r="E294" s="29" t="s">
        <v>768</v>
      </c>
      <c r="F294" s="27" t="s">
        <v>770</v>
      </c>
      <c r="G294" s="27" t="s">
        <v>57</v>
      </c>
      <c r="H294" s="25">
        <v>44562</v>
      </c>
      <c r="I294" s="25">
        <v>44910</v>
      </c>
      <c r="J294" s="29" t="s">
        <v>160</v>
      </c>
      <c r="K294" s="27" t="s">
        <v>773</v>
      </c>
      <c r="L294" s="27" t="s">
        <v>215</v>
      </c>
      <c r="M294" s="27"/>
      <c r="N294" s="29"/>
      <c r="O294" s="40"/>
    </row>
    <row r="295" spans="2:15" ht="78.75" hidden="1" x14ac:dyDescent="0.25">
      <c r="B295" s="39">
        <v>293</v>
      </c>
      <c r="C295" s="29" t="s">
        <v>15</v>
      </c>
      <c r="D295" s="29" t="s">
        <v>767</v>
      </c>
      <c r="E295" s="29" t="s">
        <v>768</v>
      </c>
      <c r="F295" s="27" t="s">
        <v>771</v>
      </c>
      <c r="G295" s="27" t="s">
        <v>82</v>
      </c>
      <c r="H295" s="25">
        <v>44562</v>
      </c>
      <c r="I295" s="25">
        <v>44910</v>
      </c>
      <c r="J295" s="29" t="s">
        <v>160</v>
      </c>
      <c r="K295" s="27" t="s">
        <v>773</v>
      </c>
      <c r="L295" s="27" t="s">
        <v>215</v>
      </c>
      <c r="M295" s="27"/>
      <c r="N295" s="29"/>
      <c r="O295" s="40"/>
    </row>
    <row r="296" spans="2:15" ht="126" hidden="1" x14ac:dyDescent="0.25">
      <c r="B296" s="39">
        <v>294</v>
      </c>
      <c r="C296" s="29" t="s">
        <v>9</v>
      </c>
      <c r="D296" s="29" t="s">
        <v>774</v>
      </c>
      <c r="E296" s="29" t="s">
        <v>775</v>
      </c>
      <c r="F296" s="27" t="s">
        <v>776</v>
      </c>
      <c r="G296" s="27" t="s">
        <v>56</v>
      </c>
      <c r="H296" s="25">
        <v>44593</v>
      </c>
      <c r="I296" s="25">
        <v>44910</v>
      </c>
      <c r="J296" s="29" t="s">
        <v>161</v>
      </c>
      <c r="K296" s="27" t="s">
        <v>780</v>
      </c>
      <c r="L296" s="27" t="s">
        <v>783</v>
      </c>
      <c r="M296" s="27"/>
      <c r="N296" s="29"/>
      <c r="O296" s="40"/>
    </row>
    <row r="297" spans="2:15" ht="126" hidden="1" x14ac:dyDescent="0.25">
      <c r="B297" s="39">
        <v>295</v>
      </c>
      <c r="C297" s="29" t="s">
        <v>9</v>
      </c>
      <c r="D297" s="29" t="s">
        <v>774</v>
      </c>
      <c r="E297" s="29" t="s">
        <v>775</v>
      </c>
      <c r="F297" s="27" t="s">
        <v>777</v>
      </c>
      <c r="G297" s="27" t="s">
        <v>56</v>
      </c>
      <c r="H297" s="25">
        <v>44652</v>
      </c>
      <c r="I297" s="25">
        <v>44910</v>
      </c>
      <c r="J297" s="29" t="s">
        <v>163</v>
      </c>
      <c r="K297" s="27" t="s">
        <v>780</v>
      </c>
      <c r="L297" s="27" t="s">
        <v>437</v>
      </c>
      <c r="M297" s="27"/>
      <c r="N297" s="29"/>
      <c r="O297" s="40"/>
    </row>
    <row r="298" spans="2:15" ht="126" hidden="1" x14ac:dyDescent="0.25">
      <c r="B298" s="39">
        <v>296</v>
      </c>
      <c r="C298" s="29" t="s">
        <v>9</v>
      </c>
      <c r="D298" s="29" t="s">
        <v>774</v>
      </c>
      <c r="E298" s="29" t="s">
        <v>775</v>
      </c>
      <c r="F298" s="27" t="s">
        <v>778</v>
      </c>
      <c r="G298" s="27" t="s">
        <v>57</v>
      </c>
      <c r="H298" s="25">
        <v>44576</v>
      </c>
      <c r="I298" s="25">
        <v>44910</v>
      </c>
      <c r="J298" s="29" t="s">
        <v>163</v>
      </c>
      <c r="K298" s="27" t="s">
        <v>781</v>
      </c>
      <c r="L298" s="27" t="s">
        <v>784</v>
      </c>
      <c r="M298" s="27"/>
      <c r="N298" s="29"/>
      <c r="O298" s="40"/>
    </row>
    <row r="299" spans="2:15" ht="126" hidden="1" x14ac:dyDescent="0.25">
      <c r="B299" s="39">
        <v>297</v>
      </c>
      <c r="C299" s="29" t="s">
        <v>9</v>
      </c>
      <c r="D299" s="29" t="s">
        <v>774</v>
      </c>
      <c r="E299" s="29" t="s">
        <v>775</v>
      </c>
      <c r="F299" s="27" t="s">
        <v>779</v>
      </c>
      <c r="G299" s="27" t="s">
        <v>82</v>
      </c>
      <c r="H299" s="25">
        <v>44576</v>
      </c>
      <c r="I299" s="25">
        <v>44910</v>
      </c>
      <c r="J299" s="29" t="s">
        <v>163</v>
      </c>
      <c r="K299" s="27" t="s">
        <v>782</v>
      </c>
      <c r="L299" s="27" t="s">
        <v>784</v>
      </c>
      <c r="M299" s="27"/>
      <c r="N299" s="29"/>
      <c r="O299" s="40"/>
    </row>
    <row r="300" spans="2:15" ht="141.75" hidden="1" x14ac:dyDescent="0.25">
      <c r="B300" s="39">
        <v>298</v>
      </c>
      <c r="C300" s="29" t="s">
        <v>9</v>
      </c>
      <c r="D300" s="29" t="s">
        <v>785</v>
      </c>
      <c r="E300" s="29" t="s">
        <v>786</v>
      </c>
      <c r="F300" s="27" t="s">
        <v>787</v>
      </c>
      <c r="G300" s="27" t="s">
        <v>56</v>
      </c>
      <c r="H300" s="25">
        <v>44593</v>
      </c>
      <c r="I300" s="25">
        <v>44651</v>
      </c>
      <c r="J300" s="29" t="s">
        <v>271</v>
      </c>
      <c r="K300" s="27" t="s">
        <v>780</v>
      </c>
      <c r="L300" s="27" t="s">
        <v>437</v>
      </c>
      <c r="M300" s="27"/>
      <c r="N300" s="29"/>
      <c r="O300" s="40"/>
    </row>
    <row r="301" spans="2:15" ht="141.75" hidden="1" x14ac:dyDescent="0.25">
      <c r="B301" s="39">
        <v>299</v>
      </c>
      <c r="C301" s="29" t="s">
        <v>9</v>
      </c>
      <c r="D301" s="29" t="s">
        <v>785</v>
      </c>
      <c r="E301" s="29" t="s">
        <v>786</v>
      </c>
      <c r="F301" s="27" t="s">
        <v>777</v>
      </c>
      <c r="G301" s="27" t="s">
        <v>56</v>
      </c>
      <c r="H301" s="25">
        <v>44652</v>
      </c>
      <c r="I301" s="25">
        <v>44910</v>
      </c>
      <c r="J301" s="29" t="s">
        <v>163</v>
      </c>
      <c r="K301" s="27" t="s">
        <v>780</v>
      </c>
      <c r="L301" s="27" t="s">
        <v>437</v>
      </c>
      <c r="M301" s="27"/>
      <c r="N301" s="29"/>
      <c r="O301" s="40"/>
    </row>
    <row r="302" spans="2:15" ht="63" hidden="1" x14ac:dyDescent="0.25">
      <c r="B302" s="39">
        <v>300</v>
      </c>
      <c r="C302" s="29" t="s">
        <v>9</v>
      </c>
      <c r="D302" s="29" t="s">
        <v>788</v>
      </c>
      <c r="E302" s="29" t="s">
        <v>789</v>
      </c>
      <c r="F302" s="27" t="s">
        <v>790</v>
      </c>
      <c r="G302" s="27" t="s">
        <v>56</v>
      </c>
      <c r="H302" s="25">
        <v>44593</v>
      </c>
      <c r="I302" s="25">
        <v>44804</v>
      </c>
      <c r="J302" s="29" t="s">
        <v>271</v>
      </c>
      <c r="K302" s="27" t="s">
        <v>792</v>
      </c>
      <c r="L302" s="27" t="s">
        <v>793</v>
      </c>
      <c r="M302" s="27"/>
      <c r="N302" s="29"/>
      <c r="O302" s="40"/>
    </row>
    <row r="303" spans="2:15" ht="63" hidden="1" x14ac:dyDescent="0.25">
      <c r="B303" s="43">
        <v>301</v>
      </c>
      <c r="C303" s="36" t="s">
        <v>9</v>
      </c>
      <c r="D303" s="36" t="s">
        <v>788</v>
      </c>
      <c r="E303" s="36" t="s">
        <v>789</v>
      </c>
      <c r="F303" s="44" t="s">
        <v>791</v>
      </c>
      <c r="G303" s="44" t="s">
        <v>56</v>
      </c>
      <c r="H303" s="45">
        <v>44713</v>
      </c>
      <c r="I303" s="45">
        <v>44910</v>
      </c>
      <c r="J303" s="36" t="s">
        <v>271</v>
      </c>
      <c r="K303" s="44" t="s">
        <v>792</v>
      </c>
      <c r="L303" s="44" t="s">
        <v>794</v>
      </c>
      <c r="M303" s="44"/>
      <c r="N303" s="36"/>
      <c r="O303" s="46"/>
    </row>
  </sheetData>
  <dataValidations disablePrompts="1" count="3">
    <dataValidation type="list" allowBlank="1" showInputMessage="1" showErrorMessage="1" sqref="G21:G23" xr:uid="{00000000-0002-0000-0000-000000000000}">
      <formula1>"Nivel Nacional,Nivel Regional,Nivel Centro Zonal"</formula1>
    </dataValidation>
    <dataValidation type="list" allowBlank="1" showInputMessage="1" showErrorMessage="1" sqref="G30:G80 G85:G98 G180:G299 G125:G157 G159:G161 G164:G172 G108:G120 G18:G20 G302:G303" xr:uid="{00000000-0002-0000-0000-000001000000}">
      <formula1>"Nacional,Regional,Centro Zonal"</formula1>
    </dataValidation>
    <dataValidation type="date" allowBlank="1" showInputMessage="1" showErrorMessage="1" errorTitle="ERROR" error="Los datos ingresados son incorrectos" promptTitle="Formato Celda" prompt="El formato debe ser DD/MM/AAAA" sqref="I136" xr:uid="{00000000-0002-0000-0000-000002000000}">
      <formula1>#REF!</formula1>
      <formula2>44545</formula2>
    </dataValidation>
  </dataValidations>
  <pageMargins left="0.23622047244094491" right="0.23622047244094491" top="0.98425196850393704" bottom="0.74803149606299213" header="0.31496062992125984" footer="0.31496062992125984"/>
  <pageSetup paperSize="9" scale="29" fitToHeight="0" orientation="landscape" r:id="rId1"/>
  <headerFooter>
    <oddHeader>&amp;L&amp;G&amp;C&amp;16PROCESO
MEJORA E INNOVACIÓN&amp;11
&amp;"-,Negrita"&amp;20FORMATO CONSOLIDADO PLANES DE TRATAMIENTO RIESGOS DE CALIDAD Y CORRUPCIÓN&amp;R&amp;18F3.P14.MI
Versión 1
Página &amp;P de &amp;N
14/10/2021
Clasificación de la Información:
PÚBLICA</oddHeader>
    <oddFooter>&amp;C&amp;G</oddFooter>
  </headerFooter>
  <ignoredErrors>
    <ignoredError sqref="I136" listDataValidation="1"/>
  </ignoredErrors>
  <legacyDrawing r:id="rId2"/>
  <legacyDrawingHF r:id="rId3"/>
  <tableParts count="1">
    <tablePart r:id="rId4"/>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3000000}">
          <x14:formula1>
            <xm:f>Hoja2!$B$2:$B$17</xm:f>
          </x14:formula1>
          <xm:sqref>C3:C303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Q154"/>
  <sheetViews>
    <sheetView showGridLines="0" zoomScale="80" zoomScaleNormal="80" zoomScalePageLayoutView="70" workbookViewId="0">
      <selection activeCell="B4" sqref="B4"/>
    </sheetView>
  </sheetViews>
  <sheetFormatPr baseColWidth="10" defaultRowHeight="15.75" x14ac:dyDescent="0.25"/>
  <cols>
    <col min="1" max="1" width="4.28515625" style="8" customWidth="1"/>
    <col min="2" max="2" width="9.85546875" style="8" bestFit="1" customWidth="1"/>
    <col min="3" max="3" width="12.28515625" style="8" customWidth="1"/>
    <col min="4" max="4" width="43.28515625" style="8" customWidth="1"/>
    <col min="5" max="5" width="57.140625" style="8" customWidth="1"/>
    <col min="6" max="6" width="15.85546875" style="8" customWidth="1"/>
    <col min="7" max="7" width="14.28515625" style="8" customWidth="1"/>
    <col min="8" max="8" width="17" style="6" customWidth="1"/>
    <col min="9" max="10" width="40" style="6" customWidth="1"/>
    <col min="11" max="11" width="53.28515625" style="8" customWidth="1"/>
    <col min="12" max="12" width="17.28515625" style="6" customWidth="1"/>
    <col min="13" max="13" width="18.5703125" style="6" customWidth="1"/>
    <col min="14" max="14" width="53.28515625" style="8" customWidth="1"/>
    <col min="15" max="15" width="11.42578125" style="8"/>
    <col min="16" max="16" width="28.7109375" style="8" bestFit="1" customWidth="1"/>
    <col min="17" max="17" width="11.42578125" style="7"/>
    <col min="18" max="16384" width="11.42578125" style="8"/>
  </cols>
  <sheetData>
    <row r="2" spans="2:17" ht="21.75" hidden="1" customHeight="1" x14ac:dyDescent="0.25">
      <c r="C2" s="8">
        <v>4</v>
      </c>
      <c r="D2" s="8">
        <v>2</v>
      </c>
      <c r="E2" s="8">
        <v>5</v>
      </c>
      <c r="F2" s="8">
        <v>7</v>
      </c>
      <c r="G2" s="8">
        <v>8</v>
      </c>
      <c r="H2" s="6">
        <v>9</v>
      </c>
      <c r="I2" s="6">
        <v>10</v>
      </c>
      <c r="J2" s="6">
        <v>11</v>
      </c>
      <c r="K2" s="8">
        <v>12</v>
      </c>
    </row>
    <row r="3" spans="2:17" s="6" customFormat="1" ht="31.5" customHeight="1" x14ac:dyDescent="0.25">
      <c r="B3" s="5" t="s">
        <v>29</v>
      </c>
      <c r="C3" s="2" t="s">
        <v>2</v>
      </c>
      <c r="D3" s="5" t="s">
        <v>0</v>
      </c>
      <c r="E3" s="2" t="s">
        <v>3</v>
      </c>
      <c r="F3" s="2" t="s">
        <v>24</v>
      </c>
      <c r="G3" s="2" t="s">
        <v>4</v>
      </c>
      <c r="H3" s="2" t="s">
        <v>5</v>
      </c>
      <c r="I3" s="2" t="s">
        <v>6</v>
      </c>
      <c r="J3" s="2" t="s">
        <v>7</v>
      </c>
      <c r="K3" s="2" t="s">
        <v>25</v>
      </c>
      <c r="L3" s="4" t="s">
        <v>30</v>
      </c>
      <c r="M3" s="3" t="s">
        <v>32</v>
      </c>
      <c r="N3" s="3" t="s">
        <v>31</v>
      </c>
      <c r="Q3" s="7"/>
    </row>
    <row r="4" spans="2:17" x14ac:dyDescent="0.25">
      <c r="B4" s="9"/>
      <c r="C4" s="10" t="str">
        <f>IFERROR(VLOOKUP(Tabla46[[#This Row],[Nº]],Tabla4[],'1º_Seguimiento'!$C$2,FALSE),"")</f>
        <v/>
      </c>
      <c r="D4" s="11" t="str">
        <f>IFERROR(VLOOKUP(Tabla46[[#This Row],[Nº]],Tabla4[],'1º_Seguimiento'!$D$2,FALSE),"")</f>
        <v/>
      </c>
      <c r="E4" s="11" t="str">
        <f>IFERROR(VLOOKUP(Tabla46[[#This Row],[Nº]],Tabla4[],'1º_Seguimiento'!$E$2,FALSE),"")</f>
        <v/>
      </c>
      <c r="F4" s="12" t="str">
        <f>IFERROR(VLOOKUP(Tabla46[[#This Row],[Nº]],Tabla4[],'1º_Seguimiento'!$F$2,FALSE),"")</f>
        <v/>
      </c>
      <c r="G4" s="12" t="str">
        <f>IFERROR(VLOOKUP(Tabla46[[#This Row],[Nº]],Tabla4[],'1º_Seguimiento'!$G$2,FALSE),"")</f>
        <v/>
      </c>
      <c r="H4" s="13" t="str">
        <f>IFERROR(VLOOKUP(Tabla46[[#This Row],[Nº]],Tabla4[],'1º_Seguimiento'!$H$2,FALSE),"")</f>
        <v/>
      </c>
      <c r="I4" s="13" t="str">
        <f>IFERROR(VLOOKUP(Tabla46[[#This Row],[Nº]],Tabla4[],'1º_Seguimiento'!$I$2,FALSE),"")</f>
        <v/>
      </c>
      <c r="J4" s="13" t="str">
        <f>IFERROR(VLOOKUP(Tabla46[[#This Row],[Nº]],Tabla4[],'1º_Seguimiento'!$J$2,FALSE),"")</f>
        <v/>
      </c>
      <c r="K4" s="10" t="str">
        <f>IFERROR(VLOOKUP(Tabla46[[#This Row],[Nº]],Tabla4[],'1º_Seguimiento'!$K$2,FALSE),"")</f>
        <v/>
      </c>
      <c r="L4" s="14"/>
      <c r="M4" s="14"/>
      <c r="N4" s="15"/>
      <c r="P4" s="51" t="s">
        <v>33</v>
      </c>
      <c r="Q4" s="52"/>
    </row>
    <row r="5" spans="2:17" x14ac:dyDescent="0.25">
      <c r="B5" s="9"/>
      <c r="C5" s="10" t="str">
        <f>IFERROR(VLOOKUP(Tabla46[[#This Row],[Nº]],Tabla4[],'1º_Seguimiento'!$C$2,FALSE),"")</f>
        <v/>
      </c>
      <c r="D5" s="11" t="str">
        <f>IFERROR(VLOOKUP(Tabla46[[#This Row],[Nº]],Tabla4[],'1º_Seguimiento'!$D$2,FALSE),"")</f>
        <v/>
      </c>
      <c r="E5" s="10" t="str">
        <f>IFERROR(VLOOKUP(Tabla46[[#This Row],[Nº]],Tabla4[],'1º_Seguimiento'!$E$2,FALSE),"")</f>
        <v/>
      </c>
      <c r="F5" s="12" t="str">
        <f>IFERROR(VLOOKUP(Tabla46[[#This Row],[Nº]],Tabla4[],'1º_Seguimiento'!$F$2,FALSE),"")</f>
        <v/>
      </c>
      <c r="G5" s="12" t="str">
        <f>IFERROR(VLOOKUP(Tabla46[[#This Row],[Nº]],Tabla4[],'1º_Seguimiento'!$G$2,FALSE),"")</f>
        <v/>
      </c>
      <c r="H5" s="13" t="str">
        <f>IFERROR(VLOOKUP(Tabla46[[#This Row],[Nº]],Tabla4[],'1º_Seguimiento'!$H$2,FALSE),"")</f>
        <v/>
      </c>
      <c r="I5" s="13" t="str">
        <f>IFERROR(VLOOKUP(Tabla46[[#This Row],[Nº]],Tabla4[],'1º_Seguimiento'!$I$2,FALSE),"")</f>
        <v/>
      </c>
      <c r="J5" s="13" t="str">
        <f>IFERROR(VLOOKUP(Tabla46[[#This Row],[Nº]],Tabla4[],'1º_Seguimiento'!$J$2,FALSE),"")</f>
        <v/>
      </c>
      <c r="K5" s="10" t="str">
        <f>IFERROR(VLOOKUP(Tabla46[[#This Row],[Nº]],Tabla4[],'1º_Seguimiento'!$K$2,FALSE),"")</f>
        <v/>
      </c>
      <c r="L5" s="14"/>
      <c r="M5" s="14"/>
      <c r="N5" s="15"/>
      <c r="P5" s="16" t="s">
        <v>35</v>
      </c>
      <c r="Q5" s="17">
        <f>COUNTIF(Tabla46[REPORTE DE CUMPLIMIENTO],"SI")</f>
        <v>0</v>
      </c>
    </row>
    <row r="6" spans="2:17" x14ac:dyDescent="0.25">
      <c r="B6" s="9"/>
      <c r="C6" s="10" t="str">
        <f>IFERROR(VLOOKUP(Tabla46[[#This Row],[Nº]],Tabla4[],'1º_Seguimiento'!$C$2,FALSE),"")</f>
        <v/>
      </c>
      <c r="D6" s="11" t="str">
        <f>IFERROR(VLOOKUP(Tabla46[[#This Row],[Nº]],Tabla4[],'1º_Seguimiento'!$D$2,FALSE),"")</f>
        <v/>
      </c>
      <c r="E6" s="10" t="str">
        <f>IFERROR(VLOOKUP(Tabla46[[#This Row],[Nº]],Tabla4[],'1º_Seguimiento'!$E$2,FALSE),"")</f>
        <v/>
      </c>
      <c r="F6" s="12" t="str">
        <f>IFERROR(VLOOKUP(Tabla46[[#This Row],[Nº]],Tabla4[],'1º_Seguimiento'!$F$2,FALSE),"")</f>
        <v/>
      </c>
      <c r="G6" s="12" t="str">
        <f>IFERROR(VLOOKUP(Tabla46[[#This Row],[Nº]],Tabla4[],'1º_Seguimiento'!$G$2,FALSE),"")</f>
        <v/>
      </c>
      <c r="H6" s="13" t="str">
        <f>IFERROR(VLOOKUP(Tabla46[[#This Row],[Nº]],Tabla4[],'1º_Seguimiento'!$H$2,FALSE),"")</f>
        <v/>
      </c>
      <c r="I6" s="13" t="str">
        <f>IFERROR(VLOOKUP(Tabla46[[#This Row],[Nº]],Tabla4[],'1º_Seguimiento'!$I$2,FALSE),"")</f>
        <v/>
      </c>
      <c r="J6" s="13" t="str">
        <f>IFERROR(VLOOKUP(Tabla46[[#This Row],[Nº]],Tabla4[],'1º_Seguimiento'!$J$2,FALSE),"")</f>
        <v/>
      </c>
      <c r="K6" s="10" t="str">
        <f>IFERROR(VLOOKUP(Tabla46[[#This Row],[Nº]],Tabla4[],'1º_Seguimiento'!$K$2,FALSE),"")</f>
        <v/>
      </c>
      <c r="L6" s="14"/>
      <c r="M6" s="14"/>
      <c r="N6" s="15"/>
      <c r="P6" s="16" t="s">
        <v>34</v>
      </c>
      <c r="Q6" s="17">
        <f>COUNT(Tabla46[Nº])-COUNTIF(Tabla46[REPORTE DE CUMPLIMIENTO],"NO APLICA")</f>
        <v>0</v>
      </c>
    </row>
    <row r="7" spans="2:17" x14ac:dyDescent="0.25">
      <c r="B7" s="9"/>
      <c r="C7" s="10" t="str">
        <f>IFERROR(VLOOKUP(Tabla46[[#This Row],[Nº]],Tabla4[],'1º_Seguimiento'!$C$2,FALSE),"")</f>
        <v/>
      </c>
      <c r="D7" s="11" t="str">
        <f>IFERROR(VLOOKUP(Tabla46[[#This Row],[Nº]],Tabla4[],'1º_Seguimiento'!$D$2,FALSE),"")</f>
        <v/>
      </c>
      <c r="E7" s="10" t="str">
        <f>IFERROR(VLOOKUP(Tabla46[[#This Row],[Nº]],Tabla4[],'1º_Seguimiento'!$E$2,FALSE),"")</f>
        <v/>
      </c>
      <c r="F7" s="12" t="str">
        <f>IFERROR(VLOOKUP(Tabla46[[#This Row],[Nº]],Tabla4[],'1º_Seguimiento'!$F$2,FALSE),"")</f>
        <v/>
      </c>
      <c r="G7" s="12" t="str">
        <f>IFERROR(VLOOKUP(Tabla46[[#This Row],[Nº]],Tabla4[],'1º_Seguimiento'!$G$2,FALSE),"")</f>
        <v/>
      </c>
      <c r="H7" s="13" t="str">
        <f>IFERROR(VLOOKUP(Tabla46[[#This Row],[Nº]],Tabla4[],'1º_Seguimiento'!$H$2,FALSE),"")</f>
        <v/>
      </c>
      <c r="I7" s="13" t="str">
        <f>IFERROR(VLOOKUP(Tabla46[[#This Row],[Nº]],Tabla4[],'1º_Seguimiento'!$I$2,FALSE),"")</f>
        <v/>
      </c>
      <c r="J7" s="13" t="str">
        <f>IFERROR(VLOOKUP(Tabla46[[#This Row],[Nº]],Tabla4[],'1º_Seguimiento'!$J$2,FALSE),"")</f>
        <v/>
      </c>
      <c r="K7" s="10" t="str">
        <f>IFERROR(VLOOKUP(Tabla46[[#This Row],[Nº]],Tabla4[],'1º_Seguimiento'!$K$2,FALSE),"")</f>
        <v/>
      </c>
      <c r="L7" s="14"/>
      <c r="M7" s="14"/>
      <c r="N7" s="15"/>
      <c r="P7" s="16" t="s">
        <v>37</v>
      </c>
      <c r="Q7" s="18" t="str">
        <f>IFERROR(Q5/Q6,"N/A")</f>
        <v>N/A</v>
      </c>
    </row>
    <row r="8" spans="2:17" x14ac:dyDescent="0.25">
      <c r="B8" s="9"/>
      <c r="C8" s="10" t="str">
        <f>IFERROR(VLOOKUP(Tabla46[[#This Row],[Nº]],Tabla4[],'1º_Seguimiento'!$C$2,FALSE),"")</f>
        <v/>
      </c>
      <c r="D8" s="11" t="str">
        <f>IFERROR(VLOOKUP(Tabla46[[#This Row],[Nº]],Tabla4[],'1º_Seguimiento'!$D$2,FALSE),"")</f>
        <v/>
      </c>
      <c r="E8" s="10" t="str">
        <f>IFERROR(VLOOKUP(Tabla46[[#This Row],[Nº]],Tabla4[],'1º_Seguimiento'!$E$2,FALSE),"")</f>
        <v/>
      </c>
      <c r="F8" s="12" t="str">
        <f>IFERROR(VLOOKUP(Tabla46[[#This Row],[Nº]],Tabla4[],'1º_Seguimiento'!$F$2,FALSE),"")</f>
        <v/>
      </c>
      <c r="G8" s="12" t="str">
        <f>IFERROR(VLOOKUP(Tabla46[[#This Row],[Nº]],Tabla4[],'1º_Seguimiento'!$G$2,FALSE),"")</f>
        <v/>
      </c>
      <c r="H8" s="13" t="str">
        <f>IFERROR(VLOOKUP(Tabla46[[#This Row],[Nº]],Tabla4[],'1º_Seguimiento'!$H$2,FALSE),"")</f>
        <v/>
      </c>
      <c r="I8" s="13" t="str">
        <f>IFERROR(VLOOKUP(Tabla46[[#This Row],[Nº]],Tabla4[],'1º_Seguimiento'!$I$2,FALSE),"")</f>
        <v/>
      </c>
      <c r="J8" s="13" t="str">
        <f>IFERROR(VLOOKUP(Tabla46[[#This Row],[Nº]],Tabla4[],'1º_Seguimiento'!$J$2,FALSE),"")</f>
        <v/>
      </c>
      <c r="K8" s="10" t="str">
        <f>IFERROR(VLOOKUP(Tabla46[[#This Row],[Nº]],Tabla4[],'1º_Seguimiento'!$K$2,FALSE),"")</f>
        <v/>
      </c>
      <c r="L8" s="14"/>
      <c r="M8" s="14"/>
      <c r="N8" s="15"/>
    </row>
    <row r="9" spans="2:17" x14ac:dyDescent="0.25">
      <c r="B9" s="9"/>
      <c r="C9" s="10" t="str">
        <f>IFERROR(VLOOKUP(Tabla46[[#This Row],[Nº]],Tabla4[],'1º_Seguimiento'!$C$2,FALSE),"")</f>
        <v/>
      </c>
      <c r="D9" s="11" t="str">
        <f>IFERROR(VLOOKUP(Tabla46[[#This Row],[Nº]],Tabla4[],'1º_Seguimiento'!$D$2,FALSE),"")</f>
        <v/>
      </c>
      <c r="E9" s="10" t="str">
        <f>IFERROR(VLOOKUP(Tabla46[[#This Row],[Nº]],Tabla4[],'1º_Seguimiento'!$E$2,FALSE),"")</f>
        <v/>
      </c>
      <c r="F9" s="12" t="str">
        <f>IFERROR(VLOOKUP(Tabla46[[#This Row],[Nº]],Tabla4[],'1º_Seguimiento'!$F$2,FALSE),"")</f>
        <v/>
      </c>
      <c r="G9" s="12" t="str">
        <f>IFERROR(VLOOKUP(Tabla46[[#This Row],[Nº]],Tabla4[],'1º_Seguimiento'!$G$2,FALSE),"")</f>
        <v/>
      </c>
      <c r="H9" s="13" t="str">
        <f>IFERROR(VLOOKUP(Tabla46[[#This Row],[Nº]],Tabla4[],'1º_Seguimiento'!$H$2,FALSE),"")</f>
        <v/>
      </c>
      <c r="I9" s="13" t="str">
        <f>IFERROR(VLOOKUP(Tabla46[[#This Row],[Nº]],Tabla4[],'1º_Seguimiento'!$I$2,FALSE),"")</f>
        <v/>
      </c>
      <c r="J9" s="13" t="str">
        <f>IFERROR(VLOOKUP(Tabla46[[#This Row],[Nº]],Tabla4[],'1º_Seguimiento'!$J$2,FALSE),"")</f>
        <v/>
      </c>
      <c r="K9" s="10" t="str">
        <f>IFERROR(VLOOKUP(Tabla46[[#This Row],[Nº]],Tabla4[],'1º_Seguimiento'!$K$2,FALSE),"")</f>
        <v/>
      </c>
      <c r="L9" s="14"/>
      <c r="M9" s="14"/>
      <c r="N9" s="15"/>
      <c r="P9" s="53" t="s">
        <v>36</v>
      </c>
      <c r="Q9" s="54"/>
    </row>
    <row r="10" spans="2:17" x14ac:dyDescent="0.25">
      <c r="B10" s="9"/>
      <c r="C10" s="10" t="str">
        <f>IFERROR(VLOOKUP(Tabla46[[#This Row],[Nº]],Tabla4[],'1º_Seguimiento'!$C$2,FALSE),"")</f>
        <v/>
      </c>
      <c r="D10" s="11" t="str">
        <f>IFERROR(VLOOKUP(Tabla46[[#This Row],[Nº]],Tabla4[],'1º_Seguimiento'!$D$2,FALSE),"")</f>
        <v/>
      </c>
      <c r="E10" s="10" t="str">
        <f>IFERROR(VLOOKUP(Tabla46[[#This Row],[Nº]],Tabla4[],'1º_Seguimiento'!$E$2,FALSE),"")</f>
        <v/>
      </c>
      <c r="F10" s="12" t="str">
        <f>IFERROR(VLOOKUP(Tabla46[[#This Row],[Nº]],Tabla4[],'1º_Seguimiento'!$F$2,FALSE),"")</f>
        <v/>
      </c>
      <c r="G10" s="12" t="str">
        <f>IFERROR(VLOOKUP(Tabla46[[#This Row],[Nº]],Tabla4[],'1º_Seguimiento'!$G$2,FALSE),"")</f>
        <v/>
      </c>
      <c r="H10" s="13" t="str">
        <f>IFERROR(VLOOKUP(Tabla46[[#This Row],[Nº]],Tabla4[],'1º_Seguimiento'!$H$2,FALSE),"")</f>
        <v/>
      </c>
      <c r="I10" s="13" t="str">
        <f>IFERROR(VLOOKUP(Tabla46[[#This Row],[Nº]],Tabla4[],'1º_Seguimiento'!$I$2,FALSE),"")</f>
        <v/>
      </c>
      <c r="J10" s="13" t="str">
        <f>IFERROR(VLOOKUP(Tabla46[[#This Row],[Nº]],Tabla4[],'1º_Seguimiento'!$J$2,FALSE),"")</f>
        <v/>
      </c>
      <c r="K10" s="10" t="str">
        <f>IFERROR(VLOOKUP(Tabla46[[#This Row],[Nº]],Tabla4[],'1º_Seguimiento'!$K$2,FALSE),"")</f>
        <v/>
      </c>
      <c r="L10" s="14"/>
      <c r="M10" s="14"/>
      <c r="N10" s="15"/>
      <c r="P10" s="16" t="s">
        <v>35</v>
      </c>
      <c r="Q10" s="17">
        <f>COUNTIF(Tabla46[REVISIÓN CUMPLIMIENTO SMO],"SI")</f>
        <v>0</v>
      </c>
    </row>
    <row r="11" spans="2:17" x14ac:dyDescent="0.25">
      <c r="B11" s="9"/>
      <c r="C11" s="10" t="str">
        <f>IFERROR(VLOOKUP(Tabla46[[#This Row],[Nº]],Tabla4[],'1º_Seguimiento'!$C$2,FALSE),"")</f>
        <v/>
      </c>
      <c r="D11" s="11" t="str">
        <f>IFERROR(VLOOKUP(Tabla46[[#This Row],[Nº]],Tabla4[],'1º_Seguimiento'!$D$2,FALSE),"")</f>
        <v/>
      </c>
      <c r="E11" s="10" t="str">
        <f>IFERROR(VLOOKUP(Tabla46[[#This Row],[Nº]],Tabla4[],'1º_Seguimiento'!$E$2,FALSE),"")</f>
        <v/>
      </c>
      <c r="F11" s="12" t="str">
        <f>IFERROR(VLOOKUP(Tabla46[[#This Row],[Nº]],Tabla4[],'1º_Seguimiento'!$F$2,FALSE),"")</f>
        <v/>
      </c>
      <c r="G11" s="12" t="str">
        <f>IFERROR(VLOOKUP(Tabla46[[#This Row],[Nº]],Tabla4[],'1º_Seguimiento'!$G$2,FALSE),"")</f>
        <v/>
      </c>
      <c r="H11" s="13" t="str">
        <f>IFERROR(VLOOKUP(Tabla46[[#This Row],[Nº]],Tabla4[],'1º_Seguimiento'!$H$2,FALSE),"")</f>
        <v/>
      </c>
      <c r="I11" s="13" t="str">
        <f>IFERROR(VLOOKUP(Tabla46[[#This Row],[Nº]],Tabla4[],'1º_Seguimiento'!$I$2,FALSE),"")</f>
        <v/>
      </c>
      <c r="J11" s="13" t="str">
        <f>IFERROR(VLOOKUP(Tabla46[[#This Row],[Nº]],Tabla4[],'1º_Seguimiento'!$J$2,FALSE),"")</f>
        <v/>
      </c>
      <c r="K11" s="10" t="str">
        <f>IFERROR(VLOOKUP(Tabla46[[#This Row],[Nº]],Tabla4[],'1º_Seguimiento'!$K$2,FALSE),"")</f>
        <v/>
      </c>
      <c r="L11" s="14"/>
      <c r="M11" s="14"/>
      <c r="N11" s="15"/>
      <c r="P11" s="16" t="s">
        <v>34</v>
      </c>
      <c r="Q11" s="17">
        <f>COUNT(Tabla46[Nº])-COUNTIF(Tabla46[REVISIÓN CUMPLIMIENTO SMO],"NO APLICA")</f>
        <v>0</v>
      </c>
    </row>
    <row r="12" spans="2:17" x14ac:dyDescent="0.25">
      <c r="B12" s="9"/>
      <c r="C12" s="10" t="str">
        <f>IFERROR(VLOOKUP(Tabla46[[#This Row],[Nº]],Tabla4[],'1º_Seguimiento'!$C$2,FALSE),"")</f>
        <v/>
      </c>
      <c r="D12" s="11" t="str">
        <f>IFERROR(VLOOKUP(Tabla46[[#This Row],[Nº]],Tabla4[],'1º_Seguimiento'!$D$2,FALSE),"")</f>
        <v/>
      </c>
      <c r="E12" s="10" t="str">
        <f>IFERROR(VLOOKUP(Tabla46[[#This Row],[Nº]],Tabla4[],'1º_Seguimiento'!$E$2,FALSE),"")</f>
        <v/>
      </c>
      <c r="F12" s="12" t="str">
        <f>IFERROR(VLOOKUP(Tabla46[[#This Row],[Nº]],Tabla4[],'1º_Seguimiento'!$F$2,FALSE),"")</f>
        <v/>
      </c>
      <c r="G12" s="12" t="str">
        <f>IFERROR(VLOOKUP(Tabla46[[#This Row],[Nº]],Tabla4[],'1º_Seguimiento'!$G$2,FALSE),"")</f>
        <v/>
      </c>
      <c r="H12" s="13" t="str">
        <f>IFERROR(VLOOKUP(Tabla46[[#This Row],[Nº]],Tabla4[],'1º_Seguimiento'!$H$2,FALSE),"")</f>
        <v/>
      </c>
      <c r="I12" s="13" t="str">
        <f>IFERROR(VLOOKUP(Tabla46[[#This Row],[Nº]],Tabla4[],'1º_Seguimiento'!$I$2,FALSE),"")</f>
        <v/>
      </c>
      <c r="J12" s="13" t="str">
        <f>IFERROR(VLOOKUP(Tabla46[[#This Row],[Nº]],Tabla4[],'1º_Seguimiento'!$J$2,FALSE),"")</f>
        <v/>
      </c>
      <c r="K12" s="10" t="str">
        <f>IFERROR(VLOOKUP(Tabla46[[#This Row],[Nº]],Tabla4[],'1º_Seguimiento'!$K$2,FALSE),"")</f>
        <v/>
      </c>
      <c r="L12" s="14"/>
      <c r="M12" s="14"/>
      <c r="N12" s="15"/>
      <c r="P12" s="16" t="s">
        <v>37</v>
      </c>
      <c r="Q12" s="18" t="str">
        <f>IFERROR(Q10/Q11,"N/A")</f>
        <v>N/A</v>
      </c>
    </row>
    <row r="13" spans="2:17" x14ac:dyDescent="0.25">
      <c r="B13" s="9"/>
      <c r="C13" s="10" t="str">
        <f>IFERROR(VLOOKUP(Tabla46[[#This Row],[Nº]],Tabla4[],'1º_Seguimiento'!$C$2,FALSE),"")</f>
        <v/>
      </c>
      <c r="D13" s="11" t="str">
        <f>IFERROR(VLOOKUP(Tabla46[[#This Row],[Nº]],Tabla4[],'1º_Seguimiento'!$D$2,FALSE),"")</f>
        <v/>
      </c>
      <c r="E13" s="10" t="str">
        <f>IFERROR(VLOOKUP(Tabla46[[#This Row],[Nº]],Tabla4[],'1º_Seguimiento'!$E$2,FALSE),"")</f>
        <v/>
      </c>
      <c r="F13" s="12" t="str">
        <f>IFERROR(VLOOKUP(Tabla46[[#This Row],[Nº]],Tabla4[],'1º_Seguimiento'!$F$2,FALSE),"")</f>
        <v/>
      </c>
      <c r="G13" s="12" t="str">
        <f>IFERROR(VLOOKUP(Tabla46[[#This Row],[Nº]],Tabla4[],'1º_Seguimiento'!$G$2,FALSE),"")</f>
        <v/>
      </c>
      <c r="H13" s="13" t="str">
        <f>IFERROR(VLOOKUP(Tabla46[[#This Row],[Nº]],Tabla4[],'1º_Seguimiento'!$H$2,FALSE),"")</f>
        <v/>
      </c>
      <c r="I13" s="13" t="str">
        <f>IFERROR(VLOOKUP(Tabla46[[#This Row],[Nº]],Tabla4[],'1º_Seguimiento'!$I$2,FALSE),"")</f>
        <v/>
      </c>
      <c r="J13" s="13" t="str">
        <f>IFERROR(VLOOKUP(Tabla46[[#This Row],[Nº]],Tabla4[],'1º_Seguimiento'!$J$2,FALSE),"")</f>
        <v/>
      </c>
      <c r="K13" s="10" t="str">
        <f>IFERROR(VLOOKUP(Tabla46[[#This Row],[Nº]],Tabla4[],'1º_Seguimiento'!$K$2,FALSE),"")</f>
        <v/>
      </c>
      <c r="L13" s="14"/>
      <c r="M13" s="14"/>
      <c r="N13" s="15"/>
    </row>
    <row r="14" spans="2:17" x14ac:dyDescent="0.25">
      <c r="B14" s="9"/>
      <c r="C14" s="10" t="str">
        <f>IFERROR(VLOOKUP(Tabla46[[#This Row],[Nº]],Tabla4[],'1º_Seguimiento'!$C$2,FALSE),"")</f>
        <v/>
      </c>
      <c r="D14" s="11" t="str">
        <f>IFERROR(VLOOKUP(Tabla46[[#This Row],[Nº]],Tabla4[],'1º_Seguimiento'!$D$2,FALSE),"")</f>
        <v/>
      </c>
      <c r="E14" s="10" t="str">
        <f>IFERROR(VLOOKUP(Tabla46[[#This Row],[Nº]],Tabla4[],'1º_Seguimiento'!$E$2,FALSE),"")</f>
        <v/>
      </c>
      <c r="F14" s="12" t="str">
        <f>IFERROR(VLOOKUP(Tabla46[[#This Row],[Nº]],Tabla4[],'1º_Seguimiento'!$F$2,FALSE),"")</f>
        <v/>
      </c>
      <c r="G14" s="12" t="str">
        <f>IFERROR(VLOOKUP(Tabla46[[#This Row],[Nº]],Tabla4[],'1º_Seguimiento'!$G$2,FALSE),"")</f>
        <v/>
      </c>
      <c r="H14" s="13" t="str">
        <f>IFERROR(VLOOKUP(Tabla46[[#This Row],[Nº]],Tabla4[],'1º_Seguimiento'!$H$2,FALSE),"")</f>
        <v/>
      </c>
      <c r="I14" s="13" t="str">
        <f>IFERROR(VLOOKUP(Tabla46[[#This Row],[Nº]],Tabla4[],'1º_Seguimiento'!$I$2,FALSE),"")</f>
        <v/>
      </c>
      <c r="J14" s="13" t="str">
        <f>IFERROR(VLOOKUP(Tabla46[[#This Row],[Nº]],Tabla4[],'1º_Seguimiento'!$J$2,FALSE),"")</f>
        <v/>
      </c>
      <c r="K14" s="10" t="str">
        <f>IFERROR(VLOOKUP(Tabla46[[#This Row],[Nº]],Tabla4[],'1º_Seguimiento'!$K$2,FALSE),"")</f>
        <v/>
      </c>
      <c r="L14" s="14"/>
      <c r="M14" s="14"/>
      <c r="N14" s="15"/>
    </row>
    <row r="15" spans="2:17" x14ac:dyDescent="0.25">
      <c r="B15" s="9"/>
      <c r="C15" s="10" t="str">
        <f>IFERROR(VLOOKUP(Tabla46[[#This Row],[Nº]],Tabla4[],'1º_Seguimiento'!$C$2,FALSE),"")</f>
        <v/>
      </c>
      <c r="D15" s="11" t="str">
        <f>IFERROR(VLOOKUP(Tabla46[[#This Row],[Nº]],Tabla4[],'1º_Seguimiento'!$D$2,FALSE),"")</f>
        <v/>
      </c>
      <c r="E15" s="10" t="str">
        <f>IFERROR(VLOOKUP(Tabla46[[#This Row],[Nº]],Tabla4[],'1º_Seguimiento'!$E$2,FALSE),"")</f>
        <v/>
      </c>
      <c r="F15" s="12" t="str">
        <f>IFERROR(VLOOKUP(Tabla46[[#This Row],[Nº]],Tabla4[],'1º_Seguimiento'!$F$2,FALSE),"")</f>
        <v/>
      </c>
      <c r="G15" s="12" t="str">
        <f>IFERROR(VLOOKUP(Tabla46[[#This Row],[Nº]],Tabla4[],'1º_Seguimiento'!$G$2,FALSE),"")</f>
        <v/>
      </c>
      <c r="H15" s="13" t="str">
        <f>IFERROR(VLOOKUP(Tabla46[[#This Row],[Nº]],Tabla4[],'1º_Seguimiento'!$H$2,FALSE),"")</f>
        <v/>
      </c>
      <c r="I15" s="13" t="str">
        <f>IFERROR(VLOOKUP(Tabla46[[#This Row],[Nº]],Tabla4[],'1º_Seguimiento'!$I$2,FALSE),"")</f>
        <v/>
      </c>
      <c r="J15" s="13" t="str">
        <f>IFERROR(VLOOKUP(Tabla46[[#This Row],[Nº]],Tabla4[],'1º_Seguimiento'!$J$2,FALSE),"")</f>
        <v/>
      </c>
      <c r="K15" s="10" t="str">
        <f>IFERROR(VLOOKUP(Tabla46[[#This Row],[Nº]],Tabla4[],'1º_Seguimiento'!$K$2,FALSE),"")</f>
        <v/>
      </c>
      <c r="L15" s="14"/>
      <c r="M15" s="14"/>
      <c r="N15" s="15"/>
    </row>
    <row r="16" spans="2:17" x14ac:dyDescent="0.25">
      <c r="B16" s="9"/>
      <c r="C16" s="10" t="str">
        <f>IFERROR(VLOOKUP(Tabla46[[#This Row],[Nº]],Tabla4[],'1º_Seguimiento'!$C$2,FALSE),"")</f>
        <v/>
      </c>
      <c r="D16" s="11" t="str">
        <f>IFERROR(VLOOKUP(Tabla46[[#This Row],[Nº]],Tabla4[],'1º_Seguimiento'!$D$2,FALSE),"")</f>
        <v/>
      </c>
      <c r="E16" s="10" t="str">
        <f>IFERROR(VLOOKUP(Tabla46[[#This Row],[Nº]],Tabla4[],'1º_Seguimiento'!$E$2,FALSE),"")</f>
        <v/>
      </c>
      <c r="F16" s="12" t="str">
        <f>IFERROR(VLOOKUP(Tabla46[[#This Row],[Nº]],Tabla4[],'1º_Seguimiento'!$F$2,FALSE),"")</f>
        <v/>
      </c>
      <c r="G16" s="12" t="str">
        <f>IFERROR(VLOOKUP(Tabla46[[#This Row],[Nº]],Tabla4[],'1º_Seguimiento'!$G$2,FALSE),"")</f>
        <v/>
      </c>
      <c r="H16" s="13" t="str">
        <f>IFERROR(VLOOKUP(Tabla46[[#This Row],[Nº]],Tabla4[],'1º_Seguimiento'!$H$2,FALSE),"")</f>
        <v/>
      </c>
      <c r="I16" s="13" t="str">
        <f>IFERROR(VLOOKUP(Tabla46[[#This Row],[Nº]],Tabla4[],'1º_Seguimiento'!$I$2,FALSE),"")</f>
        <v/>
      </c>
      <c r="J16" s="13" t="str">
        <f>IFERROR(VLOOKUP(Tabla46[[#This Row],[Nº]],Tabla4[],'1º_Seguimiento'!$J$2,FALSE),"")</f>
        <v/>
      </c>
      <c r="K16" s="10" t="str">
        <f>IFERROR(VLOOKUP(Tabla46[[#This Row],[Nº]],Tabla4[],'1º_Seguimiento'!$K$2,FALSE),"")</f>
        <v/>
      </c>
      <c r="L16" s="14"/>
      <c r="M16" s="14"/>
      <c r="N16" s="15"/>
    </row>
    <row r="17" spans="2:14" x14ac:dyDescent="0.25">
      <c r="B17" s="9"/>
      <c r="C17" s="10" t="str">
        <f>IFERROR(VLOOKUP(Tabla46[[#This Row],[Nº]],Tabla4[],'1º_Seguimiento'!$C$2,FALSE),"")</f>
        <v/>
      </c>
      <c r="D17" s="11" t="str">
        <f>IFERROR(VLOOKUP(Tabla46[[#This Row],[Nº]],Tabla4[],'1º_Seguimiento'!$D$2,FALSE),"")</f>
        <v/>
      </c>
      <c r="E17" s="10" t="str">
        <f>IFERROR(VLOOKUP(Tabla46[[#This Row],[Nº]],Tabla4[],'1º_Seguimiento'!$E$2,FALSE),"")</f>
        <v/>
      </c>
      <c r="F17" s="12" t="str">
        <f>IFERROR(VLOOKUP(Tabla46[[#This Row],[Nº]],Tabla4[],'1º_Seguimiento'!$F$2,FALSE),"")</f>
        <v/>
      </c>
      <c r="G17" s="12" t="str">
        <f>IFERROR(VLOOKUP(Tabla46[[#This Row],[Nº]],Tabla4[],'1º_Seguimiento'!$G$2,FALSE),"")</f>
        <v/>
      </c>
      <c r="H17" s="13" t="str">
        <f>IFERROR(VLOOKUP(Tabla46[[#This Row],[Nº]],Tabla4[],'1º_Seguimiento'!$H$2,FALSE),"")</f>
        <v/>
      </c>
      <c r="I17" s="13" t="str">
        <f>IFERROR(VLOOKUP(Tabla46[[#This Row],[Nº]],Tabla4[],'1º_Seguimiento'!$I$2,FALSE),"")</f>
        <v/>
      </c>
      <c r="J17" s="13" t="str">
        <f>IFERROR(VLOOKUP(Tabla46[[#This Row],[Nº]],Tabla4[],'1º_Seguimiento'!$J$2,FALSE),"")</f>
        <v/>
      </c>
      <c r="K17" s="10" t="str">
        <f>IFERROR(VLOOKUP(Tabla46[[#This Row],[Nº]],Tabla4[],'1º_Seguimiento'!$K$2,FALSE),"")</f>
        <v/>
      </c>
      <c r="L17" s="14"/>
      <c r="M17" s="14"/>
      <c r="N17" s="15"/>
    </row>
    <row r="18" spans="2:14" x14ac:dyDescent="0.25">
      <c r="B18" s="9"/>
      <c r="C18" s="10" t="str">
        <f>IFERROR(VLOOKUP(Tabla46[[#This Row],[Nº]],Tabla4[],'1º_Seguimiento'!$C$2,FALSE),"")</f>
        <v/>
      </c>
      <c r="D18" s="11" t="str">
        <f>IFERROR(VLOOKUP(Tabla46[[#This Row],[Nº]],Tabla4[],'1º_Seguimiento'!$D$2,FALSE),"")</f>
        <v/>
      </c>
      <c r="E18" s="10" t="str">
        <f>IFERROR(VLOOKUP(Tabla46[[#This Row],[Nº]],Tabla4[],'1º_Seguimiento'!$E$2,FALSE),"")</f>
        <v/>
      </c>
      <c r="F18" s="12" t="str">
        <f>IFERROR(VLOOKUP(Tabla46[[#This Row],[Nº]],Tabla4[],'1º_Seguimiento'!$F$2,FALSE),"")</f>
        <v/>
      </c>
      <c r="G18" s="12" t="str">
        <f>IFERROR(VLOOKUP(Tabla46[[#This Row],[Nº]],Tabla4[],'1º_Seguimiento'!$G$2,FALSE),"")</f>
        <v/>
      </c>
      <c r="H18" s="13" t="str">
        <f>IFERROR(VLOOKUP(Tabla46[[#This Row],[Nº]],Tabla4[],'1º_Seguimiento'!$H$2,FALSE),"")</f>
        <v/>
      </c>
      <c r="I18" s="13" t="str">
        <f>IFERROR(VLOOKUP(Tabla46[[#This Row],[Nº]],Tabla4[],'1º_Seguimiento'!$I$2,FALSE),"")</f>
        <v/>
      </c>
      <c r="J18" s="13" t="str">
        <f>IFERROR(VLOOKUP(Tabla46[[#This Row],[Nº]],Tabla4[],'1º_Seguimiento'!$J$2,FALSE),"")</f>
        <v/>
      </c>
      <c r="K18" s="10" t="str">
        <f>IFERROR(VLOOKUP(Tabla46[[#This Row],[Nº]],Tabla4[],'1º_Seguimiento'!$K$2,FALSE),"")</f>
        <v/>
      </c>
      <c r="L18" s="14"/>
      <c r="M18" s="14"/>
      <c r="N18" s="15"/>
    </row>
    <row r="19" spans="2:14" x14ac:dyDescent="0.25">
      <c r="B19" s="9"/>
      <c r="C19" s="10" t="str">
        <f>IFERROR(VLOOKUP(Tabla46[[#This Row],[Nº]],Tabla4[],'1º_Seguimiento'!$C$2,FALSE),"")</f>
        <v/>
      </c>
      <c r="D19" s="11" t="str">
        <f>IFERROR(VLOOKUP(Tabla46[[#This Row],[Nº]],Tabla4[],'1º_Seguimiento'!$D$2,FALSE),"")</f>
        <v/>
      </c>
      <c r="E19" s="10" t="str">
        <f>IFERROR(VLOOKUP(Tabla46[[#This Row],[Nº]],Tabla4[],'1º_Seguimiento'!$E$2,FALSE),"")</f>
        <v/>
      </c>
      <c r="F19" s="12" t="str">
        <f>IFERROR(VLOOKUP(Tabla46[[#This Row],[Nº]],Tabla4[],'1º_Seguimiento'!$F$2,FALSE),"")</f>
        <v/>
      </c>
      <c r="G19" s="12" t="str">
        <f>IFERROR(VLOOKUP(Tabla46[[#This Row],[Nº]],Tabla4[],'1º_Seguimiento'!$G$2,FALSE),"")</f>
        <v/>
      </c>
      <c r="H19" s="13" t="str">
        <f>IFERROR(VLOOKUP(Tabla46[[#This Row],[Nº]],Tabla4[],'1º_Seguimiento'!$H$2,FALSE),"")</f>
        <v/>
      </c>
      <c r="I19" s="13" t="str">
        <f>IFERROR(VLOOKUP(Tabla46[[#This Row],[Nº]],Tabla4[],'1º_Seguimiento'!$I$2,FALSE),"")</f>
        <v/>
      </c>
      <c r="J19" s="13" t="str">
        <f>IFERROR(VLOOKUP(Tabla46[[#This Row],[Nº]],Tabla4[],'1º_Seguimiento'!$J$2,FALSE),"")</f>
        <v/>
      </c>
      <c r="K19" s="10" t="str">
        <f>IFERROR(VLOOKUP(Tabla46[[#This Row],[Nº]],Tabla4[],'1º_Seguimiento'!$K$2,FALSE),"")</f>
        <v/>
      </c>
      <c r="L19" s="14"/>
      <c r="M19" s="14"/>
      <c r="N19" s="15"/>
    </row>
    <row r="20" spans="2:14" x14ac:dyDescent="0.25">
      <c r="B20" s="9"/>
      <c r="C20" s="10" t="str">
        <f>IFERROR(VLOOKUP(Tabla46[[#This Row],[Nº]],Tabla4[],'1º_Seguimiento'!$C$2,FALSE),"")</f>
        <v/>
      </c>
      <c r="D20" s="11" t="str">
        <f>IFERROR(VLOOKUP(Tabla46[[#This Row],[Nº]],Tabla4[],'1º_Seguimiento'!$D$2,FALSE),"")</f>
        <v/>
      </c>
      <c r="E20" s="10" t="str">
        <f>IFERROR(VLOOKUP(Tabla46[[#This Row],[Nº]],Tabla4[],'1º_Seguimiento'!$E$2,FALSE),"")</f>
        <v/>
      </c>
      <c r="F20" s="12" t="str">
        <f>IFERROR(VLOOKUP(Tabla46[[#This Row],[Nº]],Tabla4[],'1º_Seguimiento'!$F$2,FALSE),"")</f>
        <v/>
      </c>
      <c r="G20" s="12" t="str">
        <f>IFERROR(VLOOKUP(Tabla46[[#This Row],[Nº]],Tabla4[],'1º_Seguimiento'!$G$2,FALSE),"")</f>
        <v/>
      </c>
      <c r="H20" s="13" t="str">
        <f>IFERROR(VLOOKUP(Tabla46[[#This Row],[Nº]],Tabla4[],'1º_Seguimiento'!$H$2,FALSE),"")</f>
        <v/>
      </c>
      <c r="I20" s="13" t="str">
        <f>IFERROR(VLOOKUP(Tabla46[[#This Row],[Nº]],Tabla4[],'1º_Seguimiento'!$I$2,FALSE),"")</f>
        <v/>
      </c>
      <c r="J20" s="13" t="str">
        <f>IFERROR(VLOOKUP(Tabla46[[#This Row],[Nº]],Tabla4[],'1º_Seguimiento'!$J$2,FALSE),"")</f>
        <v/>
      </c>
      <c r="K20" s="10" t="str">
        <f>IFERROR(VLOOKUP(Tabla46[[#This Row],[Nº]],Tabla4[],'1º_Seguimiento'!$K$2,FALSE),"")</f>
        <v/>
      </c>
      <c r="L20" s="14"/>
      <c r="M20" s="14"/>
      <c r="N20" s="15"/>
    </row>
    <row r="21" spans="2:14" x14ac:dyDescent="0.25">
      <c r="B21" s="9"/>
      <c r="C21" s="10" t="str">
        <f>IFERROR(VLOOKUP(Tabla46[[#This Row],[Nº]],Tabla4[],'1º_Seguimiento'!$C$2,FALSE),"")</f>
        <v/>
      </c>
      <c r="D21" s="11" t="str">
        <f>IFERROR(VLOOKUP(Tabla46[[#This Row],[Nº]],Tabla4[],'1º_Seguimiento'!$D$2,FALSE),"")</f>
        <v/>
      </c>
      <c r="E21" s="10" t="str">
        <f>IFERROR(VLOOKUP(Tabla46[[#This Row],[Nº]],Tabla4[],'1º_Seguimiento'!$E$2,FALSE),"")</f>
        <v/>
      </c>
      <c r="F21" s="12" t="str">
        <f>IFERROR(VLOOKUP(Tabla46[[#This Row],[Nº]],Tabla4[],'1º_Seguimiento'!$F$2,FALSE),"")</f>
        <v/>
      </c>
      <c r="G21" s="12" t="str">
        <f>IFERROR(VLOOKUP(Tabla46[[#This Row],[Nº]],Tabla4[],'1º_Seguimiento'!$G$2,FALSE),"")</f>
        <v/>
      </c>
      <c r="H21" s="13" t="str">
        <f>IFERROR(VLOOKUP(Tabla46[[#This Row],[Nº]],Tabla4[],'1º_Seguimiento'!$H$2,FALSE),"")</f>
        <v/>
      </c>
      <c r="I21" s="13" t="str">
        <f>IFERROR(VLOOKUP(Tabla46[[#This Row],[Nº]],Tabla4[],'1º_Seguimiento'!$I$2,FALSE),"")</f>
        <v/>
      </c>
      <c r="J21" s="13" t="str">
        <f>IFERROR(VLOOKUP(Tabla46[[#This Row],[Nº]],Tabla4[],'1º_Seguimiento'!$J$2,FALSE),"")</f>
        <v/>
      </c>
      <c r="K21" s="10" t="str">
        <f>IFERROR(VLOOKUP(Tabla46[[#This Row],[Nº]],Tabla4[],'1º_Seguimiento'!$K$2,FALSE),"")</f>
        <v/>
      </c>
      <c r="L21" s="14"/>
      <c r="M21" s="14"/>
      <c r="N21" s="15"/>
    </row>
    <row r="22" spans="2:14" x14ac:dyDescent="0.25">
      <c r="B22" s="9"/>
      <c r="C22" s="10" t="str">
        <f>IFERROR(VLOOKUP(Tabla46[[#This Row],[Nº]],Tabla4[],'1º_Seguimiento'!$C$2,FALSE),"")</f>
        <v/>
      </c>
      <c r="D22" s="11" t="str">
        <f>IFERROR(VLOOKUP(Tabla46[[#This Row],[Nº]],Tabla4[],'1º_Seguimiento'!$D$2,FALSE),"")</f>
        <v/>
      </c>
      <c r="E22" s="10" t="str">
        <f>IFERROR(VLOOKUP(Tabla46[[#This Row],[Nº]],Tabla4[],'1º_Seguimiento'!$E$2,FALSE),"")</f>
        <v/>
      </c>
      <c r="F22" s="12" t="str">
        <f>IFERROR(VLOOKUP(Tabla46[[#This Row],[Nº]],Tabla4[],'1º_Seguimiento'!$F$2,FALSE),"")</f>
        <v/>
      </c>
      <c r="G22" s="12" t="str">
        <f>IFERROR(VLOOKUP(Tabla46[[#This Row],[Nº]],Tabla4[],'1º_Seguimiento'!$G$2,FALSE),"")</f>
        <v/>
      </c>
      <c r="H22" s="13" t="str">
        <f>IFERROR(VLOOKUP(Tabla46[[#This Row],[Nº]],Tabla4[],'1º_Seguimiento'!$H$2,FALSE),"")</f>
        <v/>
      </c>
      <c r="I22" s="13" t="str">
        <f>IFERROR(VLOOKUP(Tabla46[[#This Row],[Nº]],Tabla4[],'1º_Seguimiento'!$I$2,FALSE),"")</f>
        <v/>
      </c>
      <c r="J22" s="13" t="str">
        <f>IFERROR(VLOOKUP(Tabla46[[#This Row],[Nº]],Tabla4[],'1º_Seguimiento'!$J$2,FALSE),"")</f>
        <v/>
      </c>
      <c r="K22" s="10" t="str">
        <f>IFERROR(VLOOKUP(Tabla46[[#This Row],[Nº]],Tabla4[],'1º_Seguimiento'!$K$2,FALSE),"")</f>
        <v/>
      </c>
      <c r="L22" s="14"/>
      <c r="M22" s="14"/>
      <c r="N22" s="15"/>
    </row>
    <row r="23" spans="2:14" x14ac:dyDescent="0.25">
      <c r="B23" s="9"/>
      <c r="C23" s="10" t="str">
        <f>IFERROR(VLOOKUP(Tabla46[[#This Row],[Nº]],Tabla4[],'1º_Seguimiento'!$C$2,FALSE),"")</f>
        <v/>
      </c>
      <c r="D23" s="11" t="str">
        <f>IFERROR(VLOOKUP(Tabla46[[#This Row],[Nº]],Tabla4[],'1º_Seguimiento'!$D$2,FALSE),"")</f>
        <v/>
      </c>
      <c r="E23" s="10" t="str">
        <f>IFERROR(VLOOKUP(Tabla46[[#This Row],[Nº]],Tabla4[],'1º_Seguimiento'!$E$2,FALSE),"")</f>
        <v/>
      </c>
      <c r="F23" s="12" t="str">
        <f>IFERROR(VLOOKUP(Tabla46[[#This Row],[Nº]],Tabla4[],'1º_Seguimiento'!$F$2,FALSE),"")</f>
        <v/>
      </c>
      <c r="G23" s="12" t="str">
        <f>IFERROR(VLOOKUP(Tabla46[[#This Row],[Nº]],Tabla4[],'1º_Seguimiento'!$G$2,FALSE),"")</f>
        <v/>
      </c>
      <c r="H23" s="13" t="str">
        <f>IFERROR(VLOOKUP(Tabla46[[#This Row],[Nº]],Tabla4[],'1º_Seguimiento'!$H$2,FALSE),"")</f>
        <v/>
      </c>
      <c r="I23" s="13" t="str">
        <f>IFERROR(VLOOKUP(Tabla46[[#This Row],[Nº]],Tabla4[],'1º_Seguimiento'!$I$2,FALSE),"")</f>
        <v/>
      </c>
      <c r="J23" s="13" t="str">
        <f>IFERROR(VLOOKUP(Tabla46[[#This Row],[Nº]],Tabla4[],'1º_Seguimiento'!$J$2,FALSE),"")</f>
        <v/>
      </c>
      <c r="K23" s="10" t="str">
        <f>IFERROR(VLOOKUP(Tabla46[[#This Row],[Nº]],Tabla4[],'1º_Seguimiento'!$K$2,FALSE),"")</f>
        <v/>
      </c>
      <c r="L23" s="14"/>
      <c r="M23" s="14"/>
      <c r="N23" s="15"/>
    </row>
    <row r="24" spans="2:14" x14ac:dyDescent="0.25">
      <c r="B24" s="9"/>
      <c r="C24" s="10" t="str">
        <f>IFERROR(VLOOKUP(Tabla46[[#This Row],[Nº]],Tabla4[],'1º_Seguimiento'!$C$2,FALSE),"")</f>
        <v/>
      </c>
      <c r="D24" s="11" t="str">
        <f>IFERROR(VLOOKUP(Tabla46[[#This Row],[Nº]],Tabla4[],'1º_Seguimiento'!$D$2,FALSE),"")</f>
        <v/>
      </c>
      <c r="E24" s="10" t="str">
        <f>IFERROR(VLOOKUP(Tabla46[[#This Row],[Nº]],Tabla4[],'1º_Seguimiento'!$E$2,FALSE),"")</f>
        <v/>
      </c>
      <c r="F24" s="12" t="str">
        <f>IFERROR(VLOOKUP(Tabla46[[#This Row],[Nº]],Tabla4[],'1º_Seguimiento'!$F$2,FALSE),"")</f>
        <v/>
      </c>
      <c r="G24" s="12" t="str">
        <f>IFERROR(VLOOKUP(Tabla46[[#This Row],[Nº]],Tabla4[],'1º_Seguimiento'!$G$2,FALSE),"")</f>
        <v/>
      </c>
      <c r="H24" s="13" t="str">
        <f>IFERROR(VLOOKUP(Tabla46[[#This Row],[Nº]],Tabla4[],'1º_Seguimiento'!$H$2,FALSE),"")</f>
        <v/>
      </c>
      <c r="I24" s="13" t="str">
        <f>IFERROR(VLOOKUP(Tabla46[[#This Row],[Nº]],Tabla4[],'1º_Seguimiento'!$I$2,FALSE),"")</f>
        <v/>
      </c>
      <c r="J24" s="13" t="str">
        <f>IFERROR(VLOOKUP(Tabla46[[#This Row],[Nº]],Tabla4[],'1º_Seguimiento'!$J$2,FALSE),"")</f>
        <v/>
      </c>
      <c r="K24" s="10" t="str">
        <f>IFERROR(VLOOKUP(Tabla46[[#This Row],[Nº]],Tabla4[],'1º_Seguimiento'!$K$2,FALSE),"")</f>
        <v/>
      </c>
      <c r="L24" s="14"/>
      <c r="M24" s="14"/>
      <c r="N24" s="15"/>
    </row>
    <row r="25" spans="2:14" x14ac:dyDescent="0.25">
      <c r="B25" s="9"/>
      <c r="C25" s="10" t="str">
        <f>IFERROR(VLOOKUP(Tabla46[[#This Row],[Nº]],Tabla4[],'1º_Seguimiento'!$C$2,FALSE),"")</f>
        <v/>
      </c>
      <c r="D25" s="11" t="str">
        <f>IFERROR(VLOOKUP(Tabla46[[#This Row],[Nº]],Tabla4[],'1º_Seguimiento'!$D$2,FALSE),"")</f>
        <v/>
      </c>
      <c r="E25" s="10" t="str">
        <f>IFERROR(VLOOKUP(Tabla46[[#This Row],[Nº]],Tabla4[],'1º_Seguimiento'!$E$2,FALSE),"")</f>
        <v/>
      </c>
      <c r="F25" s="12" t="str">
        <f>IFERROR(VLOOKUP(Tabla46[[#This Row],[Nº]],Tabla4[],'1º_Seguimiento'!$F$2,FALSE),"")</f>
        <v/>
      </c>
      <c r="G25" s="12" t="str">
        <f>IFERROR(VLOOKUP(Tabla46[[#This Row],[Nº]],Tabla4[],'1º_Seguimiento'!$G$2,FALSE),"")</f>
        <v/>
      </c>
      <c r="H25" s="13" t="str">
        <f>IFERROR(VLOOKUP(Tabla46[[#This Row],[Nº]],Tabla4[],'1º_Seguimiento'!$H$2,FALSE),"")</f>
        <v/>
      </c>
      <c r="I25" s="13" t="str">
        <f>IFERROR(VLOOKUP(Tabla46[[#This Row],[Nº]],Tabla4[],'1º_Seguimiento'!$I$2,FALSE),"")</f>
        <v/>
      </c>
      <c r="J25" s="13" t="str">
        <f>IFERROR(VLOOKUP(Tabla46[[#This Row],[Nº]],Tabla4[],'1º_Seguimiento'!$J$2,FALSE),"")</f>
        <v/>
      </c>
      <c r="K25" s="10" t="str">
        <f>IFERROR(VLOOKUP(Tabla46[[#This Row],[Nº]],Tabla4[],'1º_Seguimiento'!$K$2,FALSE),"")</f>
        <v/>
      </c>
      <c r="L25" s="14"/>
      <c r="M25" s="14"/>
      <c r="N25" s="15"/>
    </row>
    <row r="26" spans="2:14" x14ac:dyDescent="0.25">
      <c r="B26" s="9"/>
      <c r="C26" s="10" t="str">
        <f>IFERROR(VLOOKUP(Tabla46[[#This Row],[Nº]],Tabla4[],'1º_Seguimiento'!$C$2,FALSE),"")</f>
        <v/>
      </c>
      <c r="D26" s="11" t="str">
        <f>IFERROR(VLOOKUP(Tabla46[[#This Row],[Nº]],Tabla4[],'1º_Seguimiento'!$D$2,FALSE),"")</f>
        <v/>
      </c>
      <c r="E26" s="10" t="str">
        <f>IFERROR(VLOOKUP(Tabla46[[#This Row],[Nº]],Tabla4[],'1º_Seguimiento'!$E$2,FALSE),"")</f>
        <v/>
      </c>
      <c r="F26" s="12" t="str">
        <f>IFERROR(VLOOKUP(Tabla46[[#This Row],[Nº]],Tabla4[],'1º_Seguimiento'!$F$2,FALSE),"")</f>
        <v/>
      </c>
      <c r="G26" s="12" t="str">
        <f>IFERROR(VLOOKUP(Tabla46[[#This Row],[Nº]],Tabla4[],'1º_Seguimiento'!$G$2,FALSE),"")</f>
        <v/>
      </c>
      <c r="H26" s="13" t="str">
        <f>IFERROR(VLOOKUP(Tabla46[[#This Row],[Nº]],Tabla4[],'1º_Seguimiento'!$H$2,FALSE),"")</f>
        <v/>
      </c>
      <c r="I26" s="13" t="str">
        <f>IFERROR(VLOOKUP(Tabla46[[#This Row],[Nº]],Tabla4[],'1º_Seguimiento'!$I$2,FALSE),"")</f>
        <v/>
      </c>
      <c r="J26" s="13" t="str">
        <f>IFERROR(VLOOKUP(Tabla46[[#This Row],[Nº]],Tabla4[],'1º_Seguimiento'!$J$2,FALSE),"")</f>
        <v/>
      </c>
      <c r="K26" s="10" t="str">
        <f>IFERROR(VLOOKUP(Tabla46[[#This Row],[Nº]],Tabla4[],'1º_Seguimiento'!$K$2,FALSE),"")</f>
        <v/>
      </c>
      <c r="L26" s="14"/>
      <c r="M26" s="14"/>
      <c r="N26" s="15"/>
    </row>
    <row r="27" spans="2:14" x14ac:dyDescent="0.25">
      <c r="B27" s="9"/>
      <c r="C27" s="10" t="str">
        <f>IFERROR(VLOOKUP(Tabla46[[#This Row],[Nº]],Tabla4[],'1º_Seguimiento'!$C$2,FALSE),"")</f>
        <v/>
      </c>
      <c r="D27" s="11" t="str">
        <f>IFERROR(VLOOKUP(Tabla46[[#This Row],[Nº]],Tabla4[],'1º_Seguimiento'!$D$2,FALSE),"")</f>
        <v/>
      </c>
      <c r="E27" s="10" t="str">
        <f>IFERROR(VLOOKUP(Tabla46[[#This Row],[Nº]],Tabla4[],'1º_Seguimiento'!$E$2,FALSE),"")</f>
        <v/>
      </c>
      <c r="F27" s="12" t="str">
        <f>IFERROR(VLOOKUP(Tabla46[[#This Row],[Nº]],Tabla4[],'1º_Seguimiento'!$F$2,FALSE),"")</f>
        <v/>
      </c>
      <c r="G27" s="12" t="str">
        <f>IFERROR(VLOOKUP(Tabla46[[#This Row],[Nº]],Tabla4[],'1º_Seguimiento'!$G$2,FALSE),"")</f>
        <v/>
      </c>
      <c r="H27" s="13" t="str">
        <f>IFERROR(VLOOKUP(Tabla46[[#This Row],[Nº]],Tabla4[],'1º_Seguimiento'!$H$2,FALSE),"")</f>
        <v/>
      </c>
      <c r="I27" s="13" t="str">
        <f>IFERROR(VLOOKUP(Tabla46[[#This Row],[Nº]],Tabla4[],'1º_Seguimiento'!$I$2,FALSE),"")</f>
        <v/>
      </c>
      <c r="J27" s="13" t="str">
        <f>IFERROR(VLOOKUP(Tabla46[[#This Row],[Nº]],Tabla4[],'1º_Seguimiento'!$J$2,FALSE),"")</f>
        <v/>
      </c>
      <c r="K27" s="10" t="str">
        <f>IFERROR(VLOOKUP(Tabla46[[#This Row],[Nº]],Tabla4[],'1º_Seguimiento'!$K$2,FALSE),"")</f>
        <v/>
      </c>
      <c r="L27" s="14"/>
      <c r="M27" s="14"/>
      <c r="N27" s="15"/>
    </row>
    <row r="28" spans="2:14" x14ac:dyDescent="0.25">
      <c r="B28" s="9"/>
      <c r="C28" s="10" t="str">
        <f>IFERROR(VLOOKUP(Tabla46[[#This Row],[Nº]],Tabla4[],'1º_Seguimiento'!$C$2,FALSE),"")</f>
        <v/>
      </c>
      <c r="D28" s="11" t="str">
        <f>IFERROR(VLOOKUP(Tabla46[[#This Row],[Nº]],Tabla4[],'1º_Seguimiento'!$D$2,FALSE),"")</f>
        <v/>
      </c>
      <c r="E28" s="10" t="str">
        <f>IFERROR(VLOOKUP(Tabla46[[#This Row],[Nº]],Tabla4[],'1º_Seguimiento'!$E$2,FALSE),"")</f>
        <v/>
      </c>
      <c r="F28" s="12" t="str">
        <f>IFERROR(VLOOKUP(Tabla46[[#This Row],[Nº]],Tabla4[],'1º_Seguimiento'!$F$2,FALSE),"")</f>
        <v/>
      </c>
      <c r="G28" s="12" t="str">
        <f>IFERROR(VLOOKUP(Tabla46[[#This Row],[Nº]],Tabla4[],'1º_Seguimiento'!$G$2,FALSE),"")</f>
        <v/>
      </c>
      <c r="H28" s="13" t="str">
        <f>IFERROR(VLOOKUP(Tabla46[[#This Row],[Nº]],Tabla4[],'1º_Seguimiento'!$H$2,FALSE),"")</f>
        <v/>
      </c>
      <c r="I28" s="13" t="str">
        <f>IFERROR(VLOOKUP(Tabla46[[#This Row],[Nº]],Tabla4[],'1º_Seguimiento'!$I$2,FALSE),"")</f>
        <v/>
      </c>
      <c r="J28" s="13" t="str">
        <f>IFERROR(VLOOKUP(Tabla46[[#This Row],[Nº]],Tabla4[],'1º_Seguimiento'!$J$2,FALSE),"")</f>
        <v/>
      </c>
      <c r="K28" s="10" t="str">
        <f>IFERROR(VLOOKUP(Tabla46[[#This Row],[Nº]],Tabla4[],'1º_Seguimiento'!$K$2,FALSE),"")</f>
        <v/>
      </c>
      <c r="L28" s="14"/>
      <c r="M28" s="14"/>
      <c r="N28" s="15"/>
    </row>
    <row r="29" spans="2:14" x14ac:dyDescent="0.25">
      <c r="B29" s="9"/>
      <c r="C29" s="10" t="str">
        <f>IFERROR(VLOOKUP(Tabla46[[#This Row],[Nº]],Tabla4[],'1º_Seguimiento'!$C$2,FALSE),"")</f>
        <v/>
      </c>
      <c r="D29" s="11" t="str">
        <f>IFERROR(VLOOKUP(Tabla46[[#This Row],[Nº]],Tabla4[],'1º_Seguimiento'!$D$2,FALSE),"")</f>
        <v/>
      </c>
      <c r="E29" s="10" t="str">
        <f>IFERROR(VLOOKUP(Tabla46[[#This Row],[Nº]],Tabla4[],'1º_Seguimiento'!$E$2,FALSE),"")</f>
        <v/>
      </c>
      <c r="F29" s="12" t="str">
        <f>IFERROR(VLOOKUP(Tabla46[[#This Row],[Nº]],Tabla4[],'1º_Seguimiento'!$F$2,FALSE),"")</f>
        <v/>
      </c>
      <c r="G29" s="12" t="str">
        <f>IFERROR(VLOOKUP(Tabla46[[#This Row],[Nº]],Tabla4[],'1º_Seguimiento'!$G$2,FALSE),"")</f>
        <v/>
      </c>
      <c r="H29" s="13" t="str">
        <f>IFERROR(VLOOKUP(Tabla46[[#This Row],[Nº]],Tabla4[],'1º_Seguimiento'!$H$2,FALSE),"")</f>
        <v/>
      </c>
      <c r="I29" s="13" t="str">
        <f>IFERROR(VLOOKUP(Tabla46[[#This Row],[Nº]],Tabla4[],'1º_Seguimiento'!$I$2,FALSE),"")</f>
        <v/>
      </c>
      <c r="J29" s="13" t="str">
        <f>IFERROR(VLOOKUP(Tabla46[[#This Row],[Nº]],Tabla4[],'1º_Seguimiento'!$J$2,FALSE),"")</f>
        <v/>
      </c>
      <c r="K29" s="10" t="str">
        <f>IFERROR(VLOOKUP(Tabla46[[#This Row],[Nº]],Tabla4[],'1º_Seguimiento'!$K$2,FALSE),"")</f>
        <v/>
      </c>
      <c r="L29" s="14"/>
      <c r="M29" s="14"/>
      <c r="N29" s="15"/>
    </row>
    <row r="30" spans="2:14" x14ac:dyDescent="0.25">
      <c r="B30" s="9"/>
      <c r="C30" s="10" t="str">
        <f>IFERROR(VLOOKUP(Tabla46[[#This Row],[Nº]],Tabla4[],'1º_Seguimiento'!$C$2,FALSE),"")</f>
        <v/>
      </c>
      <c r="D30" s="11" t="str">
        <f>IFERROR(VLOOKUP(Tabla46[[#This Row],[Nº]],Tabla4[],'1º_Seguimiento'!$D$2,FALSE),"")</f>
        <v/>
      </c>
      <c r="E30" s="10" t="str">
        <f>IFERROR(VLOOKUP(Tabla46[[#This Row],[Nº]],Tabla4[],'1º_Seguimiento'!$E$2,FALSE),"")</f>
        <v/>
      </c>
      <c r="F30" s="12" t="str">
        <f>IFERROR(VLOOKUP(Tabla46[[#This Row],[Nº]],Tabla4[],'1º_Seguimiento'!$F$2,FALSE),"")</f>
        <v/>
      </c>
      <c r="G30" s="12" t="str">
        <f>IFERROR(VLOOKUP(Tabla46[[#This Row],[Nº]],Tabla4[],'1º_Seguimiento'!$G$2,FALSE),"")</f>
        <v/>
      </c>
      <c r="H30" s="13" t="str">
        <f>IFERROR(VLOOKUP(Tabla46[[#This Row],[Nº]],Tabla4[],'1º_Seguimiento'!$H$2,FALSE),"")</f>
        <v/>
      </c>
      <c r="I30" s="13" t="str">
        <f>IFERROR(VLOOKUP(Tabla46[[#This Row],[Nº]],Tabla4[],'1º_Seguimiento'!$I$2,FALSE),"")</f>
        <v/>
      </c>
      <c r="J30" s="13" t="str">
        <f>IFERROR(VLOOKUP(Tabla46[[#This Row],[Nº]],Tabla4[],'1º_Seguimiento'!$J$2,FALSE),"")</f>
        <v/>
      </c>
      <c r="K30" s="10" t="str">
        <f>IFERROR(VLOOKUP(Tabla46[[#This Row],[Nº]],Tabla4[],'1º_Seguimiento'!$K$2,FALSE),"")</f>
        <v/>
      </c>
      <c r="L30" s="14"/>
      <c r="M30" s="14"/>
      <c r="N30" s="15"/>
    </row>
    <row r="31" spans="2:14" x14ac:dyDescent="0.25">
      <c r="B31" s="9"/>
      <c r="C31" s="10" t="str">
        <f>IFERROR(VLOOKUP(Tabla46[[#This Row],[Nº]],Tabla4[],'1º_Seguimiento'!$C$2,FALSE),"")</f>
        <v/>
      </c>
      <c r="D31" s="11" t="str">
        <f>IFERROR(VLOOKUP(Tabla46[[#This Row],[Nº]],Tabla4[],'1º_Seguimiento'!$D$2,FALSE),"")</f>
        <v/>
      </c>
      <c r="E31" s="10" t="str">
        <f>IFERROR(VLOOKUP(Tabla46[[#This Row],[Nº]],Tabla4[],'1º_Seguimiento'!$E$2,FALSE),"")</f>
        <v/>
      </c>
      <c r="F31" s="12" t="str">
        <f>IFERROR(VLOOKUP(Tabla46[[#This Row],[Nº]],Tabla4[],'1º_Seguimiento'!$F$2,FALSE),"")</f>
        <v/>
      </c>
      <c r="G31" s="12" t="str">
        <f>IFERROR(VLOOKUP(Tabla46[[#This Row],[Nº]],Tabla4[],'1º_Seguimiento'!$G$2,FALSE),"")</f>
        <v/>
      </c>
      <c r="H31" s="13" t="str">
        <f>IFERROR(VLOOKUP(Tabla46[[#This Row],[Nº]],Tabla4[],'1º_Seguimiento'!$H$2,FALSE),"")</f>
        <v/>
      </c>
      <c r="I31" s="13" t="str">
        <f>IFERROR(VLOOKUP(Tabla46[[#This Row],[Nº]],Tabla4[],'1º_Seguimiento'!$I$2,FALSE),"")</f>
        <v/>
      </c>
      <c r="J31" s="13" t="str">
        <f>IFERROR(VLOOKUP(Tabla46[[#This Row],[Nº]],Tabla4[],'1º_Seguimiento'!$J$2,FALSE),"")</f>
        <v/>
      </c>
      <c r="K31" s="10" t="str">
        <f>IFERROR(VLOOKUP(Tabla46[[#This Row],[Nº]],Tabla4[],'1º_Seguimiento'!$K$2,FALSE),"")</f>
        <v/>
      </c>
      <c r="L31" s="14"/>
      <c r="M31" s="14"/>
      <c r="N31" s="15"/>
    </row>
    <row r="32" spans="2:14" x14ac:dyDescent="0.25">
      <c r="B32" s="9"/>
      <c r="C32" s="10" t="str">
        <f>IFERROR(VLOOKUP(Tabla46[[#This Row],[Nº]],Tabla4[],'1º_Seguimiento'!$C$2,FALSE),"")</f>
        <v/>
      </c>
      <c r="D32" s="11" t="str">
        <f>IFERROR(VLOOKUP(Tabla46[[#This Row],[Nº]],Tabla4[],'1º_Seguimiento'!$D$2,FALSE),"")</f>
        <v/>
      </c>
      <c r="E32" s="10" t="str">
        <f>IFERROR(VLOOKUP(Tabla46[[#This Row],[Nº]],Tabla4[],'1º_Seguimiento'!$E$2,FALSE),"")</f>
        <v/>
      </c>
      <c r="F32" s="12" t="str">
        <f>IFERROR(VLOOKUP(Tabla46[[#This Row],[Nº]],Tabla4[],'1º_Seguimiento'!$F$2,FALSE),"")</f>
        <v/>
      </c>
      <c r="G32" s="12" t="str">
        <f>IFERROR(VLOOKUP(Tabla46[[#This Row],[Nº]],Tabla4[],'1º_Seguimiento'!$G$2,FALSE),"")</f>
        <v/>
      </c>
      <c r="H32" s="13" t="str">
        <f>IFERROR(VLOOKUP(Tabla46[[#This Row],[Nº]],Tabla4[],'1º_Seguimiento'!$H$2,FALSE),"")</f>
        <v/>
      </c>
      <c r="I32" s="13" t="str">
        <f>IFERROR(VLOOKUP(Tabla46[[#This Row],[Nº]],Tabla4[],'1º_Seguimiento'!$I$2,FALSE),"")</f>
        <v/>
      </c>
      <c r="J32" s="13" t="str">
        <f>IFERROR(VLOOKUP(Tabla46[[#This Row],[Nº]],Tabla4[],'1º_Seguimiento'!$J$2,FALSE),"")</f>
        <v/>
      </c>
      <c r="K32" s="10" t="str">
        <f>IFERROR(VLOOKUP(Tabla46[[#This Row],[Nº]],Tabla4[],'1º_Seguimiento'!$K$2,FALSE),"")</f>
        <v/>
      </c>
      <c r="L32" s="14"/>
      <c r="M32" s="14"/>
      <c r="N32" s="15"/>
    </row>
    <row r="33" spans="2:14" x14ac:dyDescent="0.25">
      <c r="B33" s="9"/>
      <c r="C33" s="10" t="str">
        <f>IFERROR(VLOOKUP(Tabla46[[#This Row],[Nº]],Tabla4[],'1º_Seguimiento'!$C$2,FALSE),"")</f>
        <v/>
      </c>
      <c r="D33" s="11" t="str">
        <f>IFERROR(VLOOKUP(Tabla46[[#This Row],[Nº]],Tabla4[],'1º_Seguimiento'!$D$2,FALSE),"")</f>
        <v/>
      </c>
      <c r="E33" s="10" t="str">
        <f>IFERROR(VLOOKUP(Tabla46[[#This Row],[Nº]],Tabla4[],'1º_Seguimiento'!$E$2,FALSE),"")</f>
        <v/>
      </c>
      <c r="F33" s="12" t="str">
        <f>IFERROR(VLOOKUP(Tabla46[[#This Row],[Nº]],Tabla4[],'1º_Seguimiento'!$F$2,FALSE),"")</f>
        <v/>
      </c>
      <c r="G33" s="12" t="str">
        <f>IFERROR(VLOOKUP(Tabla46[[#This Row],[Nº]],Tabla4[],'1º_Seguimiento'!$G$2,FALSE),"")</f>
        <v/>
      </c>
      <c r="H33" s="13" t="str">
        <f>IFERROR(VLOOKUP(Tabla46[[#This Row],[Nº]],Tabla4[],'1º_Seguimiento'!$H$2,FALSE),"")</f>
        <v/>
      </c>
      <c r="I33" s="13" t="str">
        <f>IFERROR(VLOOKUP(Tabla46[[#This Row],[Nº]],Tabla4[],'1º_Seguimiento'!$I$2,FALSE),"")</f>
        <v/>
      </c>
      <c r="J33" s="13" t="str">
        <f>IFERROR(VLOOKUP(Tabla46[[#This Row],[Nº]],Tabla4[],'1º_Seguimiento'!$J$2,FALSE),"")</f>
        <v/>
      </c>
      <c r="K33" s="10" t="str">
        <f>IFERROR(VLOOKUP(Tabla46[[#This Row],[Nº]],Tabla4[],'1º_Seguimiento'!$K$2,FALSE),"")</f>
        <v/>
      </c>
      <c r="L33" s="14"/>
      <c r="M33" s="14"/>
      <c r="N33" s="15"/>
    </row>
    <row r="34" spans="2:14" x14ac:dyDescent="0.25">
      <c r="B34" s="9"/>
      <c r="C34" s="10" t="str">
        <f>IFERROR(VLOOKUP(Tabla46[[#This Row],[Nº]],Tabla4[],'1º_Seguimiento'!$C$2,FALSE),"")</f>
        <v/>
      </c>
      <c r="D34" s="11" t="str">
        <f>IFERROR(VLOOKUP(Tabla46[[#This Row],[Nº]],Tabla4[],'1º_Seguimiento'!$D$2,FALSE),"")</f>
        <v/>
      </c>
      <c r="E34" s="10" t="str">
        <f>IFERROR(VLOOKUP(Tabla46[[#This Row],[Nº]],Tabla4[],'1º_Seguimiento'!$E$2,FALSE),"")</f>
        <v/>
      </c>
      <c r="F34" s="12" t="str">
        <f>IFERROR(VLOOKUP(Tabla46[[#This Row],[Nº]],Tabla4[],'1º_Seguimiento'!$F$2,FALSE),"")</f>
        <v/>
      </c>
      <c r="G34" s="12" t="str">
        <f>IFERROR(VLOOKUP(Tabla46[[#This Row],[Nº]],Tabla4[],'1º_Seguimiento'!$G$2,FALSE),"")</f>
        <v/>
      </c>
      <c r="H34" s="13" t="str">
        <f>IFERROR(VLOOKUP(Tabla46[[#This Row],[Nº]],Tabla4[],'1º_Seguimiento'!$H$2,FALSE),"")</f>
        <v/>
      </c>
      <c r="I34" s="13" t="str">
        <f>IFERROR(VLOOKUP(Tabla46[[#This Row],[Nº]],Tabla4[],'1º_Seguimiento'!$I$2,FALSE),"")</f>
        <v/>
      </c>
      <c r="J34" s="13" t="str">
        <f>IFERROR(VLOOKUP(Tabla46[[#This Row],[Nº]],Tabla4[],'1º_Seguimiento'!$J$2,FALSE),"")</f>
        <v/>
      </c>
      <c r="K34" s="10" t="str">
        <f>IFERROR(VLOOKUP(Tabla46[[#This Row],[Nº]],Tabla4[],'1º_Seguimiento'!$K$2,FALSE),"")</f>
        <v/>
      </c>
      <c r="L34" s="14"/>
      <c r="M34" s="14"/>
      <c r="N34" s="15"/>
    </row>
    <row r="35" spans="2:14" x14ac:dyDescent="0.25">
      <c r="B35" s="9"/>
      <c r="C35" s="10" t="str">
        <f>IFERROR(VLOOKUP(Tabla46[[#This Row],[Nº]],Tabla4[],'1º_Seguimiento'!$C$2,FALSE),"")</f>
        <v/>
      </c>
      <c r="D35" s="11" t="str">
        <f>IFERROR(VLOOKUP(Tabla46[[#This Row],[Nº]],Tabla4[],'1º_Seguimiento'!$D$2,FALSE),"")</f>
        <v/>
      </c>
      <c r="E35" s="10" t="str">
        <f>IFERROR(VLOOKUP(Tabla46[[#This Row],[Nº]],Tabla4[],'1º_Seguimiento'!$E$2,FALSE),"")</f>
        <v/>
      </c>
      <c r="F35" s="12" t="str">
        <f>IFERROR(VLOOKUP(Tabla46[[#This Row],[Nº]],Tabla4[],'1º_Seguimiento'!$F$2,FALSE),"")</f>
        <v/>
      </c>
      <c r="G35" s="12" t="str">
        <f>IFERROR(VLOOKUP(Tabla46[[#This Row],[Nº]],Tabla4[],'1º_Seguimiento'!$G$2,FALSE),"")</f>
        <v/>
      </c>
      <c r="H35" s="13" t="str">
        <f>IFERROR(VLOOKUP(Tabla46[[#This Row],[Nº]],Tabla4[],'1º_Seguimiento'!$H$2,FALSE),"")</f>
        <v/>
      </c>
      <c r="I35" s="13" t="str">
        <f>IFERROR(VLOOKUP(Tabla46[[#This Row],[Nº]],Tabla4[],'1º_Seguimiento'!$I$2,FALSE),"")</f>
        <v/>
      </c>
      <c r="J35" s="13" t="str">
        <f>IFERROR(VLOOKUP(Tabla46[[#This Row],[Nº]],Tabla4[],'1º_Seguimiento'!$J$2,FALSE),"")</f>
        <v/>
      </c>
      <c r="K35" s="10" t="str">
        <f>IFERROR(VLOOKUP(Tabla46[[#This Row],[Nº]],Tabla4[],'1º_Seguimiento'!$K$2,FALSE),"")</f>
        <v/>
      </c>
      <c r="L35" s="14"/>
      <c r="M35" s="14"/>
      <c r="N35" s="15"/>
    </row>
    <row r="36" spans="2:14" x14ac:dyDescent="0.25">
      <c r="B36" s="9"/>
      <c r="C36" s="10" t="str">
        <f>IFERROR(VLOOKUP(Tabla46[[#This Row],[Nº]],Tabla4[],'1º_Seguimiento'!$C$2,FALSE),"")</f>
        <v/>
      </c>
      <c r="D36" s="11" t="str">
        <f>IFERROR(VLOOKUP(Tabla46[[#This Row],[Nº]],Tabla4[],'1º_Seguimiento'!$D$2,FALSE),"")</f>
        <v/>
      </c>
      <c r="E36" s="10" t="str">
        <f>IFERROR(VLOOKUP(Tabla46[[#This Row],[Nº]],Tabla4[],'1º_Seguimiento'!$E$2,FALSE),"")</f>
        <v/>
      </c>
      <c r="F36" s="12" t="str">
        <f>IFERROR(VLOOKUP(Tabla46[[#This Row],[Nº]],Tabla4[],'1º_Seguimiento'!$F$2,FALSE),"")</f>
        <v/>
      </c>
      <c r="G36" s="12" t="str">
        <f>IFERROR(VLOOKUP(Tabla46[[#This Row],[Nº]],Tabla4[],'1º_Seguimiento'!$G$2,FALSE),"")</f>
        <v/>
      </c>
      <c r="H36" s="13" t="str">
        <f>IFERROR(VLOOKUP(Tabla46[[#This Row],[Nº]],Tabla4[],'1º_Seguimiento'!$H$2,FALSE),"")</f>
        <v/>
      </c>
      <c r="I36" s="13" t="str">
        <f>IFERROR(VLOOKUP(Tabla46[[#This Row],[Nº]],Tabla4[],'1º_Seguimiento'!$I$2,FALSE),"")</f>
        <v/>
      </c>
      <c r="J36" s="13" t="str">
        <f>IFERROR(VLOOKUP(Tabla46[[#This Row],[Nº]],Tabla4[],'1º_Seguimiento'!$J$2,FALSE),"")</f>
        <v/>
      </c>
      <c r="K36" s="10" t="str">
        <f>IFERROR(VLOOKUP(Tabla46[[#This Row],[Nº]],Tabla4[],'1º_Seguimiento'!$K$2,FALSE),"")</f>
        <v/>
      </c>
      <c r="L36" s="14"/>
      <c r="M36" s="14"/>
      <c r="N36" s="15"/>
    </row>
    <row r="37" spans="2:14" x14ac:dyDescent="0.25">
      <c r="B37" s="9"/>
      <c r="C37" s="19" t="str">
        <f>IFERROR(VLOOKUP(Tabla46[[#This Row],[Nº]],Tabla4[],'1º_Seguimiento'!$C$2,FALSE),"")</f>
        <v/>
      </c>
      <c r="D37" s="20" t="str">
        <f>IFERROR(VLOOKUP(Tabla46[[#This Row],[Nº]],Tabla4[],'1º_Seguimiento'!$D$2,FALSE),"")</f>
        <v/>
      </c>
      <c r="E37" s="19" t="str">
        <f>IFERROR(VLOOKUP(Tabla46[[#This Row],[Nº]],Tabla4[],'1º_Seguimiento'!$E$2,FALSE),"")</f>
        <v/>
      </c>
      <c r="F37" s="21" t="str">
        <f>IFERROR(VLOOKUP(Tabla46[[#This Row],[Nº]],Tabla4[],'1º_Seguimiento'!$F$2,FALSE),"")</f>
        <v/>
      </c>
      <c r="G37" s="21" t="str">
        <f>IFERROR(VLOOKUP(Tabla46[[#This Row],[Nº]],Tabla4[],'1º_Seguimiento'!$G$2,FALSE),"")</f>
        <v/>
      </c>
      <c r="H37" s="22" t="str">
        <f>IFERROR(VLOOKUP(Tabla46[[#This Row],[Nº]],Tabla4[],'1º_Seguimiento'!$H$2,FALSE),"")</f>
        <v/>
      </c>
      <c r="I37" s="22" t="str">
        <f>IFERROR(VLOOKUP(Tabla46[[#This Row],[Nº]],Tabla4[],'1º_Seguimiento'!$I$2,FALSE),"")</f>
        <v/>
      </c>
      <c r="J37" s="22" t="str">
        <f>IFERROR(VLOOKUP(Tabla46[[#This Row],[Nº]],Tabla4[],'1º_Seguimiento'!$J$2,FALSE),"")</f>
        <v/>
      </c>
      <c r="K37" s="19" t="str">
        <f>IFERROR(VLOOKUP(Tabla46[[#This Row],[Nº]],Tabla4[],'1º_Seguimiento'!$K$2,FALSE),"")</f>
        <v/>
      </c>
      <c r="L37" s="14"/>
      <c r="M37" s="14"/>
      <c r="N37" s="23"/>
    </row>
    <row r="38" spans="2:14" x14ac:dyDescent="0.25">
      <c r="B38" s="9"/>
      <c r="C38" s="19" t="str">
        <f>IFERROR(VLOOKUP(Tabla46[[#This Row],[Nº]],Tabla4[],'1º_Seguimiento'!$C$2,FALSE),"")</f>
        <v/>
      </c>
      <c r="D38" s="20" t="str">
        <f>IFERROR(VLOOKUP(Tabla46[[#This Row],[Nº]],Tabla4[],'1º_Seguimiento'!$D$2,FALSE),"")</f>
        <v/>
      </c>
      <c r="E38" s="19" t="str">
        <f>IFERROR(VLOOKUP(Tabla46[[#This Row],[Nº]],Tabla4[],'1º_Seguimiento'!$E$2,FALSE),"")</f>
        <v/>
      </c>
      <c r="F38" s="21" t="str">
        <f>IFERROR(VLOOKUP(Tabla46[[#This Row],[Nº]],Tabla4[],'1º_Seguimiento'!$F$2,FALSE),"")</f>
        <v/>
      </c>
      <c r="G38" s="21" t="str">
        <f>IFERROR(VLOOKUP(Tabla46[[#This Row],[Nº]],Tabla4[],'1º_Seguimiento'!$G$2,FALSE),"")</f>
        <v/>
      </c>
      <c r="H38" s="22" t="str">
        <f>IFERROR(VLOOKUP(Tabla46[[#This Row],[Nº]],Tabla4[],'1º_Seguimiento'!$H$2,FALSE),"")</f>
        <v/>
      </c>
      <c r="I38" s="22" t="str">
        <f>IFERROR(VLOOKUP(Tabla46[[#This Row],[Nº]],Tabla4[],'1º_Seguimiento'!$I$2,FALSE),"")</f>
        <v/>
      </c>
      <c r="J38" s="22" t="str">
        <f>IFERROR(VLOOKUP(Tabla46[[#This Row],[Nº]],Tabla4[],'1º_Seguimiento'!$J$2,FALSE),"")</f>
        <v/>
      </c>
      <c r="K38" s="19" t="str">
        <f>IFERROR(VLOOKUP(Tabla46[[#This Row],[Nº]],Tabla4[],'1º_Seguimiento'!$K$2,FALSE),"")</f>
        <v/>
      </c>
      <c r="L38" s="14"/>
      <c r="M38" s="14"/>
      <c r="N38" s="23"/>
    </row>
    <row r="39" spans="2:14" x14ac:dyDescent="0.25">
      <c r="B39" s="9"/>
      <c r="C39" s="19" t="str">
        <f>IFERROR(VLOOKUP(Tabla46[[#This Row],[Nº]],Tabla4[],'1º_Seguimiento'!$C$2,FALSE),"")</f>
        <v/>
      </c>
      <c r="D39" s="20" t="str">
        <f>IFERROR(VLOOKUP(Tabla46[[#This Row],[Nº]],Tabla4[],'1º_Seguimiento'!$D$2,FALSE),"")</f>
        <v/>
      </c>
      <c r="E39" s="19" t="str">
        <f>IFERROR(VLOOKUP(Tabla46[[#This Row],[Nº]],Tabla4[],'1º_Seguimiento'!$E$2,FALSE),"")</f>
        <v/>
      </c>
      <c r="F39" s="21" t="str">
        <f>IFERROR(VLOOKUP(Tabla46[[#This Row],[Nº]],Tabla4[],'1º_Seguimiento'!$F$2,FALSE),"")</f>
        <v/>
      </c>
      <c r="G39" s="21" t="str">
        <f>IFERROR(VLOOKUP(Tabla46[[#This Row],[Nº]],Tabla4[],'1º_Seguimiento'!$G$2,FALSE),"")</f>
        <v/>
      </c>
      <c r="H39" s="22" t="str">
        <f>IFERROR(VLOOKUP(Tabla46[[#This Row],[Nº]],Tabla4[],'1º_Seguimiento'!$H$2,FALSE),"")</f>
        <v/>
      </c>
      <c r="I39" s="22" t="str">
        <f>IFERROR(VLOOKUP(Tabla46[[#This Row],[Nº]],Tabla4[],'1º_Seguimiento'!$I$2,FALSE),"")</f>
        <v/>
      </c>
      <c r="J39" s="22" t="str">
        <f>IFERROR(VLOOKUP(Tabla46[[#This Row],[Nº]],Tabla4[],'1º_Seguimiento'!$J$2,FALSE),"")</f>
        <v/>
      </c>
      <c r="K39" s="19" t="str">
        <f>IFERROR(VLOOKUP(Tabla46[[#This Row],[Nº]],Tabla4[],'1º_Seguimiento'!$K$2,FALSE),"")</f>
        <v/>
      </c>
      <c r="L39" s="14"/>
      <c r="M39" s="14"/>
      <c r="N39" s="23"/>
    </row>
    <row r="40" spans="2:14" x14ac:dyDescent="0.25">
      <c r="B40" s="9"/>
      <c r="C40" s="19" t="str">
        <f>IFERROR(VLOOKUP(Tabla46[[#This Row],[Nº]],Tabla4[],'1º_Seguimiento'!$C$2,FALSE),"")</f>
        <v/>
      </c>
      <c r="D40" s="20" t="str">
        <f>IFERROR(VLOOKUP(Tabla46[[#This Row],[Nº]],Tabla4[],'1º_Seguimiento'!$D$2,FALSE),"")</f>
        <v/>
      </c>
      <c r="E40" s="19" t="str">
        <f>IFERROR(VLOOKUP(Tabla46[[#This Row],[Nº]],Tabla4[],'1º_Seguimiento'!$E$2,FALSE),"")</f>
        <v/>
      </c>
      <c r="F40" s="21" t="str">
        <f>IFERROR(VLOOKUP(Tabla46[[#This Row],[Nº]],Tabla4[],'1º_Seguimiento'!$F$2,FALSE),"")</f>
        <v/>
      </c>
      <c r="G40" s="21" t="str">
        <f>IFERROR(VLOOKUP(Tabla46[[#This Row],[Nº]],Tabla4[],'1º_Seguimiento'!$G$2,FALSE),"")</f>
        <v/>
      </c>
      <c r="H40" s="22" t="str">
        <f>IFERROR(VLOOKUP(Tabla46[[#This Row],[Nº]],Tabla4[],'1º_Seguimiento'!$H$2,FALSE),"")</f>
        <v/>
      </c>
      <c r="I40" s="22" t="str">
        <f>IFERROR(VLOOKUP(Tabla46[[#This Row],[Nº]],Tabla4[],'1º_Seguimiento'!$I$2,FALSE),"")</f>
        <v/>
      </c>
      <c r="J40" s="22" t="str">
        <f>IFERROR(VLOOKUP(Tabla46[[#This Row],[Nº]],Tabla4[],'1º_Seguimiento'!$J$2,FALSE),"")</f>
        <v/>
      </c>
      <c r="K40" s="19" t="str">
        <f>IFERROR(VLOOKUP(Tabla46[[#This Row],[Nº]],Tabla4[],'1º_Seguimiento'!$K$2,FALSE),"")</f>
        <v/>
      </c>
      <c r="L40" s="14"/>
      <c r="M40" s="14"/>
      <c r="N40" s="23"/>
    </row>
    <row r="41" spans="2:14" x14ac:dyDescent="0.25">
      <c r="B41" s="9"/>
      <c r="C41" s="19" t="str">
        <f>IFERROR(VLOOKUP(Tabla46[[#This Row],[Nº]],Tabla4[],'1º_Seguimiento'!$C$2,FALSE),"")</f>
        <v/>
      </c>
      <c r="D41" s="20" t="str">
        <f>IFERROR(VLOOKUP(Tabla46[[#This Row],[Nº]],Tabla4[],'1º_Seguimiento'!$D$2,FALSE),"")</f>
        <v/>
      </c>
      <c r="E41" s="19" t="str">
        <f>IFERROR(VLOOKUP(Tabla46[[#This Row],[Nº]],Tabla4[],'1º_Seguimiento'!$E$2,FALSE),"")</f>
        <v/>
      </c>
      <c r="F41" s="21" t="str">
        <f>IFERROR(VLOOKUP(Tabla46[[#This Row],[Nº]],Tabla4[],'1º_Seguimiento'!$F$2,FALSE),"")</f>
        <v/>
      </c>
      <c r="G41" s="21" t="str">
        <f>IFERROR(VLOOKUP(Tabla46[[#This Row],[Nº]],Tabla4[],'1º_Seguimiento'!$G$2,FALSE),"")</f>
        <v/>
      </c>
      <c r="H41" s="22" t="str">
        <f>IFERROR(VLOOKUP(Tabla46[[#This Row],[Nº]],Tabla4[],'1º_Seguimiento'!$H$2,FALSE),"")</f>
        <v/>
      </c>
      <c r="I41" s="22" t="str">
        <f>IFERROR(VLOOKUP(Tabla46[[#This Row],[Nº]],Tabla4[],'1º_Seguimiento'!$I$2,FALSE),"")</f>
        <v/>
      </c>
      <c r="J41" s="22" t="str">
        <f>IFERROR(VLOOKUP(Tabla46[[#This Row],[Nº]],Tabla4[],'1º_Seguimiento'!$J$2,FALSE),"")</f>
        <v/>
      </c>
      <c r="K41" s="19" t="str">
        <f>IFERROR(VLOOKUP(Tabla46[[#This Row],[Nº]],Tabla4[],'1º_Seguimiento'!$K$2,FALSE),"")</f>
        <v/>
      </c>
      <c r="L41" s="14"/>
      <c r="M41" s="14"/>
      <c r="N41" s="23"/>
    </row>
    <row r="42" spans="2:14" x14ac:dyDescent="0.25">
      <c r="B42" s="9"/>
      <c r="C42" s="19" t="str">
        <f>IFERROR(VLOOKUP(Tabla46[[#This Row],[Nº]],Tabla4[],'1º_Seguimiento'!$C$2,FALSE),"")</f>
        <v/>
      </c>
      <c r="D42" s="20" t="str">
        <f>IFERROR(VLOOKUP(Tabla46[[#This Row],[Nº]],Tabla4[],'1º_Seguimiento'!$D$2,FALSE),"")</f>
        <v/>
      </c>
      <c r="E42" s="19" t="str">
        <f>IFERROR(VLOOKUP(Tabla46[[#This Row],[Nº]],Tabla4[],'1º_Seguimiento'!$E$2,FALSE),"")</f>
        <v/>
      </c>
      <c r="F42" s="21" t="str">
        <f>IFERROR(VLOOKUP(Tabla46[[#This Row],[Nº]],Tabla4[],'1º_Seguimiento'!$F$2,FALSE),"")</f>
        <v/>
      </c>
      <c r="G42" s="21" t="str">
        <f>IFERROR(VLOOKUP(Tabla46[[#This Row],[Nº]],Tabla4[],'1º_Seguimiento'!$G$2,FALSE),"")</f>
        <v/>
      </c>
      <c r="H42" s="22" t="str">
        <f>IFERROR(VLOOKUP(Tabla46[[#This Row],[Nº]],Tabla4[],'1º_Seguimiento'!$H$2,FALSE),"")</f>
        <v/>
      </c>
      <c r="I42" s="22" t="str">
        <f>IFERROR(VLOOKUP(Tabla46[[#This Row],[Nº]],Tabla4[],'1º_Seguimiento'!$I$2,FALSE),"")</f>
        <v/>
      </c>
      <c r="J42" s="22" t="str">
        <f>IFERROR(VLOOKUP(Tabla46[[#This Row],[Nº]],Tabla4[],'1º_Seguimiento'!$J$2,FALSE),"")</f>
        <v/>
      </c>
      <c r="K42" s="19" t="str">
        <f>IFERROR(VLOOKUP(Tabla46[[#This Row],[Nº]],Tabla4[],'1º_Seguimiento'!$K$2,FALSE),"")</f>
        <v/>
      </c>
      <c r="L42" s="14"/>
      <c r="M42" s="14"/>
      <c r="N42" s="23"/>
    </row>
    <row r="43" spans="2:14" x14ac:dyDescent="0.25">
      <c r="B43" s="9"/>
      <c r="C43" s="19" t="str">
        <f>IFERROR(VLOOKUP(Tabla46[[#This Row],[Nº]],Tabla4[],'1º_Seguimiento'!$C$2,FALSE),"")</f>
        <v/>
      </c>
      <c r="D43" s="20" t="str">
        <f>IFERROR(VLOOKUP(Tabla46[[#This Row],[Nº]],Tabla4[],'1º_Seguimiento'!$D$2,FALSE),"")</f>
        <v/>
      </c>
      <c r="E43" s="19" t="str">
        <f>IFERROR(VLOOKUP(Tabla46[[#This Row],[Nº]],Tabla4[],'1º_Seguimiento'!$E$2,FALSE),"")</f>
        <v/>
      </c>
      <c r="F43" s="21" t="str">
        <f>IFERROR(VLOOKUP(Tabla46[[#This Row],[Nº]],Tabla4[],'1º_Seguimiento'!$F$2,FALSE),"")</f>
        <v/>
      </c>
      <c r="G43" s="21" t="str">
        <f>IFERROR(VLOOKUP(Tabla46[[#This Row],[Nº]],Tabla4[],'1º_Seguimiento'!$G$2,FALSE),"")</f>
        <v/>
      </c>
      <c r="H43" s="22" t="str">
        <f>IFERROR(VLOOKUP(Tabla46[[#This Row],[Nº]],Tabla4[],'1º_Seguimiento'!$H$2,FALSE),"")</f>
        <v/>
      </c>
      <c r="I43" s="22" t="str">
        <f>IFERROR(VLOOKUP(Tabla46[[#This Row],[Nº]],Tabla4[],'1º_Seguimiento'!$I$2,FALSE),"")</f>
        <v/>
      </c>
      <c r="J43" s="22" t="str">
        <f>IFERROR(VLOOKUP(Tabla46[[#This Row],[Nº]],Tabla4[],'1º_Seguimiento'!$J$2,FALSE),"")</f>
        <v/>
      </c>
      <c r="K43" s="19" t="str">
        <f>IFERROR(VLOOKUP(Tabla46[[#This Row],[Nº]],Tabla4[],'1º_Seguimiento'!$K$2,FALSE),"")</f>
        <v/>
      </c>
      <c r="L43" s="14"/>
      <c r="M43" s="14"/>
      <c r="N43" s="23"/>
    </row>
    <row r="44" spans="2:14" x14ac:dyDescent="0.25">
      <c r="B44" s="9"/>
      <c r="C44" s="19" t="str">
        <f>IFERROR(VLOOKUP(Tabla46[[#This Row],[Nº]],Tabla4[],'1º_Seguimiento'!$C$2,FALSE),"")</f>
        <v/>
      </c>
      <c r="D44" s="20" t="str">
        <f>IFERROR(VLOOKUP(Tabla46[[#This Row],[Nº]],Tabla4[],'1º_Seguimiento'!$D$2,FALSE),"")</f>
        <v/>
      </c>
      <c r="E44" s="19" t="str">
        <f>IFERROR(VLOOKUP(Tabla46[[#This Row],[Nº]],Tabla4[],'1º_Seguimiento'!$E$2,FALSE),"")</f>
        <v/>
      </c>
      <c r="F44" s="21" t="str">
        <f>IFERROR(VLOOKUP(Tabla46[[#This Row],[Nº]],Tabla4[],'1º_Seguimiento'!$F$2,FALSE),"")</f>
        <v/>
      </c>
      <c r="G44" s="21" t="str">
        <f>IFERROR(VLOOKUP(Tabla46[[#This Row],[Nº]],Tabla4[],'1º_Seguimiento'!$G$2,FALSE),"")</f>
        <v/>
      </c>
      <c r="H44" s="22" t="str">
        <f>IFERROR(VLOOKUP(Tabla46[[#This Row],[Nº]],Tabla4[],'1º_Seguimiento'!$H$2,FALSE),"")</f>
        <v/>
      </c>
      <c r="I44" s="22" t="str">
        <f>IFERROR(VLOOKUP(Tabla46[[#This Row],[Nº]],Tabla4[],'1º_Seguimiento'!$I$2,FALSE),"")</f>
        <v/>
      </c>
      <c r="J44" s="22" t="str">
        <f>IFERROR(VLOOKUP(Tabla46[[#This Row],[Nº]],Tabla4[],'1º_Seguimiento'!$J$2,FALSE),"")</f>
        <v/>
      </c>
      <c r="K44" s="19" t="str">
        <f>IFERROR(VLOOKUP(Tabla46[[#This Row],[Nº]],Tabla4[],'1º_Seguimiento'!$K$2,FALSE),"")</f>
        <v/>
      </c>
      <c r="L44" s="14"/>
      <c r="M44" s="14"/>
      <c r="N44" s="23"/>
    </row>
    <row r="45" spans="2:14" x14ac:dyDescent="0.25">
      <c r="B45" s="9"/>
      <c r="C45" s="19" t="str">
        <f>IFERROR(VLOOKUP(Tabla46[[#This Row],[Nº]],Tabla4[],'1º_Seguimiento'!$C$2,FALSE),"")</f>
        <v/>
      </c>
      <c r="D45" s="20" t="str">
        <f>IFERROR(VLOOKUP(Tabla46[[#This Row],[Nº]],Tabla4[],'1º_Seguimiento'!$D$2,FALSE),"")</f>
        <v/>
      </c>
      <c r="E45" s="19" t="str">
        <f>IFERROR(VLOOKUP(Tabla46[[#This Row],[Nº]],Tabla4[],'1º_Seguimiento'!$E$2,FALSE),"")</f>
        <v/>
      </c>
      <c r="F45" s="21" t="str">
        <f>IFERROR(VLOOKUP(Tabla46[[#This Row],[Nº]],Tabla4[],'1º_Seguimiento'!$F$2,FALSE),"")</f>
        <v/>
      </c>
      <c r="G45" s="21" t="str">
        <f>IFERROR(VLOOKUP(Tabla46[[#This Row],[Nº]],Tabla4[],'1º_Seguimiento'!$G$2,FALSE),"")</f>
        <v/>
      </c>
      <c r="H45" s="22" t="str">
        <f>IFERROR(VLOOKUP(Tabla46[[#This Row],[Nº]],Tabla4[],'1º_Seguimiento'!$H$2,FALSE),"")</f>
        <v/>
      </c>
      <c r="I45" s="22" t="str">
        <f>IFERROR(VLOOKUP(Tabla46[[#This Row],[Nº]],Tabla4[],'1º_Seguimiento'!$I$2,FALSE),"")</f>
        <v/>
      </c>
      <c r="J45" s="22" t="str">
        <f>IFERROR(VLOOKUP(Tabla46[[#This Row],[Nº]],Tabla4[],'1º_Seguimiento'!$J$2,FALSE),"")</f>
        <v/>
      </c>
      <c r="K45" s="19" t="str">
        <f>IFERROR(VLOOKUP(Tabla46[[#This Row],[Nº]],Tabla4[],'1º_Seguimiento'!$K$2,FALSE),"")</f>
        <v/>
      </c>
      <c r="L45" s="14"/>
      <c r="M45" s="14"/>
      <c r="N45" s="23"/>
    </row>
    <row r="46" spans="2:14" x14ac:dyDescent="0.25">
      <c r="B46" s="9"/>
      <c r="C46" s="19" t="str">
        <f>IFERROR(VLOOKUP(Tabla46[[#This Row],[Nº]],Tabla4[],'1º_Seguimiento'!$C$2,FALSE),"")</f>
        <v/>
      </c>
      <c r="D46" s="20" t="str">
        <f>IFERROR(VLOOKUP(Tabla46[[#This Row],[Nº]],Tabla4[],'1º_Seguimiento'!$D$2,FALSE),"")</f>
        <v/>
      </c>
      <c r="E46" s="19" t="str">
        <f>IFERROR(VLOOKUP(Tabla46[[#This Row],[Nº]],Tabla4[],'1º_Seguimiento'!$E$2,FALSE),"")</f>
        <v/>
      </c>
      <c r="F46" s="21" t="str">
        <f>IFERROR(VLOOKUP(Tabla46[[#This Row],[Nº]],Tabla4[],'1º_Seguimiento'!$F$2,FALSE),"")</f>
        <v/>
      </c>
      <c r="G46" s="21" t="str">
        <f>IFERROR(VLOOKUP(Tabla46[[#This Row],[Nº]],Tabla4[],'1º_Seguimiento'!$G$2,FALSE),"")</f>
        <v/>
      </c>
      <c r="H46" s="22" t="str">
        <f>IFERROR(VLOOKUP(Tabla46[[#This Row],[Nº]],Tabla4[],'1º_Seguimiento'!$H$2,FALSE),"")</f>
        <v/>
      </c>
      <c r="I46" s="22" t="str">
        <f>IFERROR(VLOOKUP(Tabla46[[#This Row],[Nº]],Tabla4[],'1º_Seguimiento'!$I$2,FALSE),"")</f>
        <v/>
      </c>
      <c r="J46" s="22" t="str">
        <f>IFERROR(VLOOKUP(Tabla46[[#This Row],[Nº]],Tabla4[],'1º_Seguimiento'!$J$2,FALSE),"")</f>
        <v/>
      </c>
      <c r="K46" s="19" t="str">
        <f>IFERROR(VLOOKUP(Tabla46[[#This Row],[Nº]],Tabla4[],'1º_Seguimiento'!$K$2,FALSE),"")</f>
        <v/>
      </c>
      <c r="L46" s="14"/>
      <c r="M46" s="14"/>
      <c r="N46" s="23"/>
    </row>
    <row r="47" spans="2:14" x14ac:dyDescent="0.25">
      <c r="B47" s="9"/>
      <c r="C47" s="19" t="str">
        <f>IFERROR(VLOOKUP(Tabla46[[#This Row],[Nº]],Tabla4[],'1º_Seguimiento'!$C$2,FALSE),"")</f>
        <v/>
      </c>
      <c r="D47" s="20" t="str">
        <f>IFERROR(VLOOKUP(Tabla46[[#This Row],[Nº]],Tabla4[],'1º_Seguimiento'!$D$2,FALSE),"")</f>
        <v/>
      </c>
      <c r="E47" s="19" t="str">
        <f>IFERROR(VLOOKUP(Tabla46[[#This Row],[Nº]],Tabla4[],'1º_Seguimiento'!$E$2,FALSE),"")</f>
        <v/>
      </c>
      <c r="F47" s="21" t="str">
        <f>IFERROR(VLOOKUP(Tabla46[[#This Row],[Nº]],Tabla4[],'1º_Seguimiento'!$F$2,FALSE),"")</f>
        <v/>
      </c>
      <c r="G47" s="21" t="str">
        <f>IFERROR(VLOOKUP(Tabla46[[#This Row],[Nº]],Tabla4[],'1º_Seguimiento'!$G$2,FALSE),"")</f>
        <v/>
      </c>
      <c r="H47" s="22" t="str">
        <f>IFERROR(VLOOKUP(Tabla46[[#This Row],[Nº]],Tabla4[],'1º_Seguimiento'!$H$2,FALSE),"")</f>
        <v/>
      </c>
      <c r="I47" s="22" t="str">
        <f>IFERROR(VLOOKUP(Tabla46[[#This Row],[Nº]],Tabla4[],'1º_Seguimiento'!$I$2,FALSE),"")</f>
        <v/>
      </c>
      <c r="J47" s="22" t="str">
        <f>IFERROR(VLOOKUP(Tabla46[[#This Row],[Nº]],Tabla4[],'1º_Seguimiento'!$J$2,FALSE),"")</f>
        <v/>
      </c>
      <c r="K47" s="19" t="str">
        <f>IFERROR(VLOOKUP(Tabla46[[#This Row],[Nº]],Tabla4[],'1º_Seguimiento'!$K$2,FALSE),"")</f>
        <v/>
      </c>
      <c r="L47" s="14"/>
      <c r="M47" s="14"/>
      <c r="N47" s="23"/>
    </row>
    <row r="48" spans="2:14" x14ac:dyDescent="0.25">
      <c r="B48" s="9"/>
      <c r="C48" s="19" t="str">
        <f>IFERROR(VLOOKUP(Tabla46[[#This Row],[Nº]],Tabla4[],'1º_Seguimiento'!$C$2,FALSE),"")</f>
        <v/>
      </c>
      <c r="D48" s="20" t="str">
        <f>IFERROR(VLOOKUP(Tabla46[[#This Row],[Nº]],Tabla4[],'1º_Seguimiento'!$D$2,FALSE),"")</f>
        <v/>
      </c>
      <c r="E48" s="19" t="str">
        <f>IFERROR(VLOOKUP(Tabla46[[#This Row],[Nº]],Tabla4[],'1º_Seguimiento'!$E$2,FALSE),"")</f>
        <v/>
      </c>
      <c r="F48" s="21" t="str">
        <f>IFERROR(VLOOKUP(Tabla46[[#This Row],[Nº]],Tabla4[],'1º_Seguimiento'!$F$2,FALSE),"")</f>
        <v/>
      </c>
      <c r="G48" s="21" t="str">
        <f>IFERROR(VLOOKUP(Tabla46[[#This Row],[Nº]],Tabla4[],'1º_Seguimiento'!$G$2,FALSE),"")</f>
        <v/>
      </c>
      <c r="H48" s="22" t="str">
        <f>IFERROR(VLOOKUP(Tabla46[[#This Row],[Nº]],Tabla4[],'1º_Seguimiento'!$H$2,FALSE),"")</f>
        <v/>
      </c>
      <c r="I48" s="22" t="str">
        <f>IFERROR(VLOOKUP(Tabla46[[#This Row],[Nº]],Tabla4[],'1º_Seguimiento'!$I$2,FALSE),"")</f>
        <v/>
      </c>
      <c r="J48" s="22" t="str">
        <f>IFERROR(VLOOKUP(Tabla46[[#This Row],[Nº]],Tabla4[],'1º_Seguimiento'!$J$2,FALSE),"")</f>
        <v/>
      </c>
      <c r="K48" s="19" t="str">
        <f>IFERROR(VLOOKUP(Tabla46[[#This Row],[Nº]],Tabla4[],'1º_Seguimiento'!$K$2,FALSE),"")</f>
        <v/>
      </c>
      <c r="L48" s="14"/>
      <c r="M48" s="14"/>
      <c r="N48" s="23"/>
    </row>
    <row r="49" spans="2:14" x14ac:dyDescent="0.25">
      <c r="B49" s="9"/>
      <c r="C49" s="19" t="str">
        <f>IFERROR(VLOOKUP(Tabla46[[#This Row],[Nº]],Tabla4[],'1º_Seguimiento'!$C$2,FALSE),"")</f>
        <v/>
      </c>
      <c r="D49" s="20" t="str">
        <f>IFERROR(VLOOKUP(Tabla46[[#This Row],[Nº]],Tabla4[],'1º_Seguimiento'!$D$2,FALSE),"")</f>
        <v/>
      </c>
      <c r="E49" s="19" t="str">
        <f>IFERROR(VLOOKUP(Tabla46[[#This Row],[Nº]],Tabla4[],'1º_Seguimiento'!$E$2,FALSE),"")</f>
        <v/>
      </c>
      <c r="F49" s="21" t="str">
        <f>IFERROR(VLOOKUP(Tabla46[[#This Row],[Nº]],Tabla4[],'1º_Seguimiento'!$F$2,FALSE),"")</f>
        <v/>
      </c>
      <c r="G49" s="21" t="str">
        <f>IFERROR(VLOOKUP(Tabla46[[#This Row],[Nº]],Tabla4[],'1º_Seguimiento'!$G$2,FALSE),"")</f>
        <v/>
      </c>
      <c r="H49" s="22" t="str">
        <f>IFERROR(VLOOKUP(Tabla46[[#This Row],[Nº]],Tabla4[],'1º_Seguimiento'!$H$2,FALSE),"")</f>
        <v/>
      </c>
      <c r="I49" s="22" t="str">
        <f>IFERROR(VLOOKUP(Tabla46[[#This Row],[Nº]],Tabla4[],'1º_Seguimiento'!$I$2,FALSE),"")</f>
        <v/>
      </c>
      <c r="J49" s="22" t="str">
        <f>IFERROR(VLOOKUP(Tabla46[[#This Row],[Nº]],Tabla4[],'1º_Seguimiento'!$J$2,FALSE),"")</f>
        <v/>
      </c>
      <c r="K49" s="19" t="str">
        <f>IFERROR(VLOOKUP(Tabla46[[#This Row],[Nº]],Tabla4[],'1º_Seguimiento'!$K$2,FALSE),"")</f>
        <v/>
      </c>
      <c r="L49" s="14"/>
      <c r="M49" s="14"/>
      <c r="N49" s="23"/>
    </row>
    <row r="50" spans="2:14" x14ac:dyDescent="0.25">
      <c r="B50" s="9"/>
      <c r="C50" s="19" t="str">
        <f>IFERROR(VLOOKUP(Tabla46[[#This Row],[Nº]],Tabla4[],'1º_Seguimiento'!$C$2,FALSE),"")</f>
        <v/>
      </c>
      <c r="D50" s="20" t="str">
        <f>IFERROR(VLOOKUP(Tabla46[[#This Row],[Nº]],Tabla4[],'1º_Seguimiento'!$D$2,FALSE),"")</f>
        <v/>
      </c>
      <c r="E50" s="19" t="str">
        <f>IFERROR(VLOOKUP(Tabla46[[#This Row],[Nº]],Tabla4[],'1º_Seguimiento'!$E$2,FALSE),"")</f>
        <v/>
      </c>
      <c r="F50" s="21" t="str">
        <f>IFERROR(VLOOKUP(Tabla46[[#This Row],[Nº]],Tabla4[],'1º_Seguimiento'!$F$2,FALSE),"")</f>
        <v/>
      </c>
      <c r="G50" s="21" t="str">
        <f>IFERROR(VLOOKUP(Tabla46[[#This Row],[Nº]],Tabla4[],'1º_Seguimiento'!$G$2,FALSE),"")</f>
        <v/>
      </c>
      <c r="H50" s="22" t="str">
        <f>IFERROR(VLOOKUP(Tabla46[[#This Row],[Nº]],Tabla4[],'1º_Seguimiento'!$H$2,FALSE),"")</f>
        <v/>
      </c>
      <c r="I50" s="22" t="str">
        <f>IFERROR(VLOOKUP(Tabla46[[#This Row],[Nº]],Tabla4[],'1º_Seguimiento'!$I$2,FALSE),"")</f>
        <v/>
      </c>
      <c r="J50" s="22" t="str">
        <f>IFERROR(VLOOKUP(Tabla46[[#This Row],[Nº]],Tabla4[],'1º_Seguimiento'!$J$2,FALSE),"")</f>
        <v/>
      </c>
      <c r="K50" s="19" t="str">
        <f>IFERROR(VLOOKUP(Tabla46[[#This Row],[Nº]],Tabla4[],'1º_Seguimiento'!$K$2,FALSE),"")</f>
        <v/>
      </c>
      <c r="L50" s="14"/>
      <c r="M50" s="14"/>
      <c r="N50" s="23"/>
    </row>
    <row r="51" spans="2:14" x14ac:dyDescent="0.25">
      <c r="B51" s="9"/>
      <c r="C51" s="19" t="str">
        <f>IFERROR(VLOOKUP(Tabla46[[#This Row],[Nº]],Tabla4[],'1º_Seguimiento'!$C$2,FALSE),"")</f>
        <v/>
      </c>
      <c r="D51" s="20" t="str">
        <f>IFERROR(VLOOKUP(Tabla46[[#This Row],[Nº]],Tabla4[],'1º_Seguimiento'!$D$2,FALSE),"")</f>
        <v/>
      </c>
      <c r="E51" s="19" t="str">
        <f>IFERROR(VLOOKUP(Tabla46[[#This Row],[Nº]],Tabla4[],'1º_Seguimiento'!$E$2,FALSE),"")</f>
        <v/>
      </c>
      <c r="F51" s="21" t="str">
        <f>IFERROR(VLOOKUP(Tabla46[[#This Row],[Nº]],Tabla4[],'1º_Seguimiento'!$F$2,FALSE),"")</f>
        <v/>
      </c>
      <c r="G51" s="21" t="str">
        <f>IFERROR(VLOOKUP(Tabla46[[#This Row],[Nº]],Tabla4[],'1º_Seguimiento'!$G$2,FALSE),"")</f>
        <v/>
      </c>
      <c r="H51" s="22" t="str">
        <f>IFERROR(VLOOKUP(Tabla46[[#This Row],[Nº]],Tabla4[],'1º_Seguimiento'!$H$2,FALSE),"")</f>
        <v/>
      </c>
      <c r="I51" s="22" t="str">
        <f>IFERROR(VLOOKUP(Tabla46[[#This Row],[Nº]],Tabla4[],'1º_Seguimiento'!$I$2,FALSE),"")</f>
        <v/>
      </c>
      <c r="J51" s="22" t="str">
        <f>IFERROR(VLOOKUP(Tabla46[[#This Row],[Nº]],Tabla4[],'1º_Seguimiento'!$J$2,FALSE),"")</f>
        <v/>
      </c>
      <c r="K51" s="19" t="str">
        <f>IFERROR(VLOOKUP(Tabla46[[#This Row],[Nº]],Tabla4[],'1º_Seguimiento'!$K$2,FALSE),"")</f>
        <v/>
      </c>
      <c r="L51" s="14"/>
      <c r="M51" s="14"/>
      <c r="N51" s="23"/>
    </row>
    <row r="52" spans="2:14" x14ac:dyDescent="0.25">
      <c r="B52" s="9"/>
      <c r="C52" s="19" t="str">
        <f>IFERROR(VLOOKUP(Tabla46[[#This Row],[Nº]],Tabla4[],'1º_Seguimiento'!$C$2,FALSE),"")</f>
        <v/>
      </c>
      <c r="D52" s="20" t="str">
        <f>IFERROR(VLOOKUP(Tabla46[[#This Row],[Nº]],Tabla4[],'1º_Seguimiento'!$D$2,FALSE),"")</f>
        <v/>
      </c>
      <c r="E52" s="19" t="str">
        <f>IFERROR(VLOOKUP(Tabla46[[#This Row],[Nº]],Tabla4[],'1º_Seguimiento'!$E$2,FALSE),"")</f>
        <v/>
      </c>
      <c r="F52" s="21" t="str">
        <f>IFERROR(VLOOKUP(Tabla46[[#This Row],[Nº]],Tabla4[],'1º_Seguimiento'!$F$2,FALSE),"")</f>
        <v/>
      </c>
      <c r="G52" s="21" t="str">
        <f>IFERROR(VLOOKUP(Tabla46[[#This Row],[Nº]],Tabla4[],'1º_Seguimiento'!$G$2,FALSE),"")</f>
        <v/>
      </c>
      <c r="H52" s="22" t="str">
        <f>IFERROR(VLOOKUP(Tabla46[[#This Row],[Nº]],Tabla4[],'1º_Seguimiento'!$H$2,FALSE),"")</f>
        <v/>
      </c>
      <c r="I52" s="22" t="str">
        <f>IFERROR(VLOOKUP(Tabla46[[#This Row],[Nº]],Tabla4[],'1º_Seguimiento'!$I$2,FALSE),"")</f>
        <v/>
      </c>
      <c r="J52" s="22" t="str">
        <f>IFERROR(VLOOKUP(Tabla46[[#This Row],[Nº]],Tabla4[],'1º_Seguimiento'!$J$2,FALSE),"")</f>
        <v/>
      </c>
      <c r="K52" s="19" t="str">
        <f>IFERROR(VLOOKUP(Tabla46[[#This Row],[Nº]],Tabla4[],'1º_Seguimiento'!$K$2,FALSE),"")</f>
        <v/>
      </c>
      <c r="L52" s="14"/>
      <c r="M52" s="14"/>
      <c r="N52" s="23"/>
    </row>
    <row r="53" spans="2:14" x14ac:dyDescent="0.25">
      <c r="B53" s="9"/>
      <c r="C53" s="19" t="str">
        <f>IFERROR(VLOOKUP(Tabla46[[#This Row],[Nº]],Tabla4[],'1º_Seguimiento'!$C$2,FALSE),"")</f>
        <v/>
      </c>
      <c r="D53" s="20" t="str">
        <f>IFERROR(VLOOKUP(Tabla46[[#This Row],[Nº]],Tabla4[],'1º_Seguimiento'!$D$2,FALSE),"")</f>
        <v/>
      </c>
      <c r="E53" s="19" t="str">
        <f>IFERROR(VLOOKUP(Tabla46[[#This Row],[Nº]],Tabla4[],'1º_Seguimiento'!$E$2,FALSE),"")</f>
        <v/>
      </c>
      <c r="F53" s="21" t="str">
        <f>IFERROR(VLOOKUP(Tabla46[[#This Row],[Nº]],Tabla4[],'1º_Seguimiento'!$F$2,FALSE),"")</f>
        <v/>
      </c>
      <c r="G53" s="21" t="str">
        <f>IFERROR(VLOOKUP(Tabla46[[#This Row],[Nº]],Tabla4[],'1º_Seguimiento'!$G$2,FALSE),"")</f>
        <v/>
      </c>
      <c r="H53" s="22" t="str">
        <f>IFERROR(VLOOKUP(Tabla46[[#This Row],[Nº]],Tabla4[],'1º_Seguimiento'!$H$2,FALSE),"")</f>
        <v/>
      </c>
      <c r="I53" s="22" t="str">
        <f>IFERROR(VLOOKUP(Tabla46[[#This Row],[Nº]],Tabla4[],'1º_Seguimiento'!$I$2,FALSE),"")</f>
        <v/>
      </c>
      <c r="J53" s="22" t="str">
        <f>IFERROR(VLOOKUP(Tabla46[[#This Row],[Nº]],Tabla4[],'1º_Seguimiento'!$J$2,FALSE),"")</f>
        <v/>
      </c>
      <c r="K53" s="19" t="str">
        <f>IFERROR(VLOOKUP(Tabla46[[#This Row],[Nº]],Tabla4[],'1º_Seguimiento'!$K$2,FALSE),"")</f>
        <v/>
      </c>
      <c r="L53" s="14"/>
      <c r="M53" s="14"/>
      <c r="N53" s="23"/>
    </row>
    <row r="54" spans="2:14" x14ac:dyDescent="0.25">
      <c r="B54" s="9"/>
      <c r="C54" s="19" t="str">
        <f>IFERROR(VLOOKUP(Tabla46[[#This Row],[Nº]],Tabla4[],'1º_Seguimiento'!$C$2,FALSE),"")</f>
        <v/>
      </c>
      <c r="D54" s="20" t="str">
        <f>IFERROR(VLOOKUP(Tabla46[[#This Row],[Nº]],Tabla4[],'1º_Seguimiento'!$D$2,FALSE),"")</f>
        <v/>
      </c>
      <c r="E54" s="19" t="str">
        <f>IFERROR(VLOOKUP(Tabla46[[#This Row],[Nº]],Tabla4[],'1º_Seguimiento'!$E$2,FALSE),"")</f>
        <v/>
      </c>
      <c r="F54" s="21" t="str">
        <f>IFERROR(VLOOKUP(Tabla46[[#This Row],[Nº]],Tabla4[],'1º_Seguimiento'!$F$2,FALSE),"")</f>
        <v/>
      </c>
      <c r="G54" s="21" t="str">
        <f>IFERROR(VLOOKUP(Tabla46[[#This Row],[Nº]],Tabla4[],'1º_Seguimiento'!$G$2,FALSE),"")</f>
        <v/>
      </c>
      <c r="H54" s="22" t="str">
        <f>IFERROR(VLOOKUP(Tabla46[[#This Row],[Nº]],Tabla4[],'1º_Seguimiento'!$H$2,FALSE),"")</f>
        <v/>
      </c>
      <c r="I54" s="22" t="str">
        <f>IFERROR(VLOOKUP(Tabla46[[#This Row],[Nº]],Tabla4[],'1º_Seguimiento'!$I$2,FALSE),"")</f>
        <v/>
      </c>
      <c r="J54" s="22" t="str">
        <f>IFERROR(VLOOKUP(Tabla46[[#This Row],[Nº]],Tabla4[],'1º_Seguimiento'!$J$2,FALSE),"")</f>
        <v/>
      </c>
      <c r="K54" s="19" t="str">
        <f>IFERROR(VLOOKUP(Tabla46[[#This Row],[Nº]],Tabla4[],'1º_Seguimiento'!$K$2,FALSE),"")</f>
        <v/>
      </c>
      <c r="L54" s="14"/>
      <c r="M54" s="14"/>
      <c r="N54" s="23"/>
    </row>
    <row r="55" spans="2:14" x14ac:dyDescent="0.25">
      <c r="B55" s="9"/>
      <c r="C55" s="19" t="str">
        <f>IFERROR(VLOOKUP(Tabla46[[#This Row],[Nº]],Tabla4[],'1º_Seguimiento'!$C$2,FALSE),"")</f>
        <v/>
      </c>
      <c r="D55" s="20" t="str">
        <f>IFERROR(VLOOKUP(Tabla46[[#This Row],[Nº]],Tabla4[],'1º_Seguimiento'!$D$2,FALSE),"")</f>
        <v/>
      </c>
      <c r="E55" s="19" t="str">
        <f>IFERROR(VLOOKUP(Tabla46[[#This Row],[Nº]],Tabla4[],'1º_Seguimiento'!$E$2,FALSE),"")</f>
        <v/>
      </c>
      <c r="F55" s="21" t="str">
        <f>IFERROR(VLOOKUP(Tabla46[[#This Row],[Nº]],Tabla4[],'1º_Seguimiento'!$F$2,FALSE),"")</f>
        <v/>
      </c>
      <c r="G55" s="21" t="str">
        <f>IFERROR(VLOOKUP(Tabla46[[#This Row],[Nº]],Tabla4[],'1º_Seguimiento'!$G$2,FALSE),"")</f>
        <v/>
      </c>
      <c r="H55" s="22" t="str">
        <f>IFERROR(VLOOKUP(Tabla46[[#This Row],[Nº]],Tabla4[],'1º_Seguimiento'!$H$2,FALSE),"")</f>
        <v/>
      </c>
      <c r="I55" s="22" t="str">
        <f>IFERROR(VLOOKUP(Tabla46[[#This Row],[Nº]],Tabla4[],'1º_Seguimiento'!$I$2,FALSE),"")</f>
        <v/>
      </c>
      <c r="J55" s="22" t="str">
        <f>IFERROR(VLOOKUP(Tabla46[[#This Row],[Nº]],Tabla4[],'1º_Seguimiento'!$J$2,FALSE),"")</f>
        <v/>
      </c>
      <c r="K55" s="19" t="str">
        <f>IFERROR(VLOOKUP(Tabla46[[#This Row],[Nº]],Tabla4[],'1º_Seguimiento'!$K$2,FALSE),"")</f>
        <v/>
      </c>
      <c r="L55" s="14"/>
      <c r="M55" s="14"/>
      <c r="N55" s="23"/>
    </row>
    <row r="56" spans="2:14" x14ac:dyDescent="0.25">
      <c r="B56" s="9"/>
      <c r="C56" s="19" t="str">
        <f>IFERROR(VLOOKUP(Tabla46[[#This Row],[Nº]],Tabla4[],'1º_Seguimiento'!$C$2,FALSE),"")</f>
        <v/>
      </c>
      <c r="D56" s="20" t="str">
        <f>IFERROR(VLOOKUP(Tabla46[[#This Row],[Nº]],Tabla4[],'1º_Seguimiento'!$D$2,FALSE),"")</f>
        <v/>
      </c>
      <c r="E56" s="19" t="str">
        <f>IFERROR(VLOOKUP(Tabla46[[#This Row],[Nº]],Tabla4[],'1º_Seguimiento'!$E$2,FALSE),"")</f>
        <v/>
      </c>
      <c r="F56" s="21" t="str">
        <f>IFERROR(VLOOKUP(Tabla46[[#This Row],[Nº]],Tabla4[],'1º_Seguimiento'!$F$2,FALSE),"")</f>
        <v/>
      </c>
      <c r="G56" s="21" t="str">
        <f>IFERROR(VLOOKUP(Tabla46[[#This Row],[Nº]],Tabla4[],'1º_Seguimiento'!$G$2,FALSE),"")</f>
        <v/>
      </c>
      <c r="H56" s="22" t="str">
        <f>IFERROR(VLOOKUP(Tabla46[[#This Row],[Nº]],Tabla4[],'1º_Seguimiento'!$H$2,FALSE),"")</f>
        <v/>
      </c>
      <c r="I56" s="22" t="str">
        <f>IFERROR(VLOOKUP(Tabla46[[#This Row],[Nº]],Tabla4[],'1º_Seguimiento'!$I$2,FALSE),"")</f>
        <v/>
      </c>
      <c r="J56" s="22" t="str">
        <f>IFERROR(VLOOKUP(Tabla46[[#This Row],[Nº]],Tabla4[],'1º_Seguimiento'!$J$2,FALSE),"")</f>
        <v/>
      </c>
      <c r="K56" s="19" t="str">
        <f>IFERROR(VLOOKUP(Tabla46[[#This Row],[Nº]],Tabla4[],'1º_Seguimiento'!$K$2,FALSE),"")</f>
        <v/>
      </c>
      <c r="L56" s="14"/>
      <c r="M56" s="14"/>
      <c r="N56" s="23"/>
    </row>
    <row r="57" spans="2:14" x14ac:dyDescent="0.25">
      <c r="B57" s="9"/>
      <c r="C57" s="19" t="str">
        <f>IFERROR(VLOOKUP(Tabla46[[#This Row],[Nº]],Tabla4[],'1º_Seguimiento'!$C$2,FALSE),"")</f>
        <v/>
      </c>
      <c r="D57" s="20" t="str">
        <f>IFERROR(VLOOKUP(Tabla46[[#This Row],[Nº]],Tabla4[],'1º_Seguimiento'!$D$2,FALSE),"")</f>
        <v/>
      </c>
      <c r="E57" s="19" t="str">
        <f>IFERROR(VLOOKUP(Tabla46[[#This Row],[Nº]],Tabla4[],'1º_Seguimiento'!$E$2,FALSE),"")</f>
        <v/>
      </c>
      <c r="F57" s="21" t="str">
        <f>IFERROR(VLOOKUP(Tabla46[[#This Row],[Nº]],Tabla4[],'1º_Seguimiento'!$F$2,FALSE),"")</f>
        <v/>
      </c>
      <c r="G57" s="21" t="str">
        <f>IFERROR(VLOOKUP(Tabla46[[#This Row],[Nº]],Tabla4[],'1º_Seguimiento'!$G$2,FALSE),"")</f>
        <v/>
      </c>
      <c r="H57" s="22" t="str">
        <f>IFERROR(VLOOKUP(Tabla46[[#This Row],[Nº]],Tabla4[],'1º_Seguimiento'!$H$2,FALSE),"")</f>
        <v/>
      </c>
      <c r="I57" s="22" t="str">
        <f>IFERROR(VLOOKUP(Tabla46[[#This Row],[Nº]],Tabla4[],'1º_Seguimiento'!$I$2,FALSE),"")</f>
        <v/>
      </c>
      <c r="J57" s="22" t="str">
        <f>IFERROR(VLOOKUP(Tabla46[[#This Row],[Nº]],Tabla4[],'1º_Seguimiento'!$J$2,FALSE),"")</f>
        <v/>
      </c>
      <c r="K57" s="19" t="str">
        <f>IFERROR(VLOOKUP(Tabla46[[#This Row],[Nº]],Tabla4[],'1º_Seguimiento'!$K$2,FALSE),"")</f>
        <v/>
      </c>
      <c r="L57" s="14"/>
      <c r="M57" s="14"/>
      <c r="N57" s="23"/>
    </row>
    <row r="58" spans="2:14" x14ac:dyDescent="0.25">
      <c r="B58" s="9"/>
      <c r="C58" s="19" t="str">
        <f>IFERROR(VLOOKUP(Tabla46[[#This Row],[Nº]],Tabla4[],'1º_Seguimiento'!$C$2,FALSE),"")</f>
        <v/>
      </c>
      <c r="D58" s="20" t="str">
        <f>IFERROR(VLOOKUP(Tabla46[[#This Row],[Nº]],Tabla4[],'1º_Seguimiento'!$D$2,FALSE),"")</f>
        <v/>
      </c>
      <c r="E58" s="19" t="str">
        <f>IFERROR(VLOOKUP(Tabla46[[#This Row],[Nº]],Tabla4[],'1º_Seguimiento'!$E$2,FALSE),"")</f>
        <v/>
      </c>
      <c r="F58" s="21" t="str">
        <f>IFERROR(VLOOKUP(Tabla46[[#This Row],[Nº]],Tabla4[],'1º_Seguimiento'!$F$2,FALSE),"")</f>
        <v/>
      </c>
      <c r="G58" s="21" t="str">
        <f>IFERROR(VLOOKUP(Tabla46[[#This Row],[Nº]],Tabla4[],'1º_Seguimiento'!$G$2,FALSE),"")</f>
        <v/>
      </c>
      <c r="H58" s="22" t="str">
        <f>IFERROR(VLOOKUP(Tabla46[[#This Row],[Nº]],Tabla4[],'1º_Seguimiento'!$H$2,FALSE),"")</f>
        <v/>
      </c>
      <c r="I58" s="22" t="str">
        <f>IFERROR(VLOOKUP(Tabla46[[#This Row],[Nº]],Tabla4[],'1º_Seguimiento'!$I$2,FALSE),"")</f>
        <v/>
      </c>
      <c r="J58" s="22" t="str">
        <f>IFERROR(VLOOKUP(Tabla46[[#This Row],[Nº]],Tabla4[],'1º_Seguimiento'!$J$2,FALSE),"")</f>
        <v/>
      </c>
      <c r="K58" s="19" t="str">
        <f>IFERROR(VLOOKUP(Tabla46[[#This Row],[Nº]],Tabla4[],'1º_Seguimiento'!$K$2,FALSE),"")</f>
        <v/>
      </c>
      <c r="L58" s="14"/>
      <c r="M58" s="14"/>
      <c r="N58" s="23"/>
    </row>
    <row r="59" spans="2:14" x14ac:dyDescent="0.25">
      <c r="B59" s="9"/>
      <c r="C59" s="19" t="str">
        <f>IFERROR(VLOOKUP(Tabla46[[#This Row],[Nº]],Tabla4[],'1º_Seguimiento'!$C$2,FALSE),"")</f>
        <v/>
      </c>
      <c r="D59" s="20" t="str">
        <f>IFERROR(VLOOKUP(Tabla46[[#This Row],[Nº]],Tabla4[],'1º_Seguimiento'!$D$2,FALSE),"")</f>
        <v/>
      </c>
      <c r="E59" s="19" t="str">
        <f>IFERROR(VLOOKUP(Tabla46[[#This Row],[Nº]],Tabla4[],'1º_Seguimiento'!$E$2,FALSE),"")</f>
        <v/>
      </c>
      <c r="F59" s="21" t="str">
        <f>IFERROR(VLOOKUP(Tabla46[[#This Row],[Nº]],Tabla4[],'1º_Seguimiento'!$F$2,FALSE),"")</f>
        <v/>
      </c>
      <c r="G59" s="21" t="str">
        <f>IFERROR(VLOOKUP(Tabla46[[#This Row],[Nº]],Tabla4[],'1º_Seguimiento'!$G$2,FALSE),"")</f>
        <v/>
      </c>
      <c r="H59" s="22" t="str">
        <f>IFERROR(VLOOKUP(Tabla46[[#This Row],[Nº]],Tabla4[],'1º_Seguimiento'!$H$2,FALSE),"")</f>
        <v/>
      </c>
      <c r="I59" s="22" t="str">
        <f>IFERROR(VLOOKUP(Tabla46[[#This Row],[Nº]],Tabla4[],'1º_Seguimiento'!$I$2,FALSE),"")</f>
        <v/>
      </c>
      <c r="J59" s="22" t="str">
        <f>IFERROR(VLOOKUP(Tabla46[[#This Row],[Nº]],Tabla4[],'1º_Seguimiento'!$J$2,FALSE),"")</f>
        <v/>
      </c>
      <c r="K59" s="19" t="str">
        <f>IFERROR(VLOOKUP(Tabla46[[#This Row],[Nº]],Tabla4[],'1º_Seguimiento'!$K$2,FALSE),"")</f>
        <v/>
      </c>
      <c r="L59" s="14"/>
      <c r="M59" s="14"/>
      <c r="N59" s="23"/>
    </row>
    <row r="60" spans="2:14" x14ac:dyDescent="0.25">
      <c r="B60" s="9"/>
      <c r="C60" s="19" t="str">
        <f>IFERROR(VLOOKUP(Tabla46[[#This Row],[Nº]],Tabla4[],'1º_Seguimiento'!$C$2,FALSE),"")</f>
        <v/>
      </c>
      <c r="D60" s="20" t="str">
        <f>IFERROR(VLOOKUP(Tabla46[[#This Row],[Nº]],Tabla4[],'1º_Seguimiento'!$D$2,FALSE),"")</f>
        <v/>
      </c>
      <c r="E60" s="19" t="str">
        <f>IFERROR(VLOOKUP(Tabla46[[#This Row],[Nº]],Tabla4[],'1º_Seguimiento'!$E$2,FALSE),"")</f>
        <v/>
      </c>
      <c r="F60" s="21" t="str">
        <f>IFERROR(VLOOKUP(Tabla46[[#This Row],[Nº]],Tabla4[],'1º_Seguimiento'!$F$2,FALSE),"")</f>
        <v/>
      </c>
      <c r="G60" s="21" t="str">
        <f>IFERROR(VLOOKUP(Tabla46[[#This Row],[Nº]],Tabla4[],'1º_Seguimiento'!$G$2,FALSE),"")</f>
        <v/>
      </c>
      <c r="H60" s="22" t="str">
        <f>IFERROR(VLOOKUP(Tabla46[[#This Row],[Nº]],Tabla4[],'1º_Seguimiento'!$H$2,FALSE),"")</f>
        <v/>
      </c>
      <c r="I60" s="22" t="str">
        <f>IFERROR(VLOOKUP(Tabla46[[#This Row],[Nº]],Tabla4[],'1º_Seguimiento'!$I$2,FALSE),"")</f>
        <v/>
      </c>
      <c r="J60" s="22" t="str">
        <f>IFERROR(VLOOKUP(Tabla46[[#This Row],[Nº]],Tabla4[],'1º_Seguimiento'!$J$2,FALSE),"")</f>
        <v/>
      </c>
      <c r="K60" s="19" t="str">
        <f>IFERROR(VLOOKUP(Tabla46[[#This Row],[Nº]],Tabla4[],'1º_Seguimiento'!$K$2,FALSE),"")</f>
        <v/>
      </c>
      <c r="L60" s="14"/>
      <c r="M60" s="14"/>
      <c r="N60" s="23"/>
    </row>
    <row r="61" spans="2:14" x14ac:dyDescent="0.25">
      <c r="B61" s="9"/>
      <c r="C61" s="19" t="str">
        <f>IFERROR(VLOOKUP(Tabla46[[#This Row],[Nº]],Tabla4[],'1º_Seguimiento'!$C$2,FALSE),"")</f>
        <v/>
      </c>
      <c r="D61" s="20" t="str">
        <f>IFERROR(VLOOKUP(Tabla46[[#This Row],[Nº]],Tabla4[],'1º_Seguimiento'!$D$2,FALSE),"")</f>
        <v/>
      </c>
      <c r="E61" s="19" t="str">
        <f>IFERROR(VLOOKUP(Tabla46[[#This Row],[Nº]],Tabla4[],'1º_Seguimiento'!$E$2,FALSE),"")</f>
        <v/>
      </c>
      <c r="F61" s="21" t="str">
        <f>IFERROR(VLOOKUP(Tabla46[[#This Row],[Nº]],Tabla4[],'1º_Seguimiento'!$F$2,FALSE),"")</f>
        <v/>
      </c>
      <c r="G61" s="21" t="str">
        <f>IFERROR(VLOOKUP(Tabla46[[#This Row],[Nº]],Tabla4[],'1º_Seguimiento'!$G$2,FALSE),"")</f>
        <v/>
      </c>
      <c r="H61" s="22" t="str">
        <f>IFERROR(VLOOKUP(Tabla46[[#This Row],[Nº]],Tabla4[],'1º_Seguimiento'!$H$2,FALSE),"")</f>
        <v/>
      </c>
      <c r="I61" s="22" t="str">
        <f>IFERROR(VLOOKUP(Tabla46[[#This Row],[Nº]],Tabla4[],'1º_Seguimiento'!$I$2,FALSE),"")</f>
        <v/>
      </c>
      <c r="J61" s="22" t="str">
        <f>IFERROR(VLOOKUP(Tabla46[[#This Row],[Nº]],Tabla4[],'1º_Seguimiento'!$J$2,FALSE),"")</f>
        <v/>
      </c>
      <c r="K61" s="19" t="str">
        <f>IFERROR(VLOOKUP(Tabla46[[#This Row],[Nº]],Tabla4[],'1º_Seguimiento'!$K$2,FALSE),"")</f>
        <v/>
      </c>
      <c r="L61" s="14"/>
      <c r="M61" s="14"/>
      <c r="N61" s="23"/>
    </row>
    <row r="62" spans="2:14" x14ac:dyDescent="0.25">
      <c r="B62" s="9"/>
      <c r="C62" s="19" t="str">
        <f>IFERROR(VLOOKUP(Tabla46[[#This Row],[Nº]],Tabla4[],'1º_Seguimiento'!$C$2,FALSE),"")</f>
        <v/>
      </c>
      <c r="D62" s="20" t="str">
        <f>IFERROR(VLOOKUP(Tabla46[[#This Row],[Nº]],Tabla4[],'1º_Seguimiento'!$D$2,FALSE),"")</f>
        <v/>
      </c>
      <c r="E62" s="19" t="str">
        <f>IFERROR(VLOOKUP(Tabla46[[#This Row],[Nº]],Tabla4[],'1º_Seguimiento'!$E$2,FALSE),"")</f>
        <v/>
      </c>
      <c r="F62" s="21" t="str">
        <f>IFERROR(VLOOKUP(Tabla46[[#This Row],[Nº]],Tabla4[],'1º_Seguimiento'!$F$2,FALSE),"")</f>
        <v/>
      </c>
      <c r="G62" s="21" t="str">
        <f>IFERROR(VLOOKUP(Tabla46[[#This Row],[Nº]],Tabla4[],'1º_Seguimiento'!$G$2,FALSE),"")</f>
        <v/>
      </c>
      <c r="H62" s="22" t="str">
        <f>IFERROR(VLOOKUP(Tabla46[[#This Row],[Nº]],Tabla4[],'1º_Seguimiento'!$H$2,FALSE),"")</f>
        <v/>
      </c>
      <c r="I62" s="22" t="str">
        <f>IFERROR(VLOOKUP(Tabla46[[#This Row],[Nº]],Tabla4[],'1º_Seguimiento'!$I$2,FALSE),"")</f>
        <v/>
      </c>
      <c r="J62" s="22" t="str">
        <f>IFERROR(VLOOKUP(Tabla46[[#This Row],[Nº]],Tabla4[],'1º_Seguimiento'!$J$2,FALSE),"")</f>
        <v/>
      </c>
      <c r="K62" s="19" t="str">
        <f>IFERROR(VLOOKUP(Tabla46[[#This Row],[Nº]],Tabla4[],'1º_Seguimiento'!$K$2,FALSE),"")</f>
        <v/>
      </c>
      <c r="L62" s="14"/>
      <c r="M62" s="14"/>
      <c r="N62" s="23"/>
    </row>
    <row r="63" spans="2:14" x14ac:dyDescent="0.25">
      <c r="B63" s="9"/>
      <c r="C63" s="19" t="str">
        <f>IFERROR(VLOOKUP(Tabla46[[#This Row],[Nº]],Tabla4[],'1º_Seguimiento'!$C$2,FALSE),"")</f>
        <v/>
      </c>
      <c r="D63" s="20" t="str">
        <f>IFERROR(VLOOKUP(Tabla46[[#This Row],[Nº]],Tabla4[],'1º_Seguimiento'!$D$2,FALSE),"")</f>
        <v/>
      </c>
      <c r="E63" s="19" t="str">
        <f>IFERROR(VLOOKUP(Tabla46[[#This Row],[Nº]],Tabla4[],'1º_Seguimiento'!$E$2,FALSE),"")</f>
        <v/>
      </c>
      <c r="F63" s="21" t="str">
        <f>IFERROR(VLOOKUP(Tabla46[[#This Row],[Nº]],Tabla4[],'1º_Seguimiento'!$F$2,FALSE),"")</f>
        <v/>
      </c>
      <c r="G63" s="21" t="str">
        <f>IFERROR(VLOOKUP(Tabla46[[#This Row],[Nº]],Tabla4[],'1º_Seguimiento'!$G$2,FALSE),"")</f>
        <v/>
      </c>
      <c r="H63" s="22" t="str">
        <f>IFERROR(VLOOKUP(Tabla46[[#This Row],[Nº]],Tabla4[],'1º_Seguimiento'!$H$2,FALSE),"")</f>
        <v/>
      </c>
      <c r="I63" s="22" t="str">
        <f>IFERROR(VLOOKUP(Tabla46[[#This Row],[Nº]],Tabla4[],'1º_Seguimiento'!$I$2,FALSE),"")</f>
        <v/>
      </c>
      <c r="J63" s="22" t="str">
        <f>IFERROR(VLOOKUP(Tabla46[[#This Row],[Nº]],Tabla4[],'1º_Seguimiento'!$J$2,FALSE),"")</f>
        <v/>
      </c>
      <c r="K63" s="19" t="str">
        <f>IFERROR(VLOOKUP(Tabla46[[#This Row],[Nº]],Tabla4[],'1º_Seguimiento'!$K$2,FALSE),"")</f>
        <v/>
      </c>
      <c r="L63" s="14"/>
      <c r="M63" s="14"/>
      <c r="N63" s="23"/>
    </row>
    <row r="64" spans="2:14" x14ac:dyDescent="0.25">
      <c r="B64" s="9"/>
      <c r="C64" s="19" t="str">
        <f>IFERROR(VLOOKUP(Tabla46[[#This Row],[Nº]],Tabla4[],'1º_Seguimiento'!$C$2,FALSE),"")</f>
        <v/>
      </c>
      <c r="D64" s="20" t="str">
        <f>IFERROR(VLOOKUP(Tabla46[[#This Row],[Nº]],Tabla4[],'1º_Seguimiento'!$D$2,FALSE),"")</f>
        <v/>
      </c>
      <c r="E64" s="19" t="str">
        <f>IFERROR(VLOOKUP(Tabla46[[#This Row],[Nº]],Tabla4[],'1º_Seguimiento'!$E$2,FALSE),"")</f>
        <v/>
      </c>
      <c r="F64" s="21" t="str">
        <f>IFERROR(VLOOKUP(Tabla46[[#This Row],[Nº]],Tabla4[],'1º_Seguimiento'!$F$2,FALSE),"")</f>
        <v/>
      </c>
      <c r="G64" s="21" t="str">
        <f>IFERROR(VLOOKUP(Tabla46[[#This Row],[Nº]],Tabla4[],'1º_Seguimiento'!$G$2,FALSE),"")</f>
        <v/>
      </c>
      <c r="H64" s="22" t="str">
        <f>IFERROR(VLOOKUP(Tabla46[[#This Row],[Nº]],Tabla4[],'1º_Seguimiento'!$H$2,FALSE),"")</f>
        <v/>
      </c>
      <c r="I64" s="22" t="str">
        <f>IFERROR(VLOOKUP(Tabla46[[#This Row],[Nº]],Tabla4[],'1º_Seguimiento'!$I$2,FALSE),"")</f>
        <v/>
      </c>
      <c r="J64" s="22" t="str">
        <f>IFERROR(VLOOKUP(Tabla46[[#This Row],[Nº]],Tabla4[],'1º_Seguimiento'!$J$2,FALSE),"")</f>
        <v/>
      </c>
      <c r="K64" s="19" t="str">
        <f>IFERROR(VLOOKUP(Tabla46[[#This Row],[Nº]],Tabla4[],'1º_Seguimiento'!$K$2,FALSE),"")</f>
        <v/>
      </c>
      <c r="L64" s="14"/>
      <c r="M64" s="14"/>
      <c r="N64" s="23"/>
    </row>
    <row r="65" spans="2:14" x14ac:dyDescent="0.25">
      <c r="B65" s="9"/>
      <c r="C65" s="19" t="str">
        <f>IFERROR(VLOOKUP(Tabla46[[#This Row],[Nº]],Tabla4[],'1º_Seguimiento'!$C$2,FALSE),"")</f>
        <v/>
      </c>
      <c r="D65" s="20" t="str">
        <f>IFERROR(VLOOKUP(Tabla46[[#This Row],[Nº]],Tabla4[],'1º_Seguimiento'!$D$2,FALSE),"")</f>
        <v/>
      </c>
      <c r="E65" s="19" t="str">
        <f>IFERROR(VLOOKUP(Tabla46[[#This Row],[Nº]],Tabla4[],'1º_Seguimiento'!$E$2,FALSE),"")</f>
        <v/>
      </c>
      <c r="F65" s="21" t="str">
        <f>IFERROR(VLOOKUP(Tabla46[[#This Row],[Nº]],Tabla4[],'1º_Seguimiento'!$F$2,FALSE),"")</f>
        <v/>
      </c>
      <c r="G65" s="21" t="str">
        <f>IFERROR(VLOOKUP(Tabla46[[#This Row],[Nº]],Tabla4[],'1º_Seguimiento'!$G$2,FALSE),"")</f>
        <v/>
      </c>
      <c r="H65" s="22" t="str">
        <f>IFERROR(VLOOKUP(Tabla46[[#This Row],[Nº]],Tabla4[],'1º_Seguimiento'!$H$2,FALSE),"")</f>
        <v/>
      </c>
      <c r="I65" s="22" t="str">
        <f>IFERROR(VLOOKUP(Tabla46[[#This Row],[Nº]],Tabla4[],'1º_Seguimiento'!$I$2,FALSE),"")</f>
        <v/>
      </c>
      <c r="J65" s="22" t="str">
        <f>IFERROR(VLOOKUP(Tabla46[[#This Row],[Nº]],Tabla4[],'1º_Seguimiento'!$J$2,FALSE),"")</f>
        <v/>
      </c>
      <c r="K65" s="19" t="str">
        <f>IFERROR(VLOOKUP(Tabla46[[#This Row],[Nº]],Tabla4[],'1º_Seguimiento'!$K$2,FALSE),"")</f>
        <v/>
      </c>
      <c r="L65" s="14"/>
      <c r="M65" s="14"/>
      <c r="N65" s="23"/>
    </row>
    <row r="66" spans="2:14" x14ac:dyDescent="0.25">
      <c r="B66" s="9"/>
      <c r="C66" s="19" t="str">
        <f>IFERROR(VLOOKUP(Tabla46[[#This Row],[Nº]],Tabla4[],'1º_Seguimiento'!$C$2,FALSE),"")</f>
        <v/>
      </c>
      <c r="D66" s="20" t="str">
        <f>IFERROR(VLOOKUP(Tabla46[[#This Row],[Nº]],Tabla4[],'1º_Seguimiento'!$D$2,FALSE),"")</f>
        <v/>
      </c>
      <c r="E66" s="19" t="str">
        <f>IFERROR(VLOOKUP(Tabla46[[#This Row],[Nº]],Tabla4[],'1º_Seguimiento'!$E$2,FALSE),"")</f>
        <v/>
      </c>
      <c r="F66" s="21" t="str">
        <f>IFERROR(VLOOKUP(Tabla46[[#This Row],[Nº]],Tabla4[],'1º_Seguimiento'!$F$2,FALSE),"")</f>
        <v/>
      </c>
      <c r="G66" s="21" t="str">
        <f>IFERROR(VLOOKUP(Tabla46[[#This Row],[Nº]],Tabla4[],'1º_Seguimiento'!$G$2,FALSE),"")</f>
        <v/>
      </c>
      <c r="H66" s="22" t="str">
        <f>IFERROR(VLOOKUP(Tabla46[[#This Row],[Nº]],Tabla4[],'1º_Seguimiento'!$H$2,FALSE),"")</f>
        <v/>
      </c>
      <c r="I66" s="22" t="str">
        <f>IFERROR(VLOOKUP(Tabla46[[#This Row],[Nº]],Tabla4[],'1º_Seguimiento'!$I$2,FALSE),"")</f>
        <v/>
      </c>
      <c r="J66" s="22" t="str">
        <f>IFERROR(VLOOKUP(Tabla46[[#This Row],[Nº]],Tabla4[],'1º_Seguimiento'!$J$2,FALSE),"")</f>
        <v/>
      </c>
      <c r="K66" s="19" t="str">
        <f>IFERROR(VLOOKUP(Tabla46[[#This Row],[Nº]],Tabla4[],'1º_Seguimiento'!$K$2,FALSE),"")</f>
        <v/>
      </c>
      <c r="L66" s="14"/>
      <c r="M66" s="14"/>
      <c r="N66" s="23"/>
    </row>
    <row r="67" spans="2:14" x14ac:dyDescent="0.25">
      <c r="B67" s="9"/>
      <c r="C67" s="19" t="str">
        <f>IFERROR(VLOOKUP(Tabla46[[#This Row],[Nº]],Tabla4[],'1º_Seguimiento'!$C$2,FALSE),"")</f>
        <v/>
      </c>
      <c r="D67" s="20" t="str">
        <f>IFERROR(VLOOKUP(Tabla46[[#This Row],[Nº]],Tabla4[],'1º_Seguimiento'!$D$2,FALSE),"")</f>
        <v/>
      </c>
      <c r="E67" s="19" t="str">
        <f>IFERROR(VLOOKUP(Tabla46[[#This Row],[Nº]],Tabla4[],'1º_Seguimiento'!$E$2,FALSE),"")</f>
        <v/>
      </c>
      <c r="F67" s="21" t="str">
        <f>IFERROR(VLOOKUP(Tabla46[[#This Row],[Nº]],Tabla4[],'1º_Seguimiento'!$F$2,FALSE),"")</f>
        <v/>
      </c>
      <c r="G67" s="21" t="str">
        <f>IFERROR(VLOOKUP(Tabla46[[#This Row],[Nº]],Tabla4[],'1º_Seguimiento'!$G$2,FALSE),"")</f>
        <v/>
      </c>
      <c r="H67" s="22" t="str">
        <f>IFERROR(VLOOKUP(Tabla46[[#This Row],[Nº]],Tabla4[],'1º_Seguimiento'!$H$2,FALSE),"")</f>
        <v/>
      </c>
      <c r="I67" s="22" t="str">
        <f>IFERROR(VLOOKUP(Tabla46[[#This Row],[Nº]],Tabla4[],'1º_Seguimiento'!$I$2,FALSE),"")</f>
        <v/>
      </c>
      <c r="J67" s="22" t="str">
        <f>IFERROR(VLOOKUP(Tabla46[[#This Row],[Nº]],Tabla4[],'1º_Seguimiento'!$J$2,FALSE),"")</f>
        <v/>
      </c>
      <c r="K67" s="19" t="str">
        <f>IFERROR(VLOOKUP(Tabla46[[#This Row],[Nº]],Tabla4[],'1º_Seguimiento'!$K$2,FALSE),"")</f>
        <v/>
      </c>
      <c r="L67" s="14"/>
      <c r="M67" s="14"/>
      <c r="N67" s="23"/>
    </row>
    <row r="68" spans="2:14" x14ac:dyDescent="0.25">
      <c r="B68" s="9"/>
      <c r="C68" s="19" t="str">
        <f>IFERROR(VLOOKUP(Tabla46[[#This Row],[Nº]],Tabla4[],'1º_Seguimiento'!$C$2,FALSE),"")</f>
        <v/>
      </c>
      <c r="D68" s="20" t="str">
        <f>IFERROR(VLOOKUP(Tabla46[[#This Row],[Nº]],Tabla4[],'1º_Seguimiento'!$D$2,FALSE),"")</f>
        <v/>
      </c>
      <c r="E68" s="19" t="str">
        <f>IFERROR(VLOOKUP(Tabla46[[#This Row],[Nº]],Tabla4[],'1º_Seguimiento'!$E$2,FALSE),"")</f>
        <v/>
      </c>
      <c r="F68" s="21" t="str">
        <f>IFERROR(VLOOKUP(Tabla46[[#This Row],[Nº]],Tabla4[],'1º_Seguimiento'!$F$2,FALSE),"")</f>
        <v/>
      </c>
      <c r="G68" s="21" t="str">
        <f>IFERROR(VLOOKUP(Tabla46[[#This Row],[Nº]],Tabla4[],'1º_Seguimiento'!$G$2,FALSE),"")</f>
        <v/>
      </c>
      <c r="H68" s="22" t="str">
        <f>IFERROR(VLOOKUP(Tabla46[[#This Row],[Nº]],Tabla4[],'1º_Seguimiento'!$H$2,FALSE),"")</f>
        <v/>
      </c>
      <c r="I68" s="22" t="str">
        <f>IFERROR(VLOOKUP(Tabla46[[#This Row],[Nº]],Tabla4[],'1º_Seguimiento'!$I$2,FALSE),"")</f>
        <v/>
      </c>
      <c r="J68" s="22" t="str">
        <f>IFERROR(VLOOKUP(Tabla46[[#This Row],[Nº]],Tabla4[],'1º_Seguimiento'!$J$2,FALSE),"")</f>
        <v/>
      </c>
      <c r="K68" s="19" t="str">
        <f>IFERROR(VLOOKUP(Tabla46[[#This Row],[Nº]],Tabla4[],'1º_Seguimiento'!$K$2,FALSE),"")</f>
        <v/>
      </c>
      <c r="L68" s="14"/>
      <c r="M68" s="14"/>
      <c r="N68" s="23"/>
    </row>
    <row r="69" spans="2:14" x14ac:dyDescent="0.25">
      <c r="B69" s="9"/>
      <c r="C69" s="19" t="str">
        <f>IFERROR(VLOOKUP(Tabla46[[#This Row],[Nº]],Tabla4[],'1º_Seguimiento'!$C$2,FALSE),"")</f>
        <v/>
      </c>
      <c r="D69" s="20" t="str">
        <f>IFERROR(VLOOKUP(Tabla46[[#This Row],[Nº]],Tabla4[],'1º_Seguimiento'!$D$2,FALSE),"")</f>
        <v/>
      </c>
      <c r="E69" s="19" t="str">
        <f>IFERROR(VLOOKUP(Tabla46[[#This Row],[Nº]],Tabla4[],'1º_Seguimiento'!$E$2,FALSE),"")</f>
        <v/>
      </c>
      <c r="F69" s="21" t="str">
        <f>IFERROR(VLOOKUP(Tabla46[[#This Row],[Nº]],Tabla4[],'1º_Seguimiento'!$F$2,FALSE),"")</f>
        <v/>
      </c>
      <c r="G69" s="21" t="str">
        <f>IFERROR(VLOOKUP(Tabla46[[#This Row],[Nº]],Tabla4[],'1º_Seguimiento'!$G$2,FALSE),"")</f>
        <v/>
      </c>
      <c r="H69" s="22" t="str">
        <f>IFERROR(VLOOKUP(Tabla46[[#This Row],[Nº]],Tabla4[],'1º_Seguimiento'!$H$2,FALSE),"")</f>
        <v/>
      </c>
      <c r="I69" s="22" t="str">
        <f>IFERROR(VLOOKUP(Tabla46[[#This Row],[Nº]],Tabla4[],'1º_Seguimiento'!$I$2,FALSE),"")</f>
        <v/>
      </c>
      <c r="J69" s="22" t="str">
        <f>IFERROR(VLOOKUP(Tabla46[[#This Row],[Nº]],Tabla4[],'1º_Seguimiento'!$J$2,FALSE),"")</f>
        <v/>
      </c>
      <c r="K69" s="19" t="str">
        <f>IFERROR(VLOOKUP(Tabla46[[#This Row],[Nº]],Tabla4[],'1º_Seguimiento'!$K$2,FALSE),"")</f>
        <v/>
      </c>
      <c r="L69" s="14"/>
      <c r="M69" s="14"/>
      <c r="N69" s="23"/>
    </row>
    <row r="70" spans="2:14" x14ac:dyDescent="0.25">
      <c r="B70" s="9"/>
      <c r="C70" s="19" t="str">
        <f>IFERROR(VLOOKUP(Tabla46[[#This Row],[Nº]],Tabla4[],'1º_Seguimiento'!$C$2,FALSE),"")</f>
        <v/>
      </c>
      <c r="D70" s="20" t="str">
        <f>IFERROR(VLOOKUP(Tabla46[[#This Row],[Nº]],Tabla4[],'1º_Seguimiento'!$D$2,FALSE),"")</f>
        <v/>
      </c>
      <c r="E70" s="19" t="str">
        <f>IFERROR(VLOOKUP(Tabla46[[#This Row],[Nº]],Tabla4[],'1º_Seguimiento'!$E$2,FALSE),"")</f>
        <v/>
      </c>
      <c r="F70" s="21" t="str">
        <f>IFERROR(VLOOKUP(Tabla46[[#This Row],[Nº]],Tabla4[],'1º_Seguimiento'!$F$2,FALSE),"")</f>
        <v/>
      </c>
      <c r="G70" s="21" t="str">
        <f>IFERROR(VLOOKUP(Tabla46[[#This Row],[Nº]],Tabla4[],'1º_Seguimiento'!$G$2,FALSE),"")</f>
        <v/>
      </c>
      <c r="H70" s="22" t="str">
        <f>IFERROR(VLOOKUP(Tabla46[[#This Row],[Nº]],Tabla4[],'1º_Seguimiento'!$H$2,FALSE),"")</f>
        <v/>
      </c>
      <c r="I70" s="22" t="str">
        <f>IFERROR(VLOOKUP(Tabla46[[#This Row],[Nº]],Tabla4[],'1º_Seguimiento'!$I$2,FALSE),"")</f>
        <v/>
      </c>
      <c r="J70" s="22" t="str">
        <f>IFERROR(VLOOKUP(Tabla46[[#This Row],[Nº]],Tabla4[],'1º_Seguimiento'!$J$2,FALSE),"")</f>
        <v/>
      </c>
      <c r="K70" s="19" t="str">
        <f>IFERROR(VLOOKUP(Tabla46[[#This Row],[Nº]],Tabla4[],'1º_Seguimiento'!$K$2,FALSE),"")</f>
        <v/>
      </c>
      <c r="L70" s="14"/>
      <c r="M70" s="14"/>
      <c r="N70" s="23"/>
    </row>
    <row r="71" spans="2:14" x14ac:dyDescent="0.25">
      <c r="B71" s="9"/>
      <c r="C71" s="19" t="str">
        <f>IFERROR(VLOOKUP(Tabla46[[#This Row],[Nº]],Tabla4[],'1º_Seguimiento'!$C$2,FALSE),"")</f>
        <v/>
      </c>
      <c r="D71" s="20" t="str">
        <f>IFERROR(VLOOKUP(Tabla46[[#This Row],[Nº]],Tabla4[],'1º_Seguimiento'!$D$2,FALSE),"")</f>
        <v/>
      </c>
      <c r="E71" s="19" t="str">
        <f>IFERROR(VLOOKUP(Tabla46[[#This Row],[Nº]],Tabla4[],'1º_Seguimiento'!$E$2,FALSE),"")</f>
        <v/>
      </c>
      <c r="F71" s="21" t="str">
        <f>IFERROR(VLOOKUP(Tabla46[[#This Row],[Nº]],Tabla4[],'1º_Seguimiento'!$F$2,FALSE),"")</f>
        <v/>
      </c>
      <c r="G71" s="21" t="str">
        <f>IFERROR(VLOOKUP(Tabla46[[#This Row],[Nº]],Tabla4[],'1º_Seguimiento'!$G$2,FALSE),"")</f>
        <v/>
      </c>
      <c r="H71" s="22" t="str">
        <f>IFERROR(VLOOKUP(Tabla46[[#This Row],[Nº]],Tabla4[],'1º_Seguimiento'!$H$2,FALSE),"")</f>
        <v/>
      </c>
      <c r="I71" s="22" t="str">
        <f>IFERROR(VLOOKUP(Tabla46[[#This Row],[Nº]],Tabla4[],'1º_Seguimiento'!$I$2,FALSE),"")</f>
        <v/>
      </c>
      <c r="J71" s="22" t="str">
        <f>IFERROR(VLOOKUP(Tabla46[[#This Row],[Nº]],Tabla4[],'1º_Seguimiento'!$J$2,FALSE),"")</f>
        <v/>
      </c>
      <c r="K71" s="19" t="str">
        <f>IFERROR(VLOOKUP(Tabla46[[#This Row],[Nº]],Tabla4[],'1º_Seguimiento'!$K$2,FALSE),"")</f>
        <v/>
      </c>
      <c r="L71" s="14"/>
      <c r="M71" s="14"/>
      <c r="N71" s="23"/>
    </row>
    <row r="72" spans="2:14" x14ac:dyDescent="0.25">
      <c r="B72" s="9"/>
      <c r="C72" s="19" t="str">
        <f>IFERROR(VLOOKUP(Tabla46[[#This Row],[Nº]],Tabla4[],'1º_Seguimiento'!$C$2,FALSE),"")</f>
        <v/>
      </c>
      <c r="D72" s="20" t="str">
        <f>IFERROR(VLOOKUP(Tabla46[[#This Row],[Nº]],Tabla4[],'1º_Seguimiento'!$D$2,FALSE),"")</f>
        <v/>
      </c>
      <c r="E72" s="19" t="str">
        <f>IFERROR(VLOOKUP(Tabla46[[#This Row],[Nº]],Tabla4[],'1º_Seguimiento'!$E$2,FALSE),"")</f>
        <v/>
      </c>
      <c r="F72" s="21" t="str">
        <f>IFERROR(VLOOKUP(Tabla46[[#This Row],[Nº]],Tabla4[],'1º_Seguimiento'!$F$2,FALSE),"")</f>
        <v/>
      </c>
      <c r="G72" s="21" t="str">
        <f>IFERROR(VLOOKUP(Tabla46[[#This Row],[Nº]],Tabla4[],'1º_Seguimiento'!$G$2,FALSE),"")</f>
        <v/>
      </c>
      <c r="H72" s="22" t="str">
        <f>IFERROR(VLOOKUP(Tabla46[[#This Row],[Nº]],Tabla4[],'1º_Seguimiento'!$H$2,FALSE),"")</f>
        <v/>
      </c>
      <c r="I72" s="22" t="str">
        <f>IFERROR(VLOOKUP(Tabla46[[#This Row],[Nº]],Tabla4[],'1º_Seguimiento'!$I$2,FALSE),"")</f>
        <v/>
      </c>
      <c r="J72" s="22" t="str">
        <f>IFERROR(VLOOKUP(Tabla46[[#This Row],[Nº]],Tabla4[],'1º_Seguimiento'!$J$2,FALSE),"")</f>
        <v/>
      </c>
      <c r="K72" s="19" t="str">
        <f>IFERROR(VLOOKUP(Tabla46[[#This Row],[Nº]],Tabla4[],'1º_Seguimiento'!$K$2,FALSE),"")</f>
        <v/>
      </c>
      <c r="L72" s="14"/>
      <c r="M72" s="14"/>
      <c r="N72" s="23"/>
    </row>
    <row r="73" spans="2:14" x14ac:dyDescent="0.25">
      <c r="B73" s="9"/>
      <c r="C73" s="19" t="str">
        <f>IFERROR(VLOOKUP(Tabla46[[#This Row],[Nº]],Tabla4[],'1º_Seguimiento'!$C$2,FALSE),"")</f>
        <v/>
      </c>
      <c r="D73" s="20" t="str">
        <f>IFERROR(VLOOKUP(Tabla46[[#This Row],[Nº]],Tabla4[],'1º_Seguimiento'!$D$2,FALSE),"")</f>
        <v/>
      </c>
      <c r="E73" s="19" t="str">
        <f>IFERROR(VLOOKUP(Tabla46[[#This Row],[Nº]],Tabla4[],'1º_Seguimiento'!$E$2,FALSE),"")</f>
        <v/>
      </c>
      <c r="F73" s="21" t="str">
        <f>IFERROR(VLOOKUP(Tabla46[[#This Row],[Nº]],Tabla4[],'1º_Seguimiento'!$F$2,FALSE),"")</f>
        <v/>
      </c>
      <c r="G73" s="21" t="str">
        <f>IFERROR(VLOOKUP(Tabla46[[#This Row],[Nº]],Tabla4[],'1º_Seguimiento'!$G$2,FALSE),"")</f>
        <v/>
      </c>
      <c r="H73" s="22" t="str">
        <f>IFERROR(VLOOKUP(Tabla46[[#This Row],[Nº]],Tabla4[],'1º_Seguimiento'!$H$2,FALSE),"")</f>
        <v/>
      </c>
      <c r="I73" s="22" t="str">
        <f>IFERROR(VLOOKUP(Tabla46[[#This Row],[Nº]],Tabla4[],'1º_Seguimiento'!$I$2,FALSE),"")</f>
        <v/>
      </c>
      <c r="J73" s="22" t="str">
        <f>IFERROR(VLOOKUP(Tabla46[[#This Row],[Nº]],Tabla4[],'1º_Seguimiento'!$J$2,FALSE),"")</f>
        <v/>
      </c>
      <c r="K73" s="19" t="str">
        <f>IFERROR(VLOOKUP(Tabla46[[#This Row],[Nº]],Tabla4[],'1º_Seguimiento'!$K$2,FALSE),"")</f>
        <v/>
      </c>
      <c r="L73" s="14"/>
      <c r="M73" s="14"/>
      <c r="N73" s="23"/>
    </row>
    <row r="74" spans="2:14" x14ac:dyDescent="0.25">
      <c r="B74" s="9"/>
      <c r="C74" s="19" t="str">
        <f>IFERROR(VLOOKUP(Tabla46[[#This Row],[Nº]],Tabla4[],'1º_Seguimiento'!$C$2,FALSE),"")</f>
        <v/>
      </c>
      <c r="D74" s="20" t="str">
        <f>IFERROR(VLOOKUP(Tabla46[[#This Row],[Nº]],Tabla4[],'1º_Seguimiento'!$D$2,FALSE),"")</f>
        <v/>
      </c>
      <c r="E74" s="19" t="str">
        <f>IFERROR(VLOOKUP(Tabla46[[#This Row],[Nº]],Tabla4[],'1º_Seguimiento'!$E$2,FALSE),"")</f>
        <v/>
      </c>
      <c r="F74" s="21" t="str">
        <f>IFERROR(VLOOKUP(Tabla46[[#This Row],[Nº]],Tabla4[],'1º_Seguimiento'!$F$2,FALSE),"")</f>
        <v/>
      </c>
      <c r="G74" s="21" t="str">
        <f>IFERROR(VLOOKUP(Tabla46[[#This Row],[Nº]],Tabla4[],'1º_Seguimiento'!$G$2,FALSE),"")</f>
        <v/>
      </c>
      <c r="H74" s="22" t="str">
        <f>IFERROR(VLOOKUP(Tabla46[[#This Row],[Nº]],Tabla4[],'1º_Seguimiento'!$H$2,FALSE),"")</f>
        <v/>
      </c>
      <c r="I74" s="22" t="str">
        <f>IFERROR(VLOOKUP(Tabla46[[#This Row],[Nº]],Tabla4[],'1º_Seguimiento'!$I$2,FALSE),"")</f>
        <v/>
      </c>
      <c r="J74" s="22" t="str">
        <f>IFERROR(VLOOKUP(Tabla46[[#This Row],[Nº]],Tabla4[],'1º_Seguimiento'!$J$2,FALSE),"")</f>
        <v/>
      </c>
      <c r="K74" s="19" t="str">
        <f>IFERROR(VLOOKUP(Tabla46[[#This Row],[Nº]],Tabla4[],'1º_Seguimiento'!$K$2,FALSE),"")</f>
        <v/>
      </c>
      <c r="L74" s="14"/>
      <c r="M74" s="14"/>
      <c r="N74" s="23"/>
    </row>
    <row r="75" spans="2:14" x14ac:dyDescent="0.25">
      <c r="B75" s="9"/>
      <c r="C75" s="19" t="str">
        <f>IFERROR(VLOOKUP(Tabla46[[#This Row],[Nº]],Tabla4[],'1º_Seguimiento'!$C$2,FALSE),"")</f>
        <v/>
      </c>
      <c r="D75" s="20" t="str">
        <f>IFERROR(VLOOKUP(Tabla46[[#This Row],[Nº]],Tabla4[],'1º_Seguimiento'!$D$2,FALSE),"")</f>
        <v/>
      </c>
      <c r="E75" s="19" t="str">
        <f>IFERROR(VLOOKUP(Tabla46[[#This Row],[Nº]],Tabla4[],'1º_Seguimiento'!$E$2,FALSE),"")</f>
        <v/>
      </c>
      <c r="F75" s="21" t="str">
        <f>IFERROR(VLOOKUP(Tabla46[[#This Row],[Nº]],Tabla4[],'1º_Seguimiento'!$F$2,FALSE),"")</f>
        <v/>
      </c>
      <c r="G75" s="21" t="str">
        <f>IFERROR(VLOOKUP(Tabla46[[#This Row],[Nº]],Tabla4[],'1º_Seguimiento'!$G$2,FALSE),"")</f>
        <v/>
      </c>
      <c r="H75" s="22" t="str">
        <f>IFERROR(VLOOKUP(Tabla46[[#This Row],[Nº]],Tabla4[],'1º_Seguimiento'!$H$2,FALSE),"")</f>
        <v/>
      </c>
      <c r="I75" s="22" t="str">
        <f>IFERROR(VLOOKUP(Tabla46[[#This Row],[Nº]],Tabla4[],'1º_Seguimiento'!$I$2,FALSE),"")</f>
        <v/>
      </c>
      <c r="J75" s="22" t="str">
        <f>IFERROR(VLOOKUP(Tabla46[[#This Row],[Nº]],Tabla4[],'1º_Seguimiento'!$J$2,FALSE),"")</f>
        <v/>
      </c>
      <c r="K75" s="19" t="str">
        <f>IFERROR(VLOOKUP(Tabla46[[#This Row],[Nº]],Tabla4[],'1º_Seguimiento'!$K$2,FALSE),"")</f>
        <v/>
      </c>
      <c r="L75" s="14"/>
      <c r="M75" s="14"/>
      <c r="N75" s="23"/>
    </row>
    <row r="76" spans="2:14" x14ac:dyDescent="0.25">
      <c r="B76" s="9"/>
      <c r="C76" s="19" t="str">
        <f>IFERROR(VLOOKUP(Tabla46[[#This Row],[Nº]],Tabla4[],'1º_Seguimiento'!$C$2,FALSE),"")</f>
        <v/>
      </c>
      <c r="D76" s="20" t="str">
        <f>IFERROR(VLOOKUP(Tabla46[[#This Row],[Nº]],Tabla4[],'1º_Seguimiento'!$D$2,FALSE),"")</f>
        <v/>
      </c>
      <c r="E76" s="19" t="str">
        <f>IFERROR(VLOOKUP(Tabla46[[#This Row],[Nº]],Tabla4[],'1º_Seguimiento'!$E$2,FALSE),"")</f>
        <v/>
      </c>
      <c r="F76" s="21" t="str">
        <f>IFERROR(VLOOKUP(Tabla46[[#This Row],[Nº]],Tabla4[],'1º_Seguimiento'!$F$2,FALSE),"")</f>
        <v/>
      </c>
      <c r="G76" s="21" t="str">
        <f>IFERROR(VLOOKUP(Tabla46[[#This Row],[Nº]],Tabla4[],'1º_Seguimiento'!$G$2,FALSE),"")</f>
        <v/>
      </c>
      <c r="H76" s="22" t="str">
        <f>IFERROR(VLOOKUP(Tabla46[[#This Row],[Nº]],Tabla4[],'1º_Seguimiento'!$H$2,FALSE),"")</f>
        <v/>
      </c>
      <c r="I76" s="22" t="str">
        <f>IFERROR(VLOOKUP(Tabla46[[#This Row],[Nº]],Tabla4[],'1º_Seguimiento'!$I$2,FALSE),"")</f>
        <v/>
      </c>
      <c r="J76" s="22" t="str">
        <f>IFERROR(VLOOKUP(Tabla46[[#This Row],[Nº]],Tabla4[],'1º_Seguimiento'!$J$2,FALSE),"")</f>
        <v/>
      </c>
      <c r="K76" s="19" t="str">
        <f>IFERROR(VLOOKUP(Tabla46[[#This Row],[Nº]],Tabla4[],'1º_Seguimiento'!$K$2,FALSE),"")</f>
        <v/>
      </c>
      <c r="L76" s="14"/>
      <c r="M76" s="14"/>
      <c r="N76" s="23"/>
    </row>
    <row r="77" spans="2:14" x14ac:dyDescent="0.25">
      <c r="B77" s="9"/>
      <c r="C77" s="19" t="str">
        <f>IFERROR(VLOOKUP(Tabla46[[#This Row],[Nº]],Tabla4[],'1º_Seguimiento'!$C$2,FALSE),"")</f>
        <v/>
      </c>
      <c r="D77" s="20" t="str">
        <f>IFERROR(VLOOKUP(Tabla46[[#This Row],[Nº]],Tabla4[],'1º_Seguimiento'!$D$2,FALSE),"")</f>
        <v/>
      </c>
      <c r="E77" s="19" t="str">
        <f>IFERROR(VLOOKUP(Tabla46[[#This Row],[Nº]],Tabla4[],'1º_Seguimiento'!$E$2,FALSE),"")</f>
        <v/>
      </c>
      <c r="F77" s="21" t="str">
        <f>IFERROR(VLOOKUP(Tabla46[[#This Row],[Nº]],Tabla4[],'1º_Seguimiento'!$F$2,FALSE),"")</f>
        <v/>
      </c>
      <c r="G77" s="21" t="str">
        <f>IFERROR(VLOOKUP(Tabla46[[#This Row],[Nº]],Tabla4[],'1º_Seguimiento'!$G$2,FALSE),"")</f>
        <v/>
      </c>
      <c r="H77" s="22" t="str">
        <f>IFERROR(VLOOKUP(Tabla46[[#This Row],[Nº]],Tabla4[],'1º_Seguimiento'!$H$2,FALSE),"")</f>
        <v/>
      </c>
      <c r="I77" s="22" t="str">
        <f>IFERROR(VLOOKUP(Tabla46[[#This Row],[Nº]],Tabla4[],'1º_Seguimiento'!$I$2,FALSE),"")</f>
        <v/>
      </c>
      <c r="J77" s="22" t="str">
        <f>IFERROR(VLOOKUP(Tabla46[[#This Row],[Nº]],Tabla4[],'1º_Seguimiento'!$J$2,FALSE),"")</f>
        <v/>
      </c>
      <c r="K77" s="19" t="str">
        <f>IFERROR(VLOOKUP(Tabla46[[#This Row],[Nº]],Tabla4[],'1º_Seguimiento'!$K$2,FALSE),"")</f>
        <v/>
      </c>
      <c r="L77" s="14"/>
      <c r="M77" s="14"/>
      <c r="N77" s="23"/>
    </row>
    <row r="78" spans="2:14" x14ac:dyDescent="0.25">
      <c r="B78" s="9"/>
      <c r="C78" s="19" t="str">
        <f>IFERROR(VLOOKUP(Tabla46[[#This Row],[Nº]],Tabla4[],'1º_Seguimiento'!$C$2,FALSE),"")</f>
        <v/>
      </c>
      <c r="D78" s="20" t="str">
        <f>IFERROR(VLOOKUP(Tabla46[[#This Row],[Nº]],Tabla4[],'1º_Seguimiento'!$D$2,FALSE),"")</f>
        <v/>
      </c>
      <c r="E78" s="19" t="str">
        <f>IFERROR(VLOOKUP(Tabla46[[#This Row],[Nº]],Tabla4[],'1º_Seguimiento'!$E$2,FALSE),"")</f>
        <v/>
      </c>
      <c r="F78" s="21" t="str">
        <f>IFERROR(VLOOKUP(Tabla46[[#This Row],[Nº]],Tabla4[],'1º_Seguimiento'!$F$2,FALSE),"")</f>
        <v/>
      </c>
      <c r="G78" s="21" t="str">
        <f>IFERROR(VLOOKUP(Tabla46[[#This Row],[Nº]],Tabla4[],'1º_Seguimiento'!$G$2,FALSE),"")</f>
        <v/>
      </c>
      <c r="H78" s="22" t="str">
        <f>IFERROR(VLOOKUP(Tabla46[[#This Row],[Nº]],Tabla4[],'1º_Seguimiento'!$H$2,FALSE),"")</f>
        <v/>
      </c>
      <c r="I78" s="22" t="str">
        <f>IFERROR(VLOOKUP(Tabla46[[#This Row],[Nº]],Tabla4[],'1º_Seguimiento'!$I$2,FALSE),"")</f>
        <v/>
      </c>
      <c r="J78" s="22" t="str">
        <f>IFERROR(VLOOKUP(Tabla46[[#This Row],[Nº]],Tabla4[],'1º_Seguimiento'!$J$2,FALSE),"")</f>
        <v/>
      </c>
      <c r="K78" s="19" t="str">
        <f>IFERROR(VLOOKUP(Tabla46[[#This Row],[Nº]],Tabla4[],'1º_Seguimiento'!$K$2,FALSE),"")</f>
        <v/>
      </c>
      <c r="L78" s="14"/>
      <c r="M78" s="14"/>
      <c r="N78" s="23"/>
    </row>
    <row r="79" spans="2:14" x14ac:dyDescent="0.25">
      <c r="B79" s="9"/>
      <c r="C79" s="19" t="str">
        <f>IFERROR(VLOOKUP(Tabla46[[#This Row],[Nº]],Tabla4[],'1º_Seguimiento'!$C$2,FALSE),"")</f>
        <v/>
      </c>
      <c r="D79" s="20" t="str">
        <f>IFERROR(VLOOKUP(Tabla46[[#This Row],[Nº]],Tabla4[],'1º_Seguimiento'!$D$2,FALSE),"")</f>
        <v/>
      </c>
      <c r="E79" s="19" t="str">
        <f>IFERROR(VLOOKUP(Tabla46[[#This Row],[Nº]],Tabla4[],'1º_Seguimiento'!$E$2,FALSE),"")</f>
        <v/>
      </c>
      <c r="F79" s="21" t="str">
        <f>IFERROR(VLOOKUP(Tabla46[[#This Row],[Nº]],Tabla4[],'1º_Seguimiento'!$F$2,FALSE),"")</f>
        <v/>
      </c>
      <c r="G79" s="21" t="str">
        <f>IFERROR(VLOOKUP(Tabla46[[#This Row],[Nº]],Tabla4[],'1º_Seguimiento'!$G$2,FALSE),"")</f>
        <v/>
      </c>
      <c r="H79" s="22" t="str">
        <f>IFERROR(VLOOKUP(Tabla46[[#This Row],[Nº]],Tabla4[],'1º_Seguimiento'!$H$2,FALSE),"")</f>
        <v/>
      </c>
      <c r="I79" s="22" t="str">
        <f>IFERROR(VLOOKUP(Tabla46[[#This Row],[Nº]],Tabla4[],'1º_Seguimiento'!$I$2,FALSE),"")</f>
        <v/>
      </c>
      <c r="J79" s="22" t="str">
        <f>IFERROR(VLOOKUP(Tabla46[[#This Row],[Nº]],Tabla4[],'1º_Seguimiento'!$J$2,FALSE),"")</f>
        <v/>
      </c>
      <c r="K79" s="19" t="str">
        <f>IFERROR(VLOOKUP(Tabla46[[#This Row],[Nº]],Tabla4[],'1º_Seguimiento'!$K$2,FALSE),"")</f>
        <v/>
      </c>
      <c r="L79" s="14"/>
      <c r="M79" s="14"/>
      <c r="N79" s="23"/>
    </row>
    <row r="80" spans="2:14" x14ac:dyDescent="0.25">
      <c r="B80" s="9"/>
      <c r="C80" s="19" t="str">
        <f>IFERROR(VLOOKUP(Tabla46[[#This Row],[Nº]],Tabla4[],'1º_Seguimiento'!$C$2,FALSE),"")</f>
        <v/>
      </c>
      <c r="D80" s="20" t="str">
        <f>IFERROR(VLOOKUP(Tabla46[[#This Row],[Nº]],Tabla4[],'1º_Seguimiento'!$D$2,FALSE),"")</f>
        <v/>
      </c>
      <c r="E80" s="19" t="str">
        <f>IFERROR(VLOOKUP(Tabla46[[#This Row],[Nº]],Tabla4[],'1º_Seguimiento'!$E$2,FALSE),"")</f>
        <v/>
      </c>
      <c r="F80" s="21" t="str">
        <f>IFERROR(VLOOKUP(Tabla46[[#This Row],[Nº]],Tabla4[],'1º_Seguimiento'!$F$2,FALSE),"")</f>
        <v/>
      </c>
      <c r="G80" s="21" t="str">
        <f>IFERROR(VLOOKUP(Tabla46[[#This Row],[Nº]],Tabla4[],'1º_Seguimiento'!$G$2,FALSE),"")</f>
        <v/>
      </c>
      <c r="H80" s="22" t="str">
        <f>IFERROR(VLOOKUP(Tabla46[[#This Row],[Nº]],Tabla4[],'1º_Seguimiento'!$H$2,FALSE),"")</f>
        <v/>
      </c>
      <c r="I80" s="22" t="str">
        <f>IFERROR(VLOOKUP(Tabla46[[#This Row],[Nº]],Tabla4[],'1º_Seguimiento'!$I$2,FALSE),"")</f>
        <v/>
      </c>
      <c r="J80" s="22" t="str">
        <f>IFERROR(VLOOKUP(Tabla46[[#This Row],[Nº]],Tabla4[],'1º_Seguimiento'!$J$2,FALSE),"")</f>
        <v/>
      </c>
      <c r="K80" s="19" t="str">
        <f>IFERROR(VLOOKUP(Tabla46[[#This Row],[Nº]],Tabla4[],'1º_Seguimiento'!$K$2,FALSE),"")</f>
        <v/>
      </c>
      <c r="L80" s="14"/>
      <c r="M80" s="14"/>
      <c r="N80" s="23"/>
    </row>
    <row r="81" spans="2:14" x14ac:dyDescent="0.25">
      <c r="B81" s="9"/>
      <c r="C81" s="19" t="str">
        <f>IFERROR(VLOOKUP(Tabla46[[#This Row],[Nº]],Tabla4[],'1º_Seguimiento'!$C$2,FALSE),"")</f>
        <v/>
      </c>
      <c r="D81" s="20" t="str">
        <f>IFERROR(VLOOKUP(Tabla46[[#This Row],[Nº]],Tabla4[],'1º_Seguimiento'!$D$2,FALSE),"")</f>
        <v/>
      </c>
      <c r="E81" s="19" t="str">
        <f>IFERROR(VLOOKUP(Tabla46[[#This Row],[Nº]],Tabla4[],'1º_Seguimiento'!$E$2,FALSE),"")</f>
        <v/>
      </c>
      <c r="F81" s="21" t="str">
        <f>IFERROR(VLOOKUP(Tabla46[[#This Row],[Nº]],Tabla4[],'1º_Seguimiento'!$F$2,FALSE),"")</f>
        <v/>
      </c>
      <c r="G81" s="21" t="str">
        <f>IFERROR(VLOOKUP(Tabla46[[#This Row],[Nº]],Tabla4[],'1º_Seguimiento'!$G$2,FALSE),"")</f>
        <v/>
      </c>
      <c r="H81" s="22" t="str">
        <f>IFERROR(VLOOKUP(Tabla46[[#This Row],[Nº]],Tabla4[],'1º_Seguimiento'!$H$2,FALSE),"")</f>
        <v/>
      </c>
      <c r="I81" s="22" t="str">
        <f>IFERROR(VLOOKUP(Tabla46[[#This Row],[Nº]],Tabla4[],'1º_Seguimiento'!$I$2,FALSE),"")</f>
        <v/>
      </c>
      <c r="J81" s="22" t="str">
        <f>IFERROR(VLOOKUP(Tabla46[[#This Row],[Nº]],Tabla4[],'1º_Seguimiento'!$J$2,FALSE),"")</f>
        <v/>
      </c>
      <c r="K81" s="19" t="str">
        <f>IFERROR(VLOOKUP(Tabla46[[#This Row],[Nº]],Tabla4[],'1º_Seguimiento'!$K$2,FALSE),"")</f>
        <v/>
      </c>
      <c r="L81" s="14"/>
      <c r="M81" s="14"/>
      <c r="N81" s="23"/>
    </row>
    <row r="82" spans="2:14" x14ac:dyDescent="0.25">
      <c r="B82" s="9"/>
      <c r="C82" s="19" t="str">
        <f>IFERROR(VLOOKUP(Tabla46[[#This Row],[Nº]],Tabla4[],'1º_Seguimiento'!$C$2,FALSE),"")</f>
        <v/>
      </c>
      <c r="D82" s="20" t="str">
        <f>IFERROR(VLOOKUP(Tabla46[[#This Row],[Nº]],Tabla4[],'1º_Seguimiento'!$D$2,FALSE),"")</f>
        <v/>
      </c>
      <c r="E82" s="19" t="str">
        <f>IFERROR(VLOOKUP(Tabla46[[#This Row],[Nº]],Tabla4[],'1º_Seguimiento'!$E$2,FALSE),"")</f>
        <v/>
      </c>
      <c r="F82" s="21" t="str">
        <f>IFERROR(VLOOKUP(Tabla46[[#This Row],[Nº]],Tabla4[],'1º_Seguimiento'!$F$2,FALSE),"")</f>
        <v/>
      </c>
      <c r="G82" s="21" t="str">
        <f>IFERROR(VLOOKUP(Tabla46[[#This Row],[Nº]],Tabla4[],'1º_Seguimiento'!$G$2,FALSE),"")</f>
        <v/>
      </c>
      <c r="H82" s="22" t="str">
        <f>IFERROR(VLOOKUP(Tabla46[[#This Row],[Nº]],Tabla4[],'1º_Seguimiento'!$H$2,FALSE),"")</f>
        <v/>
      </c>
      <c r="I82" s="22" t="str">
        <f>IFERROR(VLOOKUP(Tabla46[[#This Row],[Nº]],Tabla4[],'1º_Seguimiento'!$I$2,FALSE),"")</f>
        <v/>
      </c>
      <c r="J82" s="22" t="str">
        <f>IFERROR(VLOOKUP(Tabla46[[#This Row],[Nº]],Tabla4[],'1º_Seguimiento'!$J$2,FALSE),"")</f>
        <v/>
      </c>
      <c r="K82" s="19" t="str">
        <f>IFERROR(VLOOKUP(Tabla46[[#This Row],[Nº]],Tabla4[],'1º_Seguimiento'!$K$2,FALSE),"")</f>
        <v/>
      </c>
      <c r="L82" s="14"/>
      <c r="M82" s="14"/>
      <c r="N82" s="23"/>
    </row>
    <row r="83" spans="2:14" x14ac:dyDescent="0.25">
      <c r="B83" s="9"/>
      <c r="C83" s="19" t="str">
        <f>IFERROR(VLOOKUP(Tabla46[[#This Row],[Nº]],Tabla4[],'1º_Seguimiento'!$C$2,FALSE),"")</f>
        <v/>
      </c>
      <c r="D83" s="20" t="str">
        <f>IFERROR(VLOOKUP(Tabla46[[#This Row],[Nº]],Tabla4[],'1º_Seguimiento'!$D$2,FALSE),"")</f>
        <v/>
      </c>
      <c r="E83" s="19" t="str">
        <f>IFERROR(VLOOKUP(Tabla46[[#This Row],[Nº]],Tabla4[],'1º_Seguimiento'!$E$2,FALSE),"")</f>
        <v/>
      </c>
      <c r="F83" s="21" t="str">
        <f>IFERROR(VLOOKUP(Tabla46[[#This Row],[Nº]],Tabla4[],'1º_Seguimiento'!$F$2,FALSE),"")</f>
        <v/>
      </c>
      <c r="G83" s="21" t="str">
        <f>IFERROR(VLOOKUP(Tabla46[[#This Row],[Nº]],Tabla4[],'1º_Seguimiento'!$G$2,FALSE),"")</f>
        <v/>
      </c>
      <c r="H83" s="22" t="str">
        <f>IFERROR(VLOOKUP(Tabla46[[#This Row],[Nº]],Tabla4[],'1º_Seguimiento'!$H$2,FALSE),"")</f>
        <v/>
      </c>
      <c r="I83" s="22" t="str">
        <f>IFERROR(VLOOKUP(Tabla46[[#This Row],[Nº]],Tabla4[],'1º_Seguimiento'!$I$2,FALSE),"")</f>
        <v/>
      </c>
      <c r="J83" s="22" t="str">
        <f>IFERROR(VLOOKUP(Tabla46[[#This Row],[Nº]],Tabla4[],'1º_Seguimiento'!$J$2,FALSE),"")</f>
        <v/>
      </c>
      <c r="K83" s="19" t="str">
        <f>IFERROR(VLOOKUP(Tabla46[[#This Row],[Nº]],Tabla4[],'1º_Seguimiento'!$K$2,FALSE),"")</f>
        <v/>
      </c>
      <c r="L83" s="14"/>
      <c r="M83" s="14"/>
      <c r="N83" s="23"/>
    </row>
    <row r="84" spans="2:14" x14ac:dyDescent="0.25">
      <c r="B84" s="9"/>
      <c r="C84" s="19" t="str">
        <f>IFERROR(VLOOKUP(Tabla46[[#This Row],[Nº]],Tabla4[],'1º_Seguimiento'!$C$2,FALSE),"")</f>
        <v/>
      </c>
      <c r="D84" s="20" t="str">
        <f>IFERROR(VLOOKUP(Tabla46[[#This Row],[Nº]],Tabla4[],'1º_Seguimiento'!$D$2,FALSE),"")</f>
        <v/>
      </c>
      <c r="E84" s="19" t="str">
        <f>IFERROR(VLOOKUP(Tabla46[[#This Row],[Nº]],Tabla4[],'1º_Seguimiento'!$E$2,FALSE),"")</f>
        <v/>
      </c>
      <c r="F84" s="21" t="str">
        <f>IFERROR(VLOOKUP(Tabla46[[#This Row],[Nº]],Tabla4[],'1º_Seguimiento'!$F$2,FALSE),"")</f>
        <v/>
      </c>
      <c r="G84" s="21" t="str">
        <f>IFERROR(VLOOKUP(Tabla46[[#This Row],[Nº]],Tabla4[],'1º_Seguimiento'!$G$2,FALSE),"")</f>
        <v/>
      </c>
      <c r="H84" s="22" t="str">
        <f>IFERROR(VLOOKUP(Tabla46[[#This Row],[Nº]],Tabla4[],'1º_Seguimiento'!$H$2,FALSE),"")</f>
        <v/>
      </c>
      <c r="I84" s="22" t="str">
        <f>IFERROR(VLOOKUP(Tabla46[[#This Row],[Nº]],Tabla4[],'1º_Seguimiento'!$I$2,FALSE),"")</f>
        <v/>
      </c>
      <c r="J84" s="22" t="str">
        <f>IFERROR(VLOOKUP(Tabla46[[#This Row],[Nº]],Tabla4[],'1º_Seguimiento'!$J$2,FALSE),"")</f>
        <v/>
      </c>
      <c r="K84" s="19" t="str">
        <f>IFERROR(VLOOKUP(Tabla46[[#This Row],[Nº]],Tabla4[],'1º_Seguimiento'!$K$2,FALSE),"")</f>
        <v/>
      </c>
      <c r="L84" s="14"/>
      <c r="M84" s="14"/>
      <c r="N84" s="23"/>
    </row>
    <row r="85" spans="2:14" x14ac:dyDescent="0.25">
      <c r="B85" s="9"/>
      <c r="C85" s="19" t="str">
        <f>IFERROR(VLOOKUP(Tabla46[[#This Row],[Nº]],Tabla4[],'1º_Seguimiento'!$C$2,FALSE),"")</f>
        <v/>
      </c>
      <c r="D85" s="20" t="str">
        <f>IFERROR(VLOOKUP(Tabla46[[#This Row],[Nº]],Tabla4[],'1º_Seguimiento'!$D$2,FALSE),"")</f>
        <v/>
      </c>
      <c r="E85" s="19" t="str">
        <f>IFERROR(VLOOKUP(Tabla46[[#This Row],[Nº]],Tabla4[],'1º_Seguimiento'!$E$2,FALSE),"")</f>
        <v/>
      </c>
      <c r="F85" s="21" t="str">
        <f>IFERROR(VLOOKUP(Tabla46[[#This Row],[Nº]],Tabla4[],'1º_Seguimiento'!$F$2,FALSE),"")</f>
        <v/>
      </c>
      <c r="G85" s="21" t="str">
        <f>IFERROR(VLOOKUP(Tabla46[[#This Row],[Nº]],Tabla4[],'1º_Seguimiento'!$G$2,FALSE),"")</f>
        <v/>
      </c>
      <c r="H85" s="22" t="str">
        <f>IFERROR(VLOOKUP(Tabla46[[#This Row],[Nº]],Tabla4[],'1º_Seguimiento'!$H$2,FALSE),"")</f>
        <v/>
      </c>
      <c r="I85" s="22" t="str">
        <f>IFERROR(VLOOKUP(Tabla46[[#This Row],[Nº]],Tabla4[],'1º_Seguimiento'!$I$2,FALSE),"")</f>
        <v/>
      </c>
      <c r="J85" s="22" t="str">
        <f>IFERROR(VLOOKUP(Tabla46[[#This Row],[Nº]],Tabla4[],'1º_Seguimiento'!$J$2,FALSE),"")</f>
        <v/>
      </c>
      <c r="K85" s="19" t="str">
        <f>IFERROR(VLOOKUP(Tabla46[[#This Row],[Nº]],Tabla4[],'1º_Seguimiento'!$K$2,FALSE),"")</f>
        <v/>
      </c>
      <c r="L85" s="14"/>
      <c r="M85" s="14"/>
      <c r="N85" s="23"/>
    </row>
    <row r="86" spans="2:14" x14ac:dyDescent="0.25">
      <c r="B86" s="9"/>
      <c r="C86" s="19" t="str">
        <f>IFERROR(VLOOKUP(Tabla46[[#This Row],[Nº]],Tabla4[],'1º_Seguimiento'!$C$2,FALSE),"")</f>
        <v/>
      </c>
      <c r="D86" s="20" t="str">
        <f>IFERROR(VLOOKUP(Tabla46[[#This Row],[Nº]],Tabla4[],'1º_Seguimiento'!$D$2,FALSE),"")</f>
        <v/>
      </c>
      <c r="E86" s="19" t="str">
        <f>IFERROR(VLOOKUP(Tabla46[[#This Row],[Nº]],Tabla4[],'1º_Seguimiento'!$E$2,FALSE),"")</f>
        <v/>
      </c>
      <c r="F86" s="21" t="str">
        <f>IFERROR(VLOOKUP(Tabla46[[#This Row],[Nº]],Tabla4[],'1º_Seguimiento'!$F$2,FALSE),"")</f>
        <v/>
      </c>
      <c r="G86" s="21" t="str">
        <f>IFERROR(VLOOKUP(Tabla46[[#This Row],[Nº]],Tabla4[],'1º_Seguimiento'!$G$2,FALSE),"")</f>
        <v/>
      </c>
      <c r="H86" s="22" t="str">
        <f>IFERROR(VLOOKUP(Tabla46[[#This Row],[Nº]],Tabla4[],'1º_Seguimiento'!$H$2,FALSE),"")</f>
        <v/>
      </c>
      <c r="I86" s="22" t="str">
        <f>IFERROR(VLOOKUP(Tabla46[[#This Row],[Nº]],Tabla4[],'1º_Seguimiento'!$I$2,FALSE),"")</f>
        <v/>
      </c>
      <c r="J86" s="22" t="str">
        <f>IFERROR(VLOOKUP(Tabla46[[#This Row],[Nº]],Tabla4[],'1º_Seguimiento'!$J$2,FALSE),"")</f>
        <v/>
      </c>
      <c r="K86" s="19" t="str">
        <f>IFERROR(VLOOKUP(Tabla46[[#This Row],[Nº]],Tabla4[],'1º_Seguimiento'!$K$2,FALSE),"")</f>
        <v/>
      </c>
      <c r="L86" s="14"/>
      <c r="M86" s="14"/>
      <c r="N86" s="23"/>
    </row>
    <row r="87" spans="2:14" x14ac:dyDescent="0.25">
      <c r="B87" s="9"/>
      <c r="C87" s="19" t="str">
        <f>IFERROR(VLOOKUP(Tabla46[[#This Row],[Nº]],Tabla4[],'1º_Seguimiento'!$C$2,FALSE),"")</f>
        <v/>
      </c>
      <c r="D87" s="20" t="str">
        <f>IFERROR(VLOOKUP(Tabla46[[#This Row],[Nº]],Tabla4[],'1º_Seguimiento'!$D$2,FALSE),"")</f>
        <v/>
      </c>
      <c r="E87" s="19" t="str">
        <f>IFERROR(VLOOKUP(Tabla46[[#This Row],[Nº]],Tabla4[],'1º_Seguimiento'!$E$2,FALSE),"")</f>
        <v/>
      </c>
      <c r="F87" s="21" t="str">
        <f>IFERROR(VLOOKUP(Tabla46[[#This Row],[Nº]],Tabla4[],'1º_Seguimiento'!$F$2,FALSE),"")</f>
        <v/>
      </c>
      <c r="G87" s="21" t="str">
        <f>IFERROR(VLOOKUP(Tabla46[[#This Row],[Nº]],Tabla4[],'1º_Seguimiento'!$G$2,FALSE),"")</f>
        <v/>
      </c>
      <c r="H87" s="22" t="str">
        <f>IFERROR(VLOOKUP(Tabla46[[#This Row],[Nº]],Tabla4[],'1º_Seguimiento'!$H$2,FALSE),"")</f>
        <v/>
      </c>
      <c r="I87" s="22" t="str">
        <f>IFERROR(VLOOKUP(Tabla46[[#This Row],[Nº]],Tabla4[],'1º_Seguimiento'!$I$2,FALSE),"")</f>
        <v/>
      </c>
      <c r="J87" s="22" t="str">
        <f>IFERROR(VLOOKUP(Tabla46[[#This Row],[Nº]],Tabla4[],'1º_Seguimiento'!$J$2,FALSE),"")</f>
        <v/>
      </c>
      <c r="K87" s="19" t="str">
        <f>IFERROR(VLOOKUP(Tabla46[[#This Row],[Nº]],Tabla4[],'1º_Seguimiento'!$K$2,FALSE),"")</f>
        <v/>
      </c>
      <c r="L87" s="14"/>
      <c r="M87" s="14"/>
      <c r="N87" s="23"/>
    </row>
    <row r="88" spans="2:14" x14ac:dyDescent="0.25">
      <c r="B88" s="9"/>
      <c r="C88" s="19" t="str">
        <f>IFERROR(VLOOKUP(Tabla46[[#This Row],[Nº]],Tabla4[],'1º_Seguimiento'!$C$2,FALSE),"")</f>
        <v/>
      </c>
      <c r="D88" s="20" t="str">
        <f>IFERROR(VLOOKUP(Tabla46[[#This Row],[Nº]],Tabla4[],'1º_Seguimiento'!$D$2,FALSE),"")</f>
        <v/>
      </c>
      <c r="E88" s="19" t="str">
        <f>IFERROR(VLOOKUP(Tabla46[[#This Row],[Nº]],Tabla4[],'1º_Seguimiento'!$E$2,FALSE),"")</f>
        <v/>
      </c>
      <c r="F88" s="21" t="str">
        <f>IFERROR(VLOOKUP(Tabla46[[#This Row],[Nº]],Tabla4[],'1º_Seguimiento'!$F$2,FALSE),"")</f>
        <v/>
      </c>
      <c r="G88" s="21" t="str">
        <f>IFERROR(VLOOKUP(Tabla46[[#This Row],[Nº]],Tabla4[],'1º_Seguimiento'!$G$2,FALSE),"")</f>
        <v/>
      </c>
      <c r="H88" s="22" t="str">
        <f>IFERROR(VLOOKUP(Tabla46[[#This Row],[Nº]],Tabla4[],'1º_Seguimiento'!$H$2,FALSE),"")</f>
        <v/>
      </c>
      <c r="I88" s="22" t="str">
        <f>IFERROR(VLOOKUP(Tabla46[[#This Row],[Nº]],Tabla4[],'1º_Seguimiento'!$I$2,FALSE),"")</f>
        <v/>
      </c>
      <c r="J88" s="22" t="str">
        <f>IFERROR(VLOOKUP(Tabla46[[#This Row],[Nº]],Tabla4[],'1º_Seguimiento'!$J$2,FALSE),"")</f>
        <v/>
      </c>
      <c r="K88" s="19" t="str">
        <f>IFERROR(VLOOKUP(Tabla46[[#This Row],[Nº]],Tabla4[],'1º_Seguimiento'!$K$2,FALSE),"")</f>
        <v/>
      </c>
      <c r="L88" s="14"/>
      <c r="M88" s="14"/>
      <c r="N88" s="23"/>
    </row>
    <row r="89" spans="2:14" x14ac:dyDescent="0.25">
      <c r="B89" s="9"/>
      <c r="C89" s="19" t="str">
        <f>IFERROR(VLOOKUP(Tabla46[[#This Row],[Nº]],Tabla4[],'1º_Seguimiento'!$C$2,FALSE),"")</f>
        <v/>
      </c>
      <c r="D89" s="20" t="str">
        <f>IFERROR(VLOOKUP(Tabla46[[#This Row],[Nº]],Tabla4[],'1º_Seguimiento'!$D$2,FALSE),"")</f>
        <v/>
      </c>
      <c r="E89" s="19" t="str">
        <f>IFERROR(VLOOKUP(Tabla46[[#This Row],[Nº]],Tabla4[],'1º_Seguimiento'!$E$2,FALSE),"")</f>
        <v/>
      </c>
      <c r="F89" s="21" t="str">
        <f>IFERROR(VLOOKUP(Tabla46[[#This Row],[Nº]],Tabla4[],'1º_Seguimiento'!$F$2,FALSE),"")</f>
        <v/>
      </c>
      <c r="G89" s="21" t="str">
        <f>IFERROR(VLOOKUP(Tabla46[[#This Row],[Nº]],Tabla4[],'1º_Seguimiento'!$G$2,FALSE),"")</f>
        <v/>
      </c>
      <c r="H89" s="22" t="str">
        <f>IFERROR(VLOOKUP(Tabla46[[#This Row],[Nº]],Tabla4[],'1º_Seguimiento'!$H$2,FALSE),"")</f>
        <v/>
      </c>
      <c r="I89" s="22" t="str">
        <f>IFERROR(VLOOKUP(Tabla46[[#This Row],[Nº]],Tabla4[],'1º_Seguimiento'!$I$2,FALSE),"")</f>
        <v/>
      </c>
      <c r="J89" s="22" t="str">
        <f>IFERROR(VLOOKUP(Tabla46[[#This Row],[Nº]],Tabla4[],'1º_Seguimiento'!$J$2,FALSE),"")</f>
        <v/>
      </c>
      <c r="K89" s="19" t="str">
        <f>IFERROR(VLOOKUP(Tabla46[[#This Row],[Nº]],Tabla4[],'1º_Seguimiento'!$K$2,FALSE),"")</f>
        <v/>
      </c>
      <c r="L89" s="14"/>
      <c r="M89" s="14"/>
      <c r="N89" s="23"/>
    </row>
    <row r="90" spans="2:14" x14ac:dyDescent="0.25">
      <c r="B90" s="9"/>
      <c r="C90" s="19" t="str">
        <f>IFERROR(VLOOKUP(Tabla46[[#This Row],[Nº]],Tabla4[],'1º_Seguimiento'!$C$2,FALSE),"")</f>
        <v/>
      </c>
      <c r="D90" s="20" t="str">
        <f>IFERROR(VLOOKUP(Tabla46[[#This Row],[Nº]],Tabla4[],'1º_Seguimiento'!$D$2,FALSE),"")</f>
        <v/>
      </c>
      <c r="E90" s="19" t="str">
        <f>IFERROR(VLOOKUP(Tabla46[[#This Row],[Nº]],Tabla4[],'1º_Seguimiento'!$E$2,FALSE),"")</f>
        <v/>
      </c>
      <c r="F90" s="21" t="str">
        <f>IFERROR(VLOOKUP(Tabla46[[#This Row],[Nº]],Tabla4[],'1º_Seguimiento'!$F$2,FALSE),"")</f>
        <v/>
      </c>
      <c r="G90" s="21" t="str">
        <f>IFERROR(VLOOKUP(Tabla46[[#This Row],[Nº]],Tabla4[],'1º_Seguimiento'!$G$2,FALSE),"")</f>
        <v/>
      </c>
      <c r="H90" s="22" t="str">
        <f>IFERROR(VLOOKUP(Tabla46[[#This Row],[Nº]],Tabla4[],'1º_Seguimiento'!$H$2,FALSE),"")</f>
        <v/>
      </c>
      <c r="I90" s="22" t="str">
        <f>IFERROR(VLOOKUP(Tabla46[[#This Row],[Nº]],Tabla4[],'1º_Seguimiento'!$I$2,FALSE),"")</f>
        <v/>
      </c>
      <c r="J90" s="22" t="str">
        <f>IFERROR(VLOOKUP(Tabla46[[#This Row],[Nº]],Tabla4[],'1º_Seguimiento'!$J$2,FALSE),"")</f>
        <v/>
      </c>
      <c r="K90" s="19" t="str">
        <f>IFERROR(VLOOKUP(Tabla46[[#This Row],[Nº]],Tabla4[],'1º_Seguimiento'!$K$2,FALSE),"")</f>
        <v/>
      </c>
      <c r="L90" s="14"/>
      <c r="M90" s="14"/>
      <c r="N90" s="23"/>
    </row>
    <row r="91" spans="2:14" x14ac:dyDescent="0.25">
      <c r="B91" s="9"/>
      <c r="C91" s="19" t="str">
        <f>IFERROR(VLOOKUP(Tabla46[[#This Row],[Nº]],Tabla4[],'1º_Seguimiento'!$C$2,FALSE),"")</f>
        <v/>
      </c>
      <c r="D91" s="20" t="str">
        <f>IFERROR(VLOOKUP(Tabla46[[#This Row],[Nº]],Tabla4[],'1º_Seguimiento'!$D$2,FALSE),"")</f>
        <v/>
      </c>
      <c r="E91" s="19" t="str">
        <f>IFERROR(VLOOKUP(Tabla46[[#This Row],[Nº]],Tabla4[],'1º_Seguimiento'!$E$2,FALSE),"")</f>
        <v/>
      </c>
      <c r="F91" s="21" t="str">
        <f>IFERROR(VLOOKUP(Tabla46[[#This Row],[Nº]],Tabla4[],'1º_Seguimiento'!$F$2,FALSE),"")</f>
        <v/>
      </c>
      <c r="G91" s="21" t="str">
        <f>IFERROR(VLOOKUP(Tabla46[[#This Row],[Nº]],Tabla4[],'1º_Seguimiento'!$G$2,FALSE),"")</f>
        <v/>
      </c>
      <c r="H91" s="22" t="str">
        <f>IFERROR(VLOOKUP(Tabla46[[#This Row],[Nº]],Tabla4[],'1º_Seguimiento'!$H$2,FALSE),"")</f>
        <v/>
      </c>
      <c r="I91" s="22" t="str">
        <f>IFERROR(VLOOKUP(Tabla46[[#This Row],[Nº]],Tabla4[],'1º_Seguimiento'!$I$2,FALSE),"")</f>
        <v/>
      </c>
      <c r="J91" s="22" t="str">
        <f>IFERROR(VLOOKUP(Tabla46[[#This Row],[Nº]],Tabla4[],'1º_Seguimiento'!$J$2,FALSE),"")</f>
        <v/>
      </c>
      <c r="K91" s="19" t="str">
        <f>IFERROR(VLOOKUP(Tabla46[[#This Row],[Nº]],Tabla4[],'1º_Seguimiento'!$K$2,FALSE),"")</f>
        <v/>
      </c>
      <c r="L91" s="14"/>
      <c r="M91" s="14"/>
      <c r="N91" s="23"/>
    </row>
    <row r="92" spans="2:14" x14ac:dyDescent="0.25">
      <c r="B92" s="9"/>
      <c r="C92" s="19" t="str">
        <f>IFERROR(VLOOKUP(Tabla46[[#This Row],[Nº]],Tabla4[],'1º_Seguimiento'!$C$2,FALSE),"")</f>
        <v/>
      </c>
      <c r="D92" s="20" t="str">
        <f>IFERROR(VLOOKUP(Tabla46[[#This Row],[Nº]],Tabla4[],'1º_Seguimiento'!$D$2,FALSE),"")</f>
        <v/>
      </c>
      <c r="E92" s="19" t="str">
        <f>IFERROR(VLOOKUP(Tabla46[[#This Row],[Nº]],Tabla4[],'1º_Seguimiento'!$E$2,FALSE),"")</f>
        <v/>
      </c>
      <c r="F92" s="21" t="str">
        <f>IFERROR(VLOOKUP(Tabla46[[#This Row],[Nº]],Tabla4[],'1º_Seguimiento'!$F$2,FALSE),"")</f>
        <v/>
      </c>
      <c r="G92" s="21" t="str">
        <f>IFERROR(VLOOKUP(Tabla46[[#This Row],[Nº]],Tabla4[],'1º_Seguimiento'!$G$2,FALSE),"")</f>
        <v/>
      </c>
      <c r="H92" s="22" t="str">
        <f>IFERROR(VLOOKUP(Tabla46[[#This Row],[Nº]],Tabla4[],'1º_Seguimiento'!$H$2,FALSE),"")</f>
        <v/>
      </c>
      <c r="I92" s="22" t="str">
        <f>IFERROR(VLOOKUP(Tabla46[[#This Row],[Nº]],Tabla4[],'1º_Seguimiento'!$I$2,FALSE),"")</f>
        <v/>
      </c>
      <c r="J92" s="22" t="str">
        <f>IFERROR(VLOOKUP(Tabla46[[#This Row],[Nº]],Tabla4[],'1º_Seguimiento'!$J$2,FALSE),"")</f>
        <v/>
      </c>
      <c r="K92" s="19" t="str">
        <f>IFERROR(VLOOKUP(Tabla46[[#This Row],[Nº]],Tabla4[],'1º_Seguimiento'!$K$2,FALSE),"")</f>
        <v/>
      </c>
      <c r="L92" s="14"/>
      <c r="M92" s="14"/>
      <c r="N92" s="23"/>
    </row>
    <row r="93" spans="2:14" x14ac:dyDescent="0.25">
      <c r="B93" s="9"/>
      <c r="C93" s="19" t="str">
        <f>IFERROR(VLOOKUP(Tabla46[[#This Row],[Nº]],Tabla4[],'1º_Seguimiento'!$C$2,FALSE),"")</f>
        <v/>
      </c>
      <c r="D93" s="20" t="str">
        <f>IFERROR(VLOOKUP(Tabla46[[#This Row],[Nº]],Tabla4[],'1º_Seguimiento'!$D$2,FALSE),"")</f>
        <v/>
      </c>
      <c r="E93" s="19" t="str">
        <f>IFERROR(VLOOKUP(Tabla46[[#This Row],[Nº]],Tabla4[],'1º_Seguimiento'!$E$2,FALSE),"")</f>
        <v/>
      </c>
      <c r="F93" s="21" t="str">
        <f>IFERROR(VLOOKUP(Tabla46[[#This Row],[Nº]],Tabla4[],'1º_Seguimiento'!$F$2,FALSE),"")</f>
        <v/>
      </c>
      <c r="G93" s="21" t="str">
        <f>IFERROR(VLOOKUP(Tabla46[[#This Row],[Nº]],Tabla4[],'1º_Seguimiento'!$G$2,FALSE),"")</f>
        <v/>
      </c>
      <c r="H93" s="22" t="str">
        <f>IFERROR(VLOOKUP(Tabla46[[#This Row],[Nº]],Tabla4[],'1º_Seguimiento'!$H$2,FALSE),"")</f>
        <v/>
      </c>
      <c r="I93" s="22" t="str">
        <f>IFERROR(VLOOKUP(Tabla46[[#This Row],[Nº]],Tabla4[],'1º_Seguimiento'!$I$2,FALSE),"")</f>
        <v/>
      </c>
      <c r="J93" s="22" t="str">
        <f>IFERROR(VLOOKUP(Tabla46[[#This Row],[Nº]],Tabla4[],'1º_Seguimiento'!$J$2,FALSE),"")</f>
        <v/>
      </c>
      <c r="K93" s="19" t="str">
        <f>IFERROR(VLOOKUP(Tabla46[[#This Row],[Nº]],Tabla4[],'1º_Seguimiento'!$K$2,FALSE),"")</f>
        <v/>
      </c>
      <c r="L93" s="14"/>
      <c r="M93" s="14"/>
      <c r="N93" s="23"/>
    </row>
    <row r="94" spans="2:14" x14ac:dyDescent="0.25">
      <c r="B94" s="9"/>
      <c r="C94" s="19" t="str">
        <f>IFERROR(VLOOKUP(Tabla46[[#This Row],[Nº]],Tabla4[],'1º_Seguimiento'!$C$2,FALSE),"")</f>
        <v/>
      </c>
      <c r="D94" s="20" t="str">
        <f>IFERROR(VLOOKUP(Tabla46[[#This Row],[Nº]],Tabla4[],'1º_Seguimiento'!$D$2,FALSE),"")</f>
        <v/>
      </c>
      <c r="E94" s="19" t="str">
        <f>IFERROR(VLOOKUP(Tabla46[[#This Row],[Nº]],Tabla4[],'1º_Seguimiento'!$E$2,FALSE),"")</f>
        <v/>
      </c>
      <c r="F94" s="21" t="str">
        <f>IFERROR(VLOOKUP(Tabla46[[#This Row],[Nº]],Tabla4[],'1º_Seguimiento'!$F$2,FALSE),"")</f>
        <v/>
      </c>
      <c r="G94" s="21" t="str">
        <f>IFERROR(VLOOKUP(Tabla46[[#This Row],[Nº]],Tabla4[],'1º_Seguimiento'!$G$2,FALSE),"")</f>
        <v/>
      </c>
      <c r="H94" s="22" t="str">
        <f>IFERROR(VLOOKUP(Tabla46[[#This Row],[Nº]],Tabla4[],'1º_Seguimiento'!$H$2,FALSE),"")</f>
        <v/>
      </c>
      <c r="I94" s="22" t="str">
        <f>IFERROR(VLOOKUP(Tabla46[[#This Row],[Nº]],Tabla4[],'1º_Seguimiento'!$I$2,FALSE),"")</f>
        <v/>
      </c>
      <c r="J94" s="22" t="str">
        <f>IFERROR(VLOOKUP(Tabla46[[#This Row],[Nº]],Tabla4[],'1º_Seguimiento'!$J$2,FALSE),"")</f>
        <v/>
      </c>
      <c r="K94" s="19" t="str">
        <f>IFERROR(VLOOKUP(Tabla46[[#This Row],[Nº]],Tabla4[],'1º_Seguimiento'!$K$2,FALSE),"")</f>
        <v/>
      </c>
      <c r="L94" s="14"/>
      <c r="M94" s="14"/>
      <c r="N94" s="23"/>
    </row>
    <row r="95" spans="2:14" x14ac:dyDescent="0.25">
      <c r="B95" s="9"/>
      <c r="C95" s="19" t="str">
        <f>IFERROR(VLOOKUP(Tabla46[[#This Row],[Nº]],Tabla4[],'1º_Seguimiento'!$C$2,FALSE),"")</f>
        <v/>
      </c>
      <c r="D95" s="20" t="str">
        <f>IFERROR(VLOOKUP(Tabla46[[#This Row],[Nº]],Tabla4[],'1º_Seguimiento'!$D$2,FALSE),"")</f>
        <v/>
      </c>
      <c r="E95" s="19" t="str">
        <f>IFERROR(VLOOKUP(Tabla46[[#This Row],[Nº]],Tabla4[],'1º_Seguimiento'!$E$2,FALSE),"")</f>
        <v/>
      </c>
      <c r="F95" s="21" t="str">
        <f>IFERROR(VLOOKUP(Tabla46[[#This Row],[Nº]],Tabla4[],'1º_Seguimiento'!$F$2,FALSE),"")</f>
        <v/>
      </c>
      <c r="G95" s="21" t="str">
        <f>IFERROR(VLOOKUP(Tabla46[[#This Row],[Nº]],Tabla4[],'1º_Seguimiento'!$G$2,FALSE),"")</f>
        <v/>
      </c>
      <c r="H95" s="22" t="str">
        <f>IFERROR(VLOOKUP(Tabla46[[#This Row],[Nº]],Tabla4[],'1º_Seguimiento'!$H$2,FALSE),"")</f>
        <v/>
      </c>
      <c r="I95" s="22" t="str">
        <f>IFERROR(VLOOKUP(Tabla46[[#This Row],[Nº]],Tabla4[],'1º_Seguimiento'!$I$2,FALSE),"")</f>
        <v/>
      </c>
      <c r="J95" s="22" t="str">
        <f>IFERROR(VLOOKUP(Tabla46[[#This Row],[Nº]],Tabla4[],'1º_Seguimiento'!$J$2,FALSE),"")</f>
        <v/>
      </c>
      <c r="K95" s="19" t="str">
        <f>IFERROR(VLOOKUP(Tabla46[[#This Row],[Nº]],Tabla4[],'1º_Seguimiento'!$K$2,FALSE),"")</f>
        <v/>
      </c>
      <c r="L95" s="14"/>
      <c r="M95" s="14"/>
      <c r="N95" s="23"/>
    </row>
    <row r="96" spans="2:14" x14ac:dyDescent="0.25">
      <c r="B96" s="9"/>
      <c r="C96" s="19" t="str">
        <f>IFERROR(VLOOKUP(Tabla46[[#This Row],[Nº]],Tabla4[],'1º_Seguimiento'!$C$2,FALSE),"")</f>
        <v/>
      </c>
      <c r="D96" s="20" t="str">
        <f>IFERROR(VLOOKUP(Tabla46[[#This Row],[Nº]],Tabla4[],'1º_Seguimiento'!$D$2,FALSE),"")</f>
        <v/>
      </c>
      <c r="E96" s="19" t="str">
        <f>IFERROR(VLOOKUP(Tabla46[[#This Row],[Nº]],Tabla4[],'1º_Seguimiento'!$E$2,FALSE),"")</f>
        <v/>
      </c>
      <c r="F96" s="21" t="str">
        <f>IFERROR(VLOOKUP(Tabla46[[#This Row],[Nº]],Tabla4[],'1º_Seguimiento'!$F$2,FALSE),"")</f>
        <v/>
      </c>
      <c r="G96" s="21" t="str">
        <f>IFERROR(VLOOKUP(Tabla46[[#This Row],[Nº]],Tabla4[],'1º_Seguimiento'!$G$2,FALSE),"")</f>
        <v/>
      </c>
      <c r="H96" s="22" t="str">
        <f>IFERROR(VLOOKUP(Tabla46[[#This Row],[Nº]],Tabla4[],'1º_Seguimiento'!$H$2,FALSE),"")</f>
        <v/>
      </c>
      <c r="I96" s="22" t="str">
        <f>IFERROR(VLOOKUP(Tabla46[[#This Row],[Nº]],Tabla4[],'1º_Seguimiento'!$I$2,FALSE),"")</f>
        <v/>
      </c>
      <c r="J96" s="22" t="str">
        <f>IFERROR(VLOOKUP(Tabla46[[#This Row],[Nº]],Tabla4[],'1º_Seguimiento'!$J$2,FALSE),"")</f>
        <v/>
      </c>
      <c r="K96" s="19" t="str">
        <f>IFERROR(VLOOKUP(Tabla46[[#This Row],[Nº]],Tabla4[],'1º_Seguimiento'!$K$2,FALSE),"")</f>
        <v/>
      </c>
      <c r="L96" s="14"/>
      <c r="M96" s="14"/>
      <c r="N96" s="23"/>
    </row>
    <row r="97" spans="2:14" x14ac:dyDescent="0.25">
      <c r="B97" s="9"/>
      <c r="C97" s="19" t="str">
        <f>IFERROR(VLOOKUP(Tabla46[[#This Row],[Nº]],Tabla4[],'1º_Seguimiento'!$C$2,FALSE),"")</f>
        <v/>
      </c>
      <c r="D97" s="20" t="str">
        <f>IFERROR(VLOOKUP(Tabla46[[#This Row],[Nº]],Tabla4[],'1º_Seguimiento'!$D$2,FALSE),"")</f>
        <v/>
      </c>
      <c r="E97" s="19" t="str">
        <f>IFERROR(VLOOKUP(Tabla46[[#This Row],[Nº]],Tabla4[],'1º_Seguimiento'!$E$2,FALSE),"")</f>
        <v/>
      </c>
      <c r="F97" s="21" t="str">
        <f>IFERROR(VLOOKUP(Tabla46[[#This Row],[Nº]],Tabla4[],'1º_Seguimiento'!$F$2,FALSE),"")</f>
        <v/>
      </c>
      <c r="G97" s="21" t="str">
        <f>IFERROR(VLOOKUP(Tabla46[[#This Row],[Nº]],Tabla4[],'1º_Seguimiento'!$G$2,FALSE),"")</f>
        <v/>
      </c>
      <c r="H97" s="22" t="str">
        <f>IFERROR(VLOOKUP(Tabla46[[#This Row],[Nº]],Tabla4[],'1º_Seguimiento'!$H$2,FALSE),"")</f>
        <v/>
      </c>
      <c r="I97" s="22" t="str">
        <f>IFERROR(VLOOKUP(Tabla46[[#This Row],[Nº]],Tabla4[],'1º_Seguimiento'!$I$2,FALSE),"")</f>
        <v/>
      </c>
      <c r="J97" s="22" t="str">
        <f>IFERROR(VLOOKUP(Tabla46[[#This Row],[Nº]],Tabla4[],'1º_Seguimiento'!$J$2,FALSE),"")</f>
        <v/>
      </c>
      <c r="K97" s="19" t="str">
        <f>IFERROR(VLOOKUP(Tabla46[[#This Row],[Nº]],Tabla4[],'1º_Seguimiento'!$K$2,FALSE),"")</f>
        <v/>
      </c>
      <c r="L97" s="14"/>
      <c r="M97" s="14"/>
      <c r="N97" s="23"/>
    </row>
    <row r="98" spans="2:14" x14ac:dyDescent="0.25">
      <c r="B98" s="9"/>
      <c r="C98" s="19" t="str">
        <f>IFERROR(VLOOKUP(Tabla46[[#This Row],[Nº]],Tabla4[],'1º_Seguimiento'!$C$2,FALSE),"")</f>
        <v/>
      </c>
      <c r="D98" s="20" t="str">
        <f>IFERROR(VLOOKUP(Tabla46[[#This Row],[Nº]],Tabla4[],'1º_Seguimiento'!$D$2,FALSE),"")</f>
        <v/>
      </c>
      <c r="E98" s="19" t="str">
        <f>IFERROR(VLOOKUP(Tabla46[[#This Row],[Nº]],Tabla4[],'1º_Seguimiento'!$E$2,FALSE),"")</f>
        <v/>
      </c>
      <c r="F98" s="21" t="str">
        <f>IFERROR(VLOOKUP(Tabla46[[#This Row],[Nº]],Tabla4[],'1º_Seguimiento'!$F$2,FALSE),"")</f>
        <v/>
      </c>
      <c r="G98" s="21" t="str">
        <f>IFERROR(VLOOKUP(Tabla46[[#This Row],[Nº]],Tabla4[],'1º_Seguimiento'!$G$2,FALSE),"")</f>
        <v/>
      </c>
      <c r="H98" s="22" t="str">
        <f>IFERROR(VLOOKUP(Tabla46[[#This Row],[Nº]],Tabla4[],'1º_Seguimiento'!$H$2,FALSE),"")</f>
        <v/>
      </c>
      <c r="I98" s="22" t="str">
        <f>IFERROR(VLOOKUP(Tabla46[[#This Row],[Nº]],Tabla4[],'1º_Seguimiento'!$I$2,FALSE),"")</f>
        <v/>
      </c>
      <c r="J98" s="22" t="str">
        <f>IFERROR(VLOOKUP(Tabla46[[#This Row],[Nº]],Tabla4[],'1º_Seguimiento'!$J$2,FALSE),"")</f>
        <v/>
      </c>
      <c r="K98" s="19" t="str">
        <f>IFERROR(VLOOKUP(Tabla46[[#This Row],[Nº]],Tabla4[],'1º_Seguimiento'!$K$2,FALSE),"")</f>
        <v/>
      </c>
      <c r="L98" s="14"/>
      <c r="M98" s="14"/>
      <c r="N98" s="23"/>
    </row>
    <row r="99" spans="2:14" x14ac:dyDescent="0.25">
      <c r="B99" s="9"/>
      <c r="C99" s="19" t="str">
        <f>IFERROR(VLOOKUP(Tabla46[[#This Row],[Nº]],Tabla4[],'1º_Seguimiento'!$C$2,FALSE),"")</f>
        <v/>
      </c>
      <c r="D99" s="20" t="str">
        <f>IFERROR(VLOOKUP(Tabla46[[#This Row],[Nº]],Tabla4[],'1º_Seguimiento'!$D$2,FALSE),"")</f>
        <v/>
      </c>
      <c r="E99" s="19" t="str">
        <f>IFERROR(VLOOKUP(Tabla46[[#This Row],[Nº]],Tabla4[],'1º_Seguimiento'!$E$2,FALSE),"")</f>
        <v/>
      </c>
      <c r="F99" s="21" t="str">
        <f>IFERROR(VLOOKUP(Tabla46[[#This Row],[Nº]],Tabla4[],'1º_Seguimiento'!$F$2,FALSE),"")</f>
        <v/>
      </c>
      <c r="G99" s="21" t="str">
        <f>IFERROR(VLOOKUP(Tabla46[[#This Row],[Nº]],Tabla4[],'1º_Seguimiento'!$G$2,FALSE),"")</f>
        <v/>
      </c>
      <c r="H99" s="22" t="str">
        <f>IFERROR(VLOOKUP(Tabla46[[#This Row],[Nº]],Tabla4[],'1º_Seguimiento'!$H$2,FALSE),"")</f>
        <v/>
      </c>
      <c r="I99" s="22" t="str">
        <f>IFERROR(VLOOKUP(Tabla46[[#This Row],[Nº]],Tabla4[],'1º_Seguimiento'!$I$2,FALSE),"")</f>
        <v/>
      </c>
      <c r="J99" s="22" t="str">
        <f>IFERROR(VLOOKUP(Tabla46[[#This Row],[Nº]],Tabla4[],'1º_Seguimiento'!$J$2,FALSE),"")</f>
        <v/>
      </c>
      <c r="K99" s="19" t="str">
        <f>IFERROR(VLOOKUP(Tabla46[[#This Row],[Nº]],Tabla4[],'1º_Seguimiento'!$K$2,FALSE),"")</f>
        <v/>
      </c>
      <c r="L99" s="14"/>
      <c r="M99" s="14"/>
      <c r="N99" s="23"/>
    </row>
    <row r="100" spans="2:14" x14ac:dyDescent="0.25">
      <c r="B100" s="9"/>
      <c r="C100" s="19" t="str">
        <f>IFERROR(VLOOKUP(Tabla46[[#This Row],[Nº]],Tabla4[],'1º_Seguimiento'!$C$2,FALSE),"")</f>
        <v/>
      </c>
      <c r="D100" s="20" t="str">
        <f>IFERROR(VLOOKUP(Tabla46[[#This Row],[Nº]],Tabla4[],'1º_Seguimiento'!$D$2,FALSE),"")</f>
        <v/>
      </c>
      <c r="E100" s="19" t="str">
        <f>IFERROR(VLOOKUP(Tabla46[[#This Row],[Nº]],Tabla4[],'1º_Seguimiento'!$E$2,FALSE),"")</f>
        <v/>
      </c>
      <c r="F100" s="21" t="str">
        <f>IFERROR(VLOOKUP(Tabla46[[#This Row],[Nº]],Tabla4[],'1º_Seguimiento'!$F$2,FALSE),"")</f>
        <v/>
      </c>
      <c r="G100" s="21" t="str">
        <f>IFERROR(VLOOKUP(Tabla46[[#This Row],[Nº]],Tabla4[],'1º_Seguimiento'!$G$2,FALSE),"")</f>
        <v/>
      </c>
      <c r="H100" s="22" t="str">
        <f>IFERROR(VLOOKUP(Tabla46[[#This Row],[Nº]],Tabla4[],'1º_Seguimiento'!$H$2,FALSE),"")</f>
        <v/>
      </c>
      <c r="I100" s="22" t="str">
        <f>IFERROR(VLOOKUP(Tabla46[[#This Row],[Nº]],Tabla4[],'1º_Seguimiento'!$I$2,FALSE),"")</f>
        <v/>
      </c>
      <c r="J100" s="22" t="str">
        <f>IFERROR(VLOOKUP(Tabla46[[#This Row],[Nº]],Tabla4[],'1º_Seguimiento'!$J$2,FALSE),"")</f>
        <v/>
      </c>
      <c r="K100" s="19" t="str">
        <f>IFERROR(VLOOKUP(Tabla46[[#This Row],[Nº]],Tabla4[],'1º_Seguimiento'!$K$2,FALSE),"")</f>
        <v/>
      </c>
      <c r="L100" s="14"/>
      <c r="M100" s="14"/>
      <c r="N100" s="23"/>
    </row>
    <row r="101" spans="2:14" x14ac:dyDescent="0.25">
      <c r="B101" s="9"/>
      <c r="C101" s="19" t="str">
        <f>IFERROR(VLOOKUP(Tabla46[[#This Row],[Nº]],Tabla4[],'1º_Seguimiento'!$C$2,FALSE),"")</f>
        <v/>
      </c>
      <c r="D101" s="20" t="str">
        <f>IFERROR(VLOOKUP(Tabla46[[#This Row],[Nº]],Tabla4[],'1º_Seguimiento'!$D$2,FALSE),"")</f>
        <v/>
      </c>
      <c r="E101" s="19" t="str">
        <f>IFERROR(VLOOKUP(Tabla46[[#This Row],[Nº]],Tabla4[],'1º_Seguimiento'!$E$2,FALSE),"")</f>
        <v/>
      </c>
      <c r="F101" s="21" t="str">
        <f>IFERROR(VLOOKUP(Tabla46[[#This Row],[Nº]],Tabla4[],'1º_Seguimiento'!$F$2,FALSE),"")</f>
        <v/>
      </c>
      <c r="G101" s="21" t="str">
        <f>IFERROR(VLOOKUP(Tabla46[[#This Row],[Nº]],Tabla4[],'1º_Seguimiento'!$G$2,FALSE),"")</f>
        <v/>
      </c>
      <c r="H101" s="22" t="str">
        <f>IFERROR(VLOOKUP(Tabla46[[#This Row],[Nº]],Tabla4[],'1º_Seguimiento'!$H$2,FALSE),"")</f>
        <v/>
      </c>
      <c r="I101" s="22" t="str">
        <f>IFERROR(VLOOKUP(Tabla46[[#This Row],[Nº]],Tabla4[],'1º_Seguimiento'!$I$2,FALSE),"")</f>
        <v/>
      </c>
      <c r="J101" s="22" t="str">
        <f>IFERROR(VLOOKUP(Tabla46[[#This Row],[Nº]],Tabla4[],'1º_Seguimiento'!$J$2,FALSE),"")</f>
        <v/>
      </c>
      <c r="K101" s="19" t="str">
        <f>IFERROR(VLOOKUP(Tabla46[[#This Row],[Nº]],Tabla4[],'1º_Seguimiento'!$K$2,FALSE),"")</f>
        <v/>
      </c>
      <c r="L101" s="14"/>
      <c r="M101" s="14"/>
      <c r="N101" s="23"/>
    </row>
    <row r="102" spans="2:14" x14ac:dyDescent="0.25">
      <c r="B102" s="9"/>
      <c r="C102" s="19" t="str">
        <f>IFERROR(VLOOKUP(Tabla46[[#This Row],[Nº]],Tabla4[],'1º_Seguimiento'!$C$2,FALSE),"")</f>
        <v/>
      </c>
      <c r="D102" s="20" t="str">
        <f>IFERROR(VLOOKUP(Tabla46[[#This Row],[Nº]],Tabla4[],'1º_Seguimiento'!$D$2,FALSE),"")</f>
        <v/>
      </c>
      <c r="E102" s="19" t="str">
        <f>IFERROR(VLOOKUP(Tabla46[[#This Row],[Nº]],Tabla4[],'1º_Seguimiento'!$E$2,FALSE),"")</f>
        <v/>
      </c>
      <c r="F102" s="21" t="str">
        <f>IFERROR(VLOOKUP(Tabla46[[#This Row],[Nº]],Tabla4[],'1º_Seguimiento'!$F$2,FALSE),"")</f>
        <v/>
      </c>
      <c r="G102" s="21" t="str">
        <f>IFERROR(VLOOKUP(Tabla46[[#This Row],[Nº]],Tabla4[],'1º_Seguimiento'!$G$2,FALSE),"")</f>
        <v/>
      </c>
      <c r="H102" s="22" t="str">
        <f>IFERROR(VLOOKUP(Tabla46[[#This Row],[Nº]],Tabla4[],'1º_Seguimiento'!$H$2,FALSE),"")</f>
        <v/>
      </c>
      <c r="I102" s="22" t="str">
        <f>IFERROR(VLOOKUP(Tabla46[[#This Row],[Nº]],Tabla4[],'1º_Seguimiento'!$I$2,FALSE),"")</f>
        <v/>
      </c>
      <c r="J102" s="22" t="str">
        <f>IFERROR(VLOOKUP(Tabla46[[#This Row],[Nº]],Tabla4[],'1º_Seguimiento'!$J$2,FALSE),"")</f>
        <v/>
      </c>
      <c r="K102" s="19" t="str">
        <f>IFERROR(VLOOKUP(Tabla46[[#This Row],[Nº]],Tabla4[],'1º_Seguimiento'!$K$2,FALSE),"")</f>
        <v/>
      </c>
      <c r="L102" s="14"/>
      <c r="M102" s="14"/>
      <c r="N102" s="23"/>
    </row>
    <row r="103" spans="2:14" x14ac:dyDescent="0.25">
      <c r="B103" s="9"/>
      <c r="C103" s="19" t="str">
        <f>IFERROR(VLOOKUP(Tabla46[[#This Row],[Nº]],Tabla4[],'1º_Seguimiento'!$C$2,FALSE),"")</f>
        <v/>
      </c>
      <c r="D103" s="20" t="str">
        <f>IFERROR(VLOOKUP(Tabla46[[#This Row],[Nº]],Tabla4[],'1º_Seguimiento'!$D$2,FALSE),"")</f>
        <v/>
      </c>
      <c r="E103" s="19" t="str">
        <f>IFERROR(VLOOKUP(Tabla46[[#This Row],[Nº]],Tabla4[],'1º_Seguimiento'!$E$2,FALSE),"")</f>
        <v/>
      </c>
      <c r="F103" s="21" t="str">
        <f>IFERROR(VLOOKUP(Tabla46[[#This Row],[Nº]],Tabla4[],'1º_Seguimiento'!$F$2,FALSE),"")</f>
        <v/>
      </c>
      <c r="G103" s="21" t="str">
        <f>IFERROR(VLOOKUP(Tabla46[[#This Row],[Nº]],Tabla4[],'1º_Seguimiento'!$G$2,FALSE),"")</f>
        <v/>
      </c>
      <c r="H103" s="22" t="str">
        <f>IFERROR(VLOOKUP(Tabla46[[#This Row],[Nº]],Tabla4[],'1º_Seguimiento'!$H$2,FALSE),"")</f>
        <v/>
      </c>
      <c r="I103" s="22" t="str">
        <f>IFERROR(VLOOKUP(Tabla46[[#This Row],[Nº]],Tabla4[],'1º_Seguimiento'!$I$2,FALSE),"")</f>
        <v/>
      </c>
      <c r="J103" s="22" t="str">
        <f>IFERROR(VLOOKUP(Tabla46[[#This Row],[Nº]],Tabla4[],'1º_Seguimiento'!$J$2,FALSE),"")</f>
        <v/>
      </c>
      <c r="K103" s="19" t="str">
        <f>IFERROR(VLOOKUP(Tabla46[[#This Row],[Nº]],Tabla4[],'1º_Seguimiento'!$K$2,FALSE),"")</f>
        <v/>
      </c>
      <c r="L103" s="14"/>
      <c r="M103" s="14"/>
      <c r="N103" s="23"/>
    </row>
    <row r="104" spans="2:14" x14ac:dyDescent="0.25">
      <c r="B104" s="9"/>
      <c r="C104" s="19" t="str">
        <f>IFERROR(VLOOKUP(Tabla46[[#This Row],[Nº]],Tabla4[],'1º_Seguimiento'!$C$2,FALSE),"")</f>
        <v/>
      </c>
      <c r="D104" s="20" t="str">
        <f>IFERROR(VLOOKUP(Tabla46[[#This Row],[Nº]],Tabla4[],'1º_Seguimiento'!$D$2,FALSE),"")</f>
        <v/>
      </c>
      <c r="E104" s="19" t="str">
        <f>IFERROR(VLOOKUP(Tabla46[[#This Row],[Nº]],Tabla4[],'1º_Seguimiento'!$E$2,FALSE),"")</f>
        <v/>
      </c>
      <c r="F104" s="21" t="str">
        <f>IFERROR(VLOOKUP(Tabla46[[#This Row],[Nº]],Tabla4[],'1º_Seguimiento'!$F$2,FALSE),"")</f>
        <v/>
      </c>
      <c r="G104" s="21" t="str">
        <f>IFERROR(VLOOKUP(Tabla46[[#This Row],[Nº]],Tabla4[],'1º_Seguimiento'!$G$2,FALSE),"")</f>
        <v/>
      </c>
      <c r="H104" s="22" t="str">
        <f>IFERROR(VLOOKUP(Tabla46[[#This Row],[Nº]],Tabla4[],'1º_Seguimiento'!$H$2,FALSE),"")</f>
        <v/>
      </c>
      <c r="I104" s="22" t="str">
        <f>IFERROR(VLOOKUP(Tabla46[[#This Row],[Nº]],Tabla4[],'1º_Seguimiento'!$I$2,FALSE),"")</f>
        <v/>
      </c>
      <c r="J104" s="22" t="str">
        <f>IFERROR(VLOOKUP(Tabla46[[#This Row],[Nº]],Tabla4[],'1º_Seguimiento'!$J$2,FALSE),"")</f>
        <v/>
      </c>
      <c r="K104" s="19" t="str">
        <f>IFERROR(VLOOKUP(Tabla46[[#This Row],[Nº]],Tabla4[],'1º_Seguimiento'!$K$2,FALSE),"")</f>
        <v/>
      </c>
      <c r="L104" s="14"/>
      <c r="M104" s="14"/>
      <c r="N104" s="23"/>
    </row>
    <row r="105" spans="2:14" x14ac:dyDescent="0.25">
      <c r="B105" s="9"/>
      <c r="C105" s="19" t="str">
        <f>IFERROR(VLOOKUP(Tabla46[[#This Row],[Nº]],Tabla4[],'1º_Seguimiento'!$C$2,FALSE),"")</f>
        <v/>
      </c>
      <c r="D105" s="20" t="str">
        <f>IFERROR(VLOOKUP(Tabla46[[#This Row],[Nº]],Tabla4[],'1º_Seguimiento'!$D$2,FALSE),"")</f>
        <v/>
      </c>
      <c r="E105" s="19" t="str">
        <f>IFERROR(VLOOKUP(Tabla46[[#This Row],[Nº]],Tabla4[],'1º_Seguimiento'!$E$2,FALSE),"")</f>
        <v/>
      </c>
      <c r="F105" s="21" t="str">
        <f>IFERROR(VLOOKUP(Tabla46[[#This Row],[Nº]],Tabla4[],'1º_Seguimiento'!$F$2,FALSE),"")</f>
        <v/>
      </c>
      <c r="G105" s="21" t="str">
        <f>IFERROR(VLOOKUP(Tabla46[[#This Row],[Nº]],Tabla4[],'1º_Seguimiento'!$G$2,FALSE),"")</f>
        <v/>
      </c>
      <c r="H105" s="22" t="str">
        <f>IFERROR(VLOOKUP(Tabla46[[#This Row],[Nº]],Tabla4[],'1º_Seguimiento'!$H$2,FALSE),"")</f>
        <v/>
      </c>
      <c r="I105" s="22" t="str">
        <f>IFERROR(VLOOKUP(Tabla46[[#This Row],[Nº]],Tabla4[],'1º_Seguimiento'!$I$2,FALSE),"")</f>
        <v/>
      </c>
      <c r="J105" s="22" t="str">
        <f>IFERROR(VLOOKUP(Tabla46[[#This Row],[Nº]],Tabla4[],'1º_Seguimiento'!$J$2,FALSE),"")</f>
        <v/>
      </c>
      <c r="K105" s="19" t="str">
        <f>IFERROR(VLOOKUP(Tabla46[[#This Row],[Nº]],Tabla4[],'1º_Seguimiento'!$K$2,FALSE),"")</f>
        <v/>
      </c>
      <c r="L105" s="14"/>
      <c r="M105" s="14"/>
      <c r="N105" s="23"/>
    </row>
    <row r="106" spans="2:14" x14ac:dyDescent="0.25">
      <c r="B106" s="9"/>
      <c r="C106" s="19" t="str">
        <f>IFERROR(VLOOKUP(Tabla46[[#This Row],[Nº]],Tabla4[],'1º_Seguimiento'!$C$2,FALSE),"")</f>
        <v/>
      </c>
      <c r="D106" s="20" t="str">
        <f>IFERROR(VLOOKUP(Tabla46[[#This Row],[Nº]],Tabla4[],'1º_Seguimiento'!$D$2,FALSE),"")</f>
        <v/>
      </c>
      <c r="E106" s="19" t="str">
        <f>IFERROR(VLOOKUP(Tabla46[[#This Row],[Nº]],Tabla4[],'1º_Seguimiento'!$E$2,FALSE),"")</f>
        <v/>
      </c>
      <c r="F106" s="21" t="str">
        <f>IFERROR(VLOOKUP(Tabla46[[#This Row],[Nº]],Tabla4[],'1º_Seguimiento'!$F$2,FALSE),"")</f>
        <v/>
      </c>
      <c r="G106" s="21" t="str">
        <f>IFERROR(VLOOKUP(Tabla46[[#This Row],[Nº]],Tabla4[],'1º_Seguimiento'!$G$2,FALSE),"")</f>
        <v/>
      </c>
      <c r="H106" s="22" t="str">
        <f>IFERROR(VLOOKUP(Tabla46[[#This Row],[Nº]],Tabla4[],'1º_Seguimiento'!$H$2,FALSE),"")</f>
        <v/>
      </c>
      <c r="I106" s="22" t="str">
        <f>IFERROR(VLOOKUP(Tabla46[[#This Row],[Nº]],Tabla4[],'1º_Seguimiento'!$I$2,FALSE),"")</f>
        <v/>
      </c>
      <c r="J106" s="22" t="str">
        <f>IFERROR(VLOOKUP(Tabla46[[#This Row],[Nº]],Tabla4[],'1º_Seguimiento'!$J$2,FALSE),"")</f>
        <v/>
      </c>
      <c r="K106" s="19" t="str">
        <f>IFERROR(VLOOKUP(Tabla46[[#This Row],[Nº]],Tabla4[],'1º_Seguimiento'!$K$2,FALSE),"")</f>
        <v/>
      </c>
      <c r="L106" s="14"/>
      <c r="M106" s="14"/>
      <c r="N106" s="23"/>
    </row>
    <row r="107" spans="2:14" x14ac:dyDescent="0.25">
      <c r="B107" s="9"/>
      <c r="C107" s="19" t="str">
        <f>IFERROR(VLOOKUP(Tabla46[[#This Row],[Nº]],Tabla4[],'1º_Seguimiento'!$C$2,FALSE),"")</f>
        <v/>
      </c>
      <c r="D107" s="20" t="str">
        <f>IFERROR(VLOOKUP(Tabla46[[#This Row],[Nº]],Tabla4[],'1º_Seguimiento'!$D$2,FALSE),"")</f>
        <v/>
      </c>
      <c r="E107" s="19" t="str">
        <f>IFERROR(VLOOKUP(Tabla46[[#This Row],[Nº]],Tabla4[],'1º_Seguimiento'!$E$2,FALSE),"")</f>
        <v/>
      </c>
      <c r="F107" s="21" t="str">
        <f>IFERROR(VLOOKUP(Tabla46[[#This Row],[Nº]],Tabla4[],'1º_Seguimiento'!$F$2,FALSE),"")</f>
        <v/>
      </c>
      <c r="G107" s="21" t="str">
        <f>IFERROR(VLOOKUP(Tabla46[[#This Row],[Nº]],Tabla4[],'1º_Seguimiento'!$G$2,FALSE),"")</f>
        <v/>
      </c>
      <c r="H107" s="22" t="str">
        <f>IFERROR(VLOOKUP(Tabla46[[#This Row],[Nº]],Tabla4[],'1º_Seguimiento'!$H$2,FALSE),"")</f>
        <v/>
      </c>
      <c r="I107" s="22" t="str">
        <f>IFERROR(VLOOKUP(Tabla46[[#This Row],[Nº]],Tabla4[],'1º_Seguimiento'!$I$2,FALSE),"")</f>
        <v/>
      </c>
      <c r="J107" s="22" t="str">
        <f>IFERROR(VLOOKUP(Tabla46[[#This Row],[Nº]],Tabla4[],'1º_Seguimiento'!$J$2,FALSE),"")</f>
        <v/>
      </c>
      <c r="K107" s="19" t="str">
        <f>IFERROR(VLOOKUP(Tabla46[[#This Row],[Nº]],Tabla4[],'1º_Seguimiento'!$K$2,FALSE),"")</f>
        <v/>
      </c>
      <c r="L107" s="14"/>
      <c r="M107" s="14"/>
      <c r="N107" s="23"/>
    </row>
    <row r="108" spans="2:14" x14ac:dyDescent="0.25">
      <c r="B108" s="9"/>
      <c r="C108" s="19" t="str">
        <f>IFERROR(VLOOKUP(Tabla46[[#This Row],[Nº]],Tabla4[],'1º_Seguimiento'!$C$2,FALSE),"")</f>
        <v/>
      </c>
      <c r="D108" s="20" t="str">
        <f>IFERROR(VLOOKUP(Tabla46[[#This Row],[Nº]],Tabla4[],'1º_Seguimiento'!$D$2,FALSE),"")</f>
        <v/>
      </c>
      <c r="E108" s="19" t="str">
        <f>IFERROR(VLOOKUP(Tabla46[[#This Row],[Nº]],Tabla4[],'1º_Seguimiento'!$E$2,FALSE),"")</f>
        <v/>
      </c>
      <c r="F108" s="21" t="str">
        <f>IFERROR(VLOOKUP(Tabla46[[#This Row],[Nº]],Tabla4[],'1º_Seguimiento'!$F$2,FALSE),"")</f>
        <v/>
      </c>
      <c r="G108" s="21" t="str">
        <f>IFERROR(VLOOKUP(Tabla46[[#This Row],[Nº]],Tabla4[],'1º_Seguimiento'!$G$2,FALSE),"")</f>
        <v/>
      </c>
      <c r="H108" s="22" t="str">
        <f>IFERROR(VLOOKUP(Tabla46[[#This Row],[Nº]],Tabla4[],'1º_Seguimiento'!$H$2,FALSE),"")</f>
        <v/>
      </c>
      <c r="I108" s="22" t="str">
        <f>IFERROR(VLOOKUP(Tabla46[[#This Row],[Nº]],Tabla4[],'1º_Seguimiento'!$I$2,FALSE),"")</f>
        <v/>
      </c>
      <c r="J108" s="22" t="str">
        <f>IFERROR(VLOOKUP(Tabla46[[#This Row],[Nº]],Tabla4[],'1º_Seguimiento'!$J$2,FALSE),"")</f>
        <v/>
      </c>
      <c r="K108" s="19" t="str">
        <f>IFERROR(VLOOKUP(Tabla46[[#This Row],[Nº]],Tabla4[],'1º_Seguimiento'!$K$2,FALSE),"")</f>
        <v/>
      </c>
      <c r="L108" s="14"/>
      <c r="M108" s="14"/>
      <c r="N108" s="23"/>
    </row>
    <row r="109" spans="2:14" x14ac:dyDescent="0.25">
      <c r="B109" s="9"/>
      <c r="C109" s="19" t="str">
        <f>IFERROR(VLOOKUP(Tabla46[[#This Row],[Nº]],Tabla4[],'1º_Seguimiento'!$C$2,FALSE),"")</f>
        <v/>
      </c>
      <c r="D109" s="20" t="str">
        <f>IFERROR(VLOOKUP(Tabla46[[#This Row],[Nº]],Tabla4[],'1º_Seguimiento'!$D$2,FALSE),"")</f>
        <v/>
      </c>
      <c r="E109" s="19" t="str">
        <f>IFERROR(VLOOKUP(Tabla46[[#This Row],[Nº]],Tabla4[],'1º_Seguimiento'!$E$2,FALSE),"")</f>
        <v/>
      </c>
      <c r="F109" s="21" t="str">
        <f>IFERROR(VLOOKUP(Tabla46[[#This Row],[Nº]],Tabla4[],'1º_Seguimiento'!$F$2,FALSE),"")</f>
        <v/>
      </c>
      <c r="G109" s="21" t="str">
        <f>IFERROR(VLOOKUP(Tabla46[[#This Row],[Nº]],Tabla4[],'1º_Seguimiento'!$G$2,FALSE),"")</f>
        <v/>
      </c>
      <c r="H109" s="22" t="str">
        <f>IFERROR(VLOOKUP(Tabla46[[#This Row],[Nº]],Tabla4[],'1º_Seguimiento'!$H$2,FALSE),"")</f>
        <v/>
      </c>
      <c r="I109" s="22" t="str">
        <f>IFERROR(VLOOKUP(Tabla46[[#This Row],[Nº]],Tabla4[],'1º_Seguimiento'!$I$2,FALSE),"")</f>
        <v/>
      </c>
      <c r="J109" s="22" t="str">
        <f>IFERROR(VLOOKUP(Tabla46[[#This Row],[Nº]],Tabla4[],'1º_Seguimiento'!$J$2,FALSE),"")</f>
        <v/>
      </c>
      <c r="K109" s="19" t="str">
        <f>IFERROR(VLOOKUP(Tabla46[[#This Row],[Nº]],Tabla4[],'1º_Seguimiento'!$K$2,FALSE),"")</f>
        <v/>
      </c>
      <c r="L109" s="14"/>
      <c r="M109" s="14"/>
      <c r="N109" s="23"/>
    </row>
    <row r="110" spans="2:14" x14ac:dyDescent="0.25">
      <c r="B110" s="9"/>
      <c r="C110" s="19" t="str">
        <f>IFERROR(VLOOKUP(Tabla46[[#This Row],[Nº]],Tabla4[],'1º_Seguimiento'!$C$2,FALSE),"")</f>
        <v/>
      </c>
      <c r="D110" s="20" t="str">
        <f>IFERROR(VLOOKUP(Tabla46[[#This Row],[Nº]],Tabla4[],'1º_Seguimiento'!$D$2,FALSE),"")</f>
        <v/>
      </c>
      <c r="E110" s="19" t="str">
        <f>IFERROR(VLOOKUP(Tabla46[[#This Row],[Nº]],Tabla4[],'1º_Seguimiento'!$E$2,FALSE),"")</f>
        <v/>
      </c>
      <c r="F110" s="21" t="str">
        <f>IFERROR(VLOOKUP(Tabla46[[#This Row],[Nº]],Tabla4[],'1º_Seguimiento'!$F$2,FALSE),"")</f>
        <v/>
      </c>
      <c r="G110" s="21" t="str">
        <f>IFERROR(VLOOKUP(Tabla46[[#This Row],[Nº]],Tabla4[],'1º_Seguimiento'!$G$2,FALSE),"")</f>
        <v/>
      </c>
      <c r="H110" s="22" t="str">
        <f>IFERROR(VLOOKUP(Tabla46[[#This Row],[Nº]],Tabla4[],'1º_Seguimiento'!$H$2,FALSE),"")</f>
        <v/>
      </c>
      <c r="I110" s="22" t="str">
        <f>IFERROR(VLOOKUP(Tabla46[[#This Row],[Nº]],Tabla4[],'1º_Seguimiento'!$I$2,FALSE),"")</f>
        <v/>
      </c>
      <c r="J110" s="22" t="str">
        <f>IFERROR(VLOOKUP(Tabla46[[#This Row],[Nº]],Tabla4[],'1º_Seguimiento'!$J$2,FALSE),"")</f>
        <v/>
      </c>
      <c r="K110" s="19" t="str">
        <f>IFERROR(VLOOKUP(Tabla46[[#This Row],[Nº]],Tabla4[],'1º_Seguimiento'!$K$2,FALSE),"")</f>
        <v/>
      </c>
      <c r="L110" s="14"/>
      <c r="M110" s="14"/>
      <c r="N110" s="23"/>
    </row>
    <row r="111" spans="2:14" x14ac:dyDescent="0.25">
      <c r="B111" s="9"/>
      <c r="C111" s="19" t="str">
        <f>IFERROR(VLOOKUP(Tabla46[[#This Row],[Nº]],Tabla4[],'1º_Seguimiento'!$C$2,FALSE),"")</f>
        <v/>
      </c>
      <c r="D111" s="20" t="str">
        <f>IFERROR(VLOOKUP(Tabla46[[#This Row],[Nº]],Tabla4[],'1º_Seguimiento'!$D$2,FALSE),"")</f>
        <v/>
      </c>
      <c r="E111" s="19" t="str">
        <f>IFERROR(VLOOKUP(Tabla46[[#This Row],[Nº]],Tabla4[],'1º_Seguimiento'!$E$2,FALSE),"")</f>
        <v/>
      </c>
      <c r="F111" s="21" t="str">
        <f>IFERROR(VLOOKUP(Tabla46[[#This Row],[Nº]],Tabla4[],'1º_Seguimiento'!$F$2,FALSE),"")</f>
        <v/>
      </c>
      <c r="G111" s="21" t="str">
        <f>IFERROR(VLOOKUP(Tabla46[[#This Row],[Nº]],Tabla4[],'1º_Seguimiento'!$G$2,FALSE),"")</f>
        <v/>
      </c>
      <c r="H111" s="22" t="str">
        <f>IFERROR(VLOOKUP(Tabla46[[#This Row],[Nº]],Tabla4[],'1º_Seguimiento'!$H$2,FALSE),"")</f>
        <v/>
      </c>
      <c r="I111" s="22" t="str">
        <f>IFERROR(VLOOKUP(Tabla46[[#This Row],[Nº]],Tabla4[],'1º_Seguimiento'!$I$2,FALSE),"")</f>
        <v/>
      </c>
      <c r="J111" s="22" t="str">
        <f>IFERROR(VLOOKUP(Tabla46[[#This Row],[Nº]],Tabla4[],'1º_Seguimiento'!$J$2,FALSE),"")</f>
        <v/>
      </c>
      <c r="K111" s="19" t="str">
        <f>IFERROR(VLOOKUP(Tabla46[[#This Row],[Nº]],Tabla4[],'1º_Seguimiento'!$K$2,FALSE),"")</f>
        <v/>
      </c>
      <c r="L111" s="14"/>
      <c r="M111" s="14"/>
      <c r="N111" s="23"/>
    </row>
    <row r="112" spans="2:14" x14ac:dyDescent="0.25">
      <c r="B112" s="9"/>
      <c r="C112" s="19" t="str">
        <f>IFERROR(VLOOKUP(Tabla46[[#This Row],[Nº]],Tabla4[],'1º_Seguimiento'!$C$2,FALSE),"")</f>
        <v/>
      </c>
      <c r="D112" s="20" t="str">
        <f>IFERROR(VLOOKUP(Tabla46[[#This Row],[Nº]],Tabla4[],'1º_Seguimiento'!$D$2,FALSE),"")</f>
        <v/>
      </c>
      <c r="E112" s="19" t="str">
        <f>IFERROR(VLOOKUP(Tabla46[[#This Row],[Nº]],Tabla4[],'1º_Seguimiento'!$E$2,FALSE),"")</f>
        <v/>
      </c>
      <c r="F112" s="21" t="str">
        <f>IFERROR(VLOOKUP(Tabla46[[#This Row],[Nº]],Tabla4[],'1º_Seguimiento'!$F$2,FALSE),"")</f>
        <v/>
      </c>
      <c r="G112" s="21" t="str">
        <f>IFERROR(VLOOKUP(Tabla46[[#This Row],[Nº]],Tabla4[],'1º_Seguimiento'!$G$2,FALSE),"")</f>
        <v/>
      </c>
      <c r="H112" s="22" t="str">
        <f>IFERROR(VLOOKUP(Tabla46[[#This Row],[Nº]],Tabla4[],'1º_Seguimiento'!$H$2,FALSE),"")</f>
        <v/>
      </c>
      <c r="I112" s="22" t="str">
        <f>IFERROR(VLOOKUP(Tabla46[[#This Row],[Nº]],Tabla4[],'1º_Seguimiento'!$I$2,FALSE),"")</f>
        <v/>
      </c>
      <c r="J112" s="22" t="str">
        <f>IFERROR(VLOOKUP(Tabla46[[#This Row],[Nº]],Tabla4[],'1º_Seguimiento'!$J$2,FALSE),"")</f>
        <v/>
      </c>
      <c r="K112" s="19" t="str">
        <f>IFERROR(VLOOKUP(Tabla46[[#This Row],[Nº]],Tabla4[],'1º_Seguimiento'!$K$2,FALSE),"")</f>
        <v/>
      </c>
      <c r="L112" s="14"/>
      <c r="M112" s="14"/>
      <c r="N112" s="23"/>
    </row>
    <row r="113" spans="2:14" x14ac:dyDescent="0.25">
      <c r="B113" s="9"/>
      <c r="C113" s="19" t="str">
        <f>IFERROR(VLOOKUP(Tabla46[[#This Row],[Nº]],Tabla4[],'1º_Seguimiento'!$C$2,FALSE),"")</f>
        <v/>
      </c>
      <c r="D113" s="20" t="str">
        <f>IFERROR(VLOOKUP(Tabla46[[#This Row],[Nº]],Tabla4[],'1º_Seguimiento'!$D$2,FALSE),"")</f>
        <v/>
      </c>
      <c r="E113" s="19" t="str">
        <f>IFERROR(VLOOKUP(Tabla46[[#This Row],[Nº]],Tabla4[],'1º_Seguimiento'!$E$2,FALSE),"")</f>
        <v/>
      </c>
      <c r="F113" s="21" t="str">
        <f>IFERROR(VLOOKUP(Tabla46[[#This Row],[Nº]],Tabla4[],'1º_Seguimiento'!$F$2,FALSE),"")</f>
        <v/>
      </c>
      <c r="G113" s="21" t="str">
        <f>IFERROR(VLOOKUP(Tabla46[[#This Row],[Nº]],Tabla4[],'1º_Seguimiento'!$G$2,FALSE),"")</f>
        <v/>
      </c>
      <c r="H113" s="22" t="str">
        <f>IFERROR(VLOOKUP(Tabla46[[#This Row],[Nº]],Tabla4[],'1º_Seguimiento'!$H$2,FALSE),"")</f>
        <v/>
      </c>
      <c r="I113" s="22" t="str">
        <f>IFERROR(VLOOKUP(Tabla46[[#This Row],[Nº]],Tabla4[],'1º_Seguimiento'!$I$2,FALSE),"")</f>
        <v/>
      </c>
      <c r="J113" s="22" t="str">
        <f>IFERROR(VLOOKUP(Tabla46[[#This Row],[Nº]],Tabla4[],'1º_Seguimiento'!$J$2,FALSE),"")</f>
        <v/>
      </c>
      <c r="K113" s="19" t="str">
        <f>IFERROR(VLOOKUP(Tabla46[[#This Row],[Nº]],Tabla4[],'1º_Seguimiento'!$K$2,FALSE),"")</f>
        <v/>
      </c>
      <c r="L113" s="14"/>
      <c r="M113" s="14"/>
      <c r="N113" s="23"/>
    </row>
    <row r="114" spans="2:14" x14ac:dyDescent="0.25">
      <c r="B114" s="9"/>
      <c r="C114" s="19" t="str">
        <f>IFERROR(VLOOKUP(Tabla46[[#This Row],[Nº]],Tabla4[],'1º_Seguimiento'!$C$2,FALSE),"")</f>
        <v/>
      </c>
      <c r="D114" s="20" t="str">
        <f>IFERROR(VLOOKUP(Tabla46[[#This Row],[Nº]],Tabla4[],'1º_Seguimiento'!$D$2,FALSE),"")</f>
        <v/>
      </c>
      <c r="E114" s="19" t="str">
        <f>IFERROR(VLOOKUP(Tabla46[[#This Row],[Nº]],Tabla4[],'1º_Seguimiento'!$E$2,FALSE),"")</f>
        <v/>
      </c>
      <c r="F114" s="21" t="str">
        <f>IFERROR(VLOOKUP(Tabla46[[#This Row],[Nº]],Tabla4[],'1º_Seguimiento'!$F$2,FALSE),"")</f>
        <v/>
      </c>
      <c r="G114" s="21" t="str">
        <f>IFERROR(VLOOKUP(Tabla46[[#This Row],[Nº]],Tabla4[],'1º_Seguimiento'!$G$2,FALSE),"")</f>
        <v/>
      </c>
      <c r="H114" s="22" t="str">
        <f>IFERROR(VLOOKUP(Tabla46[[#This Row],[Nº]],Tabla4[],'1º_Seguimiento'!$H$2,FALSE),"")</f>
        <v/>
      </c>
      <c r="I114" s="22" t="str">
        <f>IFERROR(VLOOKUP(Tabla46[[#This Row],[Nº]],Tabla4[],'1º_Seguimiento'!$I$2,FALSE),"")</f>
        <v/>
      </c>
      <c r="J114" s="22" t="str">
        <f>IFERROR(VLOOKUP(Tabla46[[#This Row],[Nº]],Tabla4[],'1º_Seguimiento'!$J$2,FALSE),"")</f>
        <v/>
      </c>
      <c r="K114" s="19" t="str">
        <f>IFERROR(VLOOKUP(Tabla46[[#This Row],[Nº]],Tabla4[],'1º_Seguimiento'!$K$2,FALSE),"")</f>
        <v/>
      </c>
      <c r="L114" s="14"/>
      <c r="M114" s="14"/>
      <c r="N114" s="23"/>
    </row>
    <row r="115" spans="2:14" x14ac:dyDescent="0.25">
      <c r="B115" s="9"/>
      <c r="C115" s="19" t="str">
        <f>IFERROR(VLOOKUP(Tabla46[[#This Row],[Nº]],Tabla4[],'1º_Seguimiento'!$C$2,FALSE),"")</f>
        <v/>
      </c>
      <c r="D115" s="20" t="str">
        <f>IFERROR(VLOOKUP(Tabla46[[#This Row],[Nº]],Tabla4[],'1º_Seguimiento'!$D$2,FALSE),"")</f>
        <v/>
      </c>
      <c r="E115" s="19" t="str">
        <f>IFERROR(VLOOKUP(Tabla46[[#This Row],[Nº]],Tabla4[],'1º_Seguimiento'!$E$2,FALSE),"")</f>
        <v/>
      </c>
      <c r="F115" s="21" t="str">
        <f>IFERROR(VLOOKUP(Tabla46[[#This Row],[Nº]],Tabla4[],'1º_Seguimiento'!$F$2,FALSE),"")</f>
        <v/>
      </c>
      <c r="G115" s="21" t="str">
        <f>IFERROR(VLOOKUP(Tabla46[[#This Row],[Nº]],Tabla4[],'1º_Seguimiento'!$G$2,FALSE),"")</f>
        <v/>
      </c>
      <c r="H115" s="22" t="str">
        <f>IFERROR(VLOOKUP(Tabla46[[#This Row],[Nº]],Tabla4[],'1º_Seguimiento'!$H$2,FALSE),"")</f>
        <v/>
      </c>
      <c r="I115" s="22" t="str">
        <f>IFERROR(VLOOKUP(Tabla46[[#This Row],[Nº]],Tabla4[],'1º_Seguimiento'!$I$2,FALSE),"")</f>
        <v/>
      </c>
      <c r="J115" s="22" t="str">
        <f>IFERROR(VLOOKUP(Tabla46[[#This Row],[Nº]],Tabla4[],'1º_Seguimiento'!$J$2,FALSE),"")</f>
        <v/>
      </c>
      <c r="K115" s="19" t="str">
        <f>IFERROR(VLOOKUP(Tabla46[[#This Row],[Nº]],Tabla4[],'1º_Seguimiento'!$K$2,FALSE),"")</f>
        <v/>
      </c>
      <c r="L115" s="14"/>
      <c r="M115" s="14"/>
      <c r="N115" s="23"/>
    </row>
    <row r="116" spans="2:14" x14ac:dyDescent="0.25">
      <c r="B116" s="9"/>
      <c r="C116" s="19" t="str">
        <f>IFERROR(VLOOKUP(Tabla46[[#This Row],[Nº]],Tabla4[],'1º_Seguimiento'!$C$2,FALSE),"")</f>
        <v/>
      </c>
      <c r="D116" s="20" t="str">
        <f>IFERROR(VLOOKUP(Tabla46[[#This Row],[Nº]],Tabla4[],'1º_Seguimiento'!$D$2,FALSE),"")</f>
        <v/>
      </c>
      <c r="E116" s="19" t="str">
        <f>IFERROR(VLOOKUP(Tabla46[[#This Row],[Nº]],Tabla4[],'1º_Seguimiento'!$E$2,FALSE),"")</f>
        <v/>
      </c>
      <c r="F116" s="21" t="str">
        <f>IFERROR(VLOOKUP(Tabla46[[#This Row],[Nº]],Tabla4[],'1º_Seguimiento'!$F$2,FALSE),"")</f>
        <v/>
      </c>
      <c r="G116" s="21" t="str">
        <f>IFERROR(VLOOKUP(Tabla46[[#This Row],[Nº]],Tabla4[],'1º_Seguimiento'!$G$2,FALSE),"")</f>
        <v/>
      </c>
      <c r="H116" s="22" t="str">
        <f>IFERROR(VLOOKUP(Tabla46[[#This Row],[Nº]],Tabla4[],'1º_Seguimiento'!$H$2,FALSE),"")</f>
        <v/>
      </c>
      <c r="I116" s="22" t="str">
        <f>IFERROR(VLOOKUP(Tabla46[[#This Row],[Nº]],Tabla4[],'1º_Seguimiento'!$I$2,FALSE),"")</f>
        <v/>
      </c>
      <c r="J116" s="22" t="str">
        <f>IFERROR(VLOOKUP(Tabla46[[#This Row],[Nº]],Tabla4[],'1º_Seguimiento'!$J$2,FALSE),"")</f>
        <v/>
      </c>
      <c r="K116" s="19" t="str">
        <f>IFERROR(VLOOKUP(Tabla46[[#This Row],[Nº]],Tabla4[],'1º_Seguimiento'!$K$2,FALSE),"")</f>
        <v/>
      </c>
      <c r="L116" s="14"/>
      <c r="M116" s="14"/>
      <c r="N116" s="23"/>
    </row>
    <row r="117" spans="2:14" x14ac:dyDescent="0.25">
      <c r="B117" s="9"/>
      <c r="C117" s="19" t="str">
        <f>IFERROR(VLOOKUP(Tabla46[[#This Row],[Nº]],Tabla4[],'1º_Seguimiento'!$C$2,FALSE),"")</f>
        <v/>
      </c>
      <c r="D117" s="20" t="str">
        <f>IFERROR(VLOOKUP(Tabla46[[#This Row],[Nº]],Tabla4[],'1º_Seguimiento'!$D$2,FALSE),"")</f>
        <v/>
      </c>
      <c r="E117" s="19" t="str">
        <f>IFERROR(VLOOKUP(Tabla46[[#This Row],[Nº]],Tabla4[],'1º_Seguimiento'!$E$2,FALSE),"")</f>
        <v/>
      </c>
      <c r="F117" s="21" t="str">
        <f>IFERROR(VLOOKUP(Tabla46[[#This Row],[Nº]],Tabla4[],'1º_Seguimiento'!$F$2,FALSE),"")</f>
        <v/>
      </c>
      <c r="G117" s="21" t="str">
        <f>IFERROR(VLOOKUP(Tabla46[[#This Row],[Nº]],Tabla4[],'1º_Seguimiento'!$G$2,FALSE),"")</f>
        <v/>
      </c>
      <c r="H117" s="22" t="str">
        <f>IFERROR(VLOOKUP(Tabla46[[#This Row],[Nº]],Tabla4[],'1º_Seguimiento'!$H$2,FALSE),"")</f>
        <v/>
      </c>
      <c r="I117" s="22" t="str">
        <f>IFERROR(VLOOKUP(Tabla46[[#This Row],[Nº]],Tabla4[],'1º_Seguimiento'!$I$2,FALSE),"")</f>
        <v/>
      </c>
      <c r="J117" s="22" t="str">
        <f>IFERROR(VLOOKUP(Tabla46[[#This Row],[Nº]],Tabla4[],'1º_Seguimiento'!$J$2,FALSE),"")</f>
        <v/>
      </c>
      <c r="K117" s="19" t="str">
        <f>IFERROR(VLOOKUP(Tabla46[[#This Row],[Nº]],Tabla4[],'1º_Seguimiento'!$K$2,FALSE),"")</f>
        <v/>
      </c>
      <c r="L117" s="14"/>
      <c r="M117" s="14"/>
      <c r="N117" s="23"/>
    </row>
    <row r="118" spans="2:14" x14ac:dyDescent="0.25">
      <c r="B118" s="9"/>
      <c r="C118" s="19" t="str">
        <f>IFERROR(VLOOKUP(Tabla46[[#This Row],[Nº]],Tabla4[],'1º_Seguimiento'!$C$2,FALSE),"")</f>
        <v/>
      </c>
      <c r="D118" s="20" t="str">
        <f>IFERROR(VLOOKUP(Tabla46[[#This Row],[Nº]],Tabla4[],'1º_Seguimiento'!$D$2,FALSE),"")</f>
        <v/>
      </c>
      <c r="E118" s="19" t="str">
        <f>IFERROR(VLOOKUP(Tabla46[[#This Row],[Nº]],Tabla4[],'1º_Seguimiento'!$E$2,FALSE),"")</f>
        <v/>
      </c>
      <c r="F118" s="21" t="str">
        <f>IFERROR(VLOOKUP(Tabla46[[#This Row],[Nº]],Tabla4[],'1º_Seguimiento'!$F$2,FALSE),"")</f>
        <v/>
      </c>
      <c r="G118" s="21" t="str">
        <f>IFERROR(VLOOKUP(Tabla46[[#This Row],[Nº]],Tabla4[],'1º_Seguimiento'!$G$2,FALSE),"")</f>
        <v/>
      </c>
      <c r="H118" s="22" t="str">
        <f>IFERROR(VLOOKUP(Tabla46[[#This Row],[Nº]],Tabla4[],'1º_Seguimiento'!$H$2,FALSE),"")</f>
        <v/>
      </c>
      <c r="I118" s="22" t="str">
        <f>IFERROR(VLOOKUP(Tabla46[[#This Row],[Nº]],Tabla4[],'1º_Seguimiento'!$I$2,FALSE),"")</f>
        <v/>
      </c>
      <c r="J118" s="22" t="str">
        <f>IFERROR(VLOOKUP(Tabla46[[#This Row],[Nº]],Tabla4[],'1º_Seguimiento'!$J$2,FALSE),"")</f>
        <v/>
      </c>
      <c r="K118" s="19" t="str">
        <f>IFERROR(VLOOKUP(Tabla46[[#This Row],[Nº]],Tabla4[],'1º_Seguimiento'!$K$2,FALSE),"")</f>
        <v/>
      </c>
      <c r="L118" s="14"/>
      <c r="M118" s="14"/>
      <c r="N118" s="23"/>
    </row>
    <row r="119" spans="2:14" x14ac:dyDescent="0.25">
      <c r="B119" s="9"/>
      <c r="C119" s="19" t="str">
        <f>IFERROR(VLOOKUP(Tabla46[[#This Row],[Nº]],Tabla4[],'1º_Seguimiento'!$C$2,FALSE),"")</f>
        <v/>
      </c>
      <c r="D119" s="20" t="str">
        <f>IFERROR(VLOOKUP(Tabla46[[#This Row],[Nº]],Tabla4[],'1º_Seguimiento'!$D$2,FALSE),"")</f>
        <v/>
      </c>
      <c r="E119" s="19" t="str">
        <f>IFERROR(VLOOKUP(Tabla46[[#This Row],[Nº]],Tabla4[],'1º_Seguimiento'!$E$2,FALSE),"")</f>
        <v/>
      </c>
      <c r="F119" s="21" t="str">
        <f>IFERROR(VLOOKUP(Tabla46[[#This Row],[Nº]],Tabla4[],'1º_Seguimiento'!$F$2,FALSE),"")</f>
        <v/>
      </c>
      <c r="G119" s="21" t="str">
        <f>IFERROR(VLOOKUP(Tabla46[[#This Row],[Nº]],Tabla4[],'1º_Seguimiento'!$G$2,FALSE),"")</f>
        <v/>
      </c>
      <c r="H119" s="22" t="str">
        <f>IFERROR(VLOOKUP(Tabla46[[#This Row],[Nº]],Tabla4[],'1º_Seguimiento'!$H$2,FALSE),"")</f>
        <v/>
      </c>
      <c r="I119" s="22" t="str">
        <f>IFERROR(VLOOKUP(Tabla46[[#This Row],[Nº]],Tabla4[],'1º_Seguimiento'!$I$2,FALSE),"")</f>
        <v/>
      </c>
      <c r="J119" s="22" t="str">
        <f>IFERROR(VLOOKUP(Tabla46[[#This Row],[Nº]],Tabla4[],'1º_Seguimiento'!$J$2,FALSE),"")</f>
        <v/>
      </c>
      <c r="K119" s="19" t="str">
        <f>IFERROR(VLOOKUP(Tabla46[[#This Row],[Nº]],Tabla4[],'1º_Seguimiento'!$K$2,FALSE),"")</f>
        <v/>
      </c>
      <c r="L119" s="14"/>
      <c r="M119" s="14"/>
      <c r="N119" s="23"/>
    </row>
    <row r="120" spans="2:14" x14ac:dyDescent="0.25">
      <c r="B120" s="9"/>
      <c r="C120" s="19" t="str">
        <f>IFERROR(VLOOKUP(Tabla46[[#This Row],[Nº]],Tabla4[],'1º_Seguimiento'!$C$2,FALSE),"")</f>
        <v/>
      </c>
      <c r="D120" s="20" t="str">
        <f>IFERROR(VLOOKUP(Tabla46[[#This Row],[Nº]],Tabla4[],'1º_Seguimiento'!$D$2,FALSE),"")</f>
        <v/>
      </c>
      <c r="E120" s="19" t="str">
        <f>IFERROR(VLOOKUP(Tabla46[[#This Row],[Nº]],Tabla4[],'1º_Seguimiento'!$E$2,FALSE),"")</f>
        <v/>
      </c>
      <c r="F120" s="21" t="str">
        <f>IFERROR(VLOOKUP(Tabla46[[#This Row],[Nº]],Tabla4[],'1º_Seguimiento'!$F$2,FALSE),"")</f>
        <v/>
      </c>
      <c r="G120" s="21" t="str">
        <f>IFERROR(VLOOKUP(Tabla46[[#This Row],[Nº]],Tabla4[],'1º_Seguimiento'!$G$2,FALSE),"")</f>
        <v/>
      </c>
      <c r="H120" s="22" t="str">
        <f>IFERROR(VLOOKUP(Tabla46[[#This Row],[Nº]],Tabla4[],'1º_Seguimiento'!$H$2,FALSE),"")</f>
        <v/>
      </c>
      <c r="I120" s="22" t="str">
        <f>IFERROR(VLOOKUP(Tabla46[[#This Row],[Nº]],Tabla4[],'1º_Seguimiento'!$I$2,FALSE),"")</f>
        <v/>
      </c>
      <c r="J120" s="22" t="str">
        <f>IFERROR(VLOOKUP(Tabla46[[#This Row],[Nº]],Tabla4[],'1º_Seguimiento'!$J$2,FALSE),"")</f>
        <v/>
      </c>
      <c r="K120" s="19" t="str">
        <f>IFERROR(VLOOKUP(Tabla46[[#This Row],[Nº]],Tabla4[],'1º_Seguimiento'!$K$2,FALSE),"")</f>
        <v/>
      </c>
      <c r="L120" s="14"/>
      <c r="M120" s="14"/>
      <c r="N120" s="23"/>
    </row>
    <row r="121" spans="2:14" x14ac:dyDescent="0.25">
      <c r="B121" s="9"/>
      <c r="C121" s="19" t="str">
        <f>IFERROR(VLOOKUP(Tabla46[[#This Row],[Nº]],Tabla4[],'1º_Seguimiento'!$C$2,FALSE),"")</f>
        <v/>
      </c>
      <c r="D121" s="20" t="str">
        <f>IFERROR(VLOOKUP(Tabla46[[#This Row],[Nº]],Tabla4[],'1º_Seguimiento'!$D$2,FALSE),"")</f>
        <v/>
      </c>
      <c r="E121" s="19" t="str">
        <f>IFERROR(VLOOKUP(Tabla46[[#This Row],[Nº]],Tabla4[],'1º_Seguimiento'!$E$2,FALSE),"")</f>
        <v/>
      </c>
      <c r="F121" s="21" t="str">
        <f>IFERROR(VLOOKUP(Tabla46[[#This Row],[Nº]],Tabla4[],'1º_Seguimiento'!$F$2,FALSE),"")</f>
        <v/>
      </c>
      <c r="G121" s="21" t="str">
        <f>IFERROR(VLOOKUP(Tabla46[[#This Row],[Nº]],Tabla4[],'1º_Seguimiento'!$G$2,FALSE),"")</f>
        <v/>
      </c>
      <c r="H121" s="22" t="str">
        <f>IFERROR(VLOOKUP(Tabla46[[#This Row],[Nº]],Tabla4[],'1º_Seguimiento'!$H$2,FALSE),"")</f>
        <v/>
      </c>
      <c r="I121" s="22" t="str">
        <f>IFERROR(VLOOKUP(Tabla46[[#This Row],[Nº]],Tabla4[],'1º_Seguimiento'!$I$2,FALSE),"")</f>
        <v/>
      </c>
      <c r="J121" s="22" t="str">
        <f>IFERROR(VLOOKUP(Tabla46[[#This Row],[Nº]],Tabla4[],'1º_Seguimiento'!$J$2,FALSE),"")</f>
        <v/>
      </c>
      <c r="K121" s="19" t="str">
        <f>IFERROR(VLOOKUP(Tabla46[[#This Row],[Nº]],Tabla4[],'1º_Seguimiento'!$K$2,FALSE),"")</f>
        <v/>
      </c>
      <c r="L121" s="14"/>
      <c r="M121" s="14"/>
      <c r="N121" s="23"/>
    </row>
    <row r="122" spans="2:14" x14ac:dyDescent="0.25">
      <c r="B122" s="9"/>
      <c r="C122" s="19" t="str">
        <f>IFERROR(VLOOKUP(Tabla46[[#This Row],[Nº]],Tabla4[],'1º_Seguimiento'!$C$2,FALSE),"")</f>
        <v/>
      </c>
      <c r="D122" s="20" t="str">
        <f>IFERROR(VLOOKUP(Tabla46[[#This Row],[Nº]],Tabla4[],'1º_Seguimiento'!$D$2,FALSE),"")</f>
        <v/>
      </c>
      <c r="E122" s="19" t="str">
        <f>IFERROR(VLOOKUP(Tabla46[[#This Row],[Nº]],Tabla4[],'1º_Seguimiento'!$E$2,FALSE),"")</f>
        <v/>
      </c>
      <c r="F122" s="21" t="str">
        <f>IFERROR(VLOOKUP(Tabla46[[#This Row],[Nº]],Tabla4[],'1º_Seguimiento'!$F$2,FALSE),"")</f>
        <v/>
      </c>
      <c r="G122" s="21" t="str">
        <f>IFERROR(VLOOKUP(Tabla46[[#This Row],[Nº]],Tabla4[],'1º_Seguimiento'!$G$2,FALSE),"")</f>
        <v/>
      </c>
      <c r="H122" s="22" t="str">
        <f>IFERROR(VLOOKUP(Tabla46[[#This Row],[Nº]],Tabla4[],'1º_Seguimiento'!$H$2,FALSE),"")</f>
        <v/>
      </c>
      <c r="I122" s="22" t="str">
        <f>IFERROR(VLOOKUP(Tabla46[[#This Row],[Nº]],Tabla4[],'1º_Seguimiento'!$I$2,FALSE),"")</f>
        <v/>
      </c>
      <c r="J122" s="22" t="str">
        <f>IFERROR(VLOOKUP(Tabla46[[#This Row],[Nº]],Tabla4[],'1º_Seguimiento'!$J$2,FALSE),"")</f>
        <v/>
      </c>
      <c r="K122" s="19" t="str">
        <f>IFERROR(VLOOKUP(Tabla46[[#This Row],[Nº]],Tabla4[],'1º_Seguimiento'!$K$2,FALSE),"")</f>
        <v/>
      </c>
      <c r="L122" s="14"/>
      <c r="M122" s="14"/>
      <c r="N122" s="23"/>
    </row>
    <row r="123" spans="2:14" x14ac:dyDescent="0.25">
      <c r="B123" s="9"/>
      <c r="C123" s="19" t="str">
        <f>IFERROR(VLOOKUP(Tabla46[[#This Row],[Nº]],Tabla4[],'1º_Seguimiento'!$C$2,FALSE),"")</f>
        <v/>
      </c>
      <c r="D123" s="20" t="str">
        <f>IFERROR(VLOOKUP(Tabla46[[#This Row],[Nº]],Tabla4[],'1º_Seguimiento'!$D$2,FALSE),"")</f>
        <v/>
      </c>
      <c r="E123" s="19" t="str">
        <f>IFERROR(VLOOKUP(Tabla46[[#This Row],[Nº]],Tabla4[],'1º_Seguimiento'!$E$2,FALSE),"")</f>
        <v/>
      </c>
      <c r="F123" s="21" t="str">
        <f>IFERROR(VLOOKUP(Tabla46[[#This Row],[Nº]],Tabla4[],'1º_Seguimiento'!$F$2,FALSE),"")</f>
        <v/>
      </c>
      <c r="G123" s="21" t="str">
        <f>IFERROR(VLOOKUP(Tabla46[[#This Row],[Nº]],Tabla4[],'1º_Seguimiento'!$G$2,FALSE),"")</f>
        <v/>
      </c>
      <c r="H123" s="22" t="str">
        <f>IFERROR(VLOOKUP(Tabla46[[#This Row],[Nº]],Tabla4[],'1º_Seguimiento'!$H$2,FALSE),"")</f>
        <v/>
      </c>
      <c r="I123" s="22" t="str">
        <f>IFERROR(VLOOKUP(Tabla46[[#This Row],[Nº]],Tabla4[],'1º_Seguimiento'!$I$2,FALSE),"")</f>
        <v/>
      </c>
      <c r="J123" s="22" t="str">
        <f>IFERROR(VLOOKUP(Tabla46[[#This Row],[Nº]],Tabla4[],'1º_Seguimiento'!$J$2,FALSE),"")</f>
        <v/>
      </c>
      <c r="K123" s="19" t="str">
        <f>IFERROR(VLOOKUP(Tabla46[[#This Row],[Nº]],Tabla4[],'1º_Seguimiento'!$K$2,FALSE),"")</f>
        <v/>
      </c>
      <c r="L123" s="14"/>
      <c r="M123" s="14"/>
      <c r="N123" s="23"/>
    </row>
    <row r="124" spans="2:14" x14ac:dyDescent="0.25">
      <c r="B124" s="9"/>
      <c r="C124" s="19" t="str">
        <f>IFERROR(VLOOKUP(Tabla46[[#This Row],[Nº]],Tabla4[],'1º_Seguimiento'!$C$2,FALSE),"")</f>
        <v/>
      </c>
      <c r="D124" s="20" t="str">
        <f>IFERROR(VLOOKUP(Tabla46[[#This Row],[Nº]],Tabla4[],'1º_Seguimiento'!$D$2,FALSE),"")</f>
        <v/>
      </c>
      <c r="E124" s="19" t="str">
        <f>IFERROR(VLOOKUP(Tabla46[[#This Row],[Nº]],Tabla4[],'1º_Seguimiento'!$E$2,FALSE),"")</f>
        <v/>
      </c>
      <c r="F124" s="21" t="str">
        <f>IFERROR(VLOOKUP(Tabla46[[#This Row],[Nº]],Tabla4[],'1º_Seguimiento'!$F$2,FALSE),"")</f>
        <v/>
      </c>
      <c r="G124" s="21" t="str">
        <f>IFERROR(VLOOKUP(Tabla46[[#This Row],[Nº]],Tabla4[],'1º_Seguimiento'!$G$2,FALSE),"")</f>
        <v/>
      </c>
      <c r="H124" s="22" t="str">
        <f>IFERROR(VLOOKUP(Tabla46[[#This Row],[Nº]],Tabla4[],'1º_Seguimiento'!$H$2,FALSE),"")</f>
        <v/>
      </c>
      <c r="I124" s="22" t="str">
        <f>IFERROR(VLOOKUP(Tabla46[[#This Row],[Nº]],Tabla4[],'1º_Seguimiento'!$I$2,FALSE),"")</f>
        <v/>
      </c>
      <c r="J124" s="22" t="str">
        <f>IFERROR(VLOOKUP(Tabla46[[#This Row],[Nº]],Tabla4[],'1º_Seguimiento'!$J$2,FALSE),"")</f>
        <v/>
      </c>
      <c r="K124" s="19" t="str">
        <f>IFERROR(VLOOKUP(Tabla46[[#This Row],[Nº]],Tabla4[],'1º_Seguimiento'!$K$2,FALSE),"")</f>
        <v/>
      </c>
      <c r="L124" s="14"/>
      <c r="M124" s="14"/>
      <c r="N124" s="23"/>
    </row>
    <row r="125" spans="2:14" x14ac:dyDescent="0.25">
      <c r="B125" s="9"/>
      <c r="C125" s="19" t="str">
        <f>IFERROR(VLOOKUP(Tabla46[[#This Row],[Nº]],Tabla4[],'1º_Seguimiento'!$C$2,FALSE),"")</f>
        <v/>
      </c>
      <c r="D125" s="20" t="str">
        <f>IFERROR(VLOOKUP(Tabla46[[#This Row],[Nº]],Tabla4[],'1º_Seguimiento'!$D$2,FALSE),"")</f>
        <v/>
      </c>
      <c r="E125" s="19" t="str">
        <f>IFERROR(VLOOKUP(Tabla46[[#This Row],[Nº]],Tabla4[],'1º_Seguimiento'!$E$2,FALSE),"")</f>
        <v/>
      </c>
      <c r="F125" s="21" t="str">
        <f>IFERROR(VLOOKUP(Tabla46[[#This Row],[Nº]],Tabla4[],'1º_Seguimiento'!$F$2,FALSE),"")</f>
        <v/>
      </c>
      <c r="G125" s="21" t="str">
        <f>IFERROR(VLOOKUP(Tabla46[[#This Row],[Nº]],Tabla4[],'1º_Seguimiento'!$G$2,FALSE),"")</f>
        <v/>
      </c>
      <c r="H125" s="22" t="str">
        <f>IFERROR(VLOOKUP(Tabla46[[#This Row],[Nº]],Tabla4[],'1º_Seguimiento'!$H$2,FALSE),"")</f>
        <v/>
      </c>
      <c r="I125" s="22" t="str">
        <f>IFERROR(VLOOKUP(Tabla46[[#This Row],[Nº]],Tabla4[],'1º_Seguimiento'!$I$2,FALSE),"")</f>
        <v/>
      </c>
      <c r="J125" s="22" t="str">
        <f>IFERROR(VLOOKUP(Tabla46[[#This Row],[Nº]],Tabla4[],'1º_Seguimiento'!$J$2,FALSE),"")</f>
        <v/>
      </c>
      <c r="K125" s="19" t="str">
        <f>IFERROR(VLOOKUP(Tabla46[[#This Row],[Nº]],Tabla4[],'1º_Seguimiento'!$K$2,FALSE),"")</f>
        <v/>
      </c>
      <c r="L125" s="14"/>
      <c r="M125" s="14"/>
      <c r="N125" s="23"/>
    </row>
    <row r="126" spans="2:14" x14ac:dyDescent="0.25">
      <c r="B126" s="9"/>
      <c r="C126" s="19" t="str">
        <f>IFERROR(VLOOKUP(Tabla46[[#This Row],[Nº]],Tabla4[],'1º_Seguimiento'!$C$2,FALSE),"")</f>
        <v/>
      </c>
      <c r="D126" s="20" t="str">
        <f>IFERROR(VLOOKUP(Tabla46[[#This Row],[Nº]],Tabla4[],'1º_Seguimiento'!$D$2,FALSE),"")</f>
        <v/>
      </c>
      <c r="E126" s="19" t="str">
        <f>IFERROR(VLOOKUP(Tabla46[[#This Row],[Nº]],Tabla4[],'1º_Seguimiento'!$E$2,FALSE),"")</f>
        <v/>
      </c>
      <c r="F126" s="21" t="str">
        <f>IFERROR(VLOOKUP(Tabla46[[#This Row],[Nº]],Tabla4[],'1º_Seguimiento'!$F$2,FALSE),"")</f>
        <v/>
      </c>
      <c r="G126" s="21" t="str">
        <f>IFERROR(VLOOKUP(Tabla46[[#This Row],[Nº]],Tabla4[],'1º_Seguimiento'!$G$2,FALSE),"")</f>
        <v/>
      </c>
      <c r="H126" s="22" t="str">
        <f>IFERROR(VLOOKUP(Tabla46[[#This Row],[Nº]],Tabla4[],'1º_Seguimiento'!$H$2,FALSE),"")</f>
        <v/>
      </c>
      <c r="I126" s="22" t="str">
        <f>IFERROR(VLOOKUP(Tabla46[[#This Row],[Nº]],Tabla4[],'1º_Seguimiento'!$I$2,FALSE),"")</f>
        <v/>
      </c>
      <c r="J126" s="22" t="str">
        <f>IFERROR(VLOOKUP(Tabla46[[#This Row],[Nº]],Tabla4[],'1º_Seguimiento'!$J$2,FALSE),"")</f>
        <v/>
      </c>
      <c r="K126" s="19" t="str">
        <f>IFERROR(VLOOKUP(Tabla46[[#This Row],[Nº]],Tabla4[],'1º_Seguimiento'!$K$2,FALSE),"")</f>
        <v/>
      </c>
      <c r="L126" s="14"/>
      <c r="M126" s="14"/>
      <c r="N126" s="23"/>
    </row>
    <row r="127" spans="2:14" x14ac:dyDescent="0.25">
      <c r="B127" s="9"/>
      <c r="C127" s="19" t="str">
        <f>IFERROR(VLOOKUP(Tabla46[[#This Row],[Nº]],Tabla4[],'1º_Seguimiento'!$C$2,FALSE),"")</f>
        <v/>
      </c>
      <c r="D127" s="20" t="str">
        <f>IFERROR(VLOOKUP(Tabla46[[#This Row],[Nº]],Tabla4[],'1º_Seguimiento'!$D$2,FALSE),"")</f>
        <v/>
      </c>
      <c r="E127" s="19" t="str">
        <f>IFERROR(VLOOKUP(Tabla46[[#This Row],[Nº]],Tabla4[],'1º_Seguimiento'!$E$2,FALSE),"")</f>
        <v/>
      </c>
      <c r="F127" s="21" t="str">
        <f>IFERROR(VLOOKUP(Tabla46[[#This Row],[Nº]],Tabla4[],'1º_Seguimiento'!$F$2,FALSE),"")</f>
        <v/>
      </c>
      <c r="G127" s="21" t="str">
        <f>IFERROR(VLOOKUP(Tabla46[[#This Row],[Nº]],Tabla4[],'1º_Seguimiento'!$G$2,FALSE),"")</f>
        <v/>
      </c>
      <c r="H127" s="22" t="str">
        <f>IFERROR(VLOOKUP(Tabla46[[#This Row],[Nº]],Tabla4[],'1º_Seguimiento'!$H$2,FALSE),"")</f>
        <v/>
      </c>
      <c r="I127" s="22" t="str">
        <f>IFERROR(VLOOKUP(Tabla46[[#This Row],[Nº]],Tabla4[],'1º_Seguimiento'!$I$2,FALSE),"")</f>
        <v/>
      </c>
      <c r="J127" s="22" t="str">
        <f>IFERROR(VLOOKUP(Tabla46[[#This Row],[Nº]],Tabla4[],'1º_Seguimiento'!$J$2,FALSE),"")</f>
        <v/>
      </c>
      <c r="K127" s="19" t="str">
        <f>IFERROR(VLOOKUP(Tabla46[[#This Row],[Nº]],Tabla4[],'1º_Seguimiento'!$K$2,FALSE),"")</f>
        <v/>
      </c>
      <c r="L127" s="14"/>
      <c r="M127" s="14"/>
      <c r="N127" s="23"/>
    </row>
    <row r="128" spans="2:14" x14ac:dyDescent="0.25">
      <c r="B128" s="9"/>
      <c r="C128" s="19" t="str">
        <f>IFERROR(VLOOKUP(Tabla46[[#This Row],[Nº]],Tabla4[],'1º_Seguimiento'!$C$2,FALSE),"")</f>
        <v/>
      </c>
      <c r="D128" s="20" t="str">
        <f>IFERROR(VLOOKUP(Tabla46[[#This Row],[Nº]],Tabla4[],'1º_Seguimiento'!$D$2,FALSE),"")</f>
        <v/>
      </c>
      <c r="E128" s="19" t="str">
        <f>IFERROR(VLOOKUP(Tabla46[[#This Row],[Nº]],Tabla4[],'1º_Seguimiento'!$E$2,FALSE),"")</f>
        <v/>
      </c>
      <c r="F128" s="21" t="str">
        <f>IFERROR(VLOOKUP(Tabla46[[#This Row],[Nº]],Tabla4[],'1º_Seguimiento'!$F$2,FALSE),"")</f>
        <v/>
      </c>
      <c r="G128" s="21" t="str">
        <f>IFERROR(VLOOKUP(Tabla46[[#This Row],[Nº]],Tabla4[],'1º_Seguimiento'!$G$2,FALSE),"")</f>
        <v/>
      </c>
      <c r="H128" s="22" t="str">
        <f>IFERROR(VLOOKUP(Tabla46[[#This Row],[Nº]],Tabla4[],'1º_Seguimiento'!$H$2,FALSE),"")</f>
        <v/>
      </c>
      <c r="I128" s="22" t="str">
        <f>IFERROR(VLOOKUP(Tabla46[[#This Row],[Nº]],Tabla4[],'1º_Seguimiento'!$I$2,FALSE),"")</f>
        <v/>
      </c>
      <c r="J128" s="22" t="str">
        <f>IFERROR(VLOOKUP(Tabla46[[#This Row],[Nº]],Tabla4[],'1º_Seguimiento'!$J$2,FALSE),"")</f>
        <v/>
      </c>
      <c r="K128" s="19" t="str">
        <f>IFERROR(VLOOKUP(Tabla46[[#This Row],[Nº]],Tabla4[],'1º_Seguimiento'!$K$2,FALSE),"")</f>
        <v/>
      </c>
      <c r="L128" s="14"/>
      <c r="M128" s="14"/>
      <c r="N128" s="23"/>
    </row>
    <row r="129" spans="2:14" x14ac:dyDescent="0.25">
      <c r="B129" s="9"/>
      <c r="C129" s="19" t="str">
        <f>IFERROR(VLOOKUP(Tabla46[[#This Row],[Nº]],Tabla4[],'1º_Seguimiento'!$C$2,FALSE),"")</f>
        <v/>
      </c>
      <c r="D129" s="20" t="str">
        <f>IFERROR(VLOOKUP(Tabla46[[#This Row],[Nº]],Tabla4[],'1º_Seguimiento'!$D$2,FALSE),"")</f>
        <v/>
      </c>
      <c r="E129" s="19" t="str">
        <f>IFERROR(VLOOKUP(Tabla46[[#This Row],[Nº]],Tabla4[],'1º_Seguimiento'!$E$2,FALSE),"")</f>
        <v/>
      </c>
      <c r="F129" s="21" t="str">
        <f>IFERROR(VLOOKUP(Tabla46[[#This Row],[Nº]],Tabla4[],'1º_Seguimiento'!$F$2,FALSE),"")</f>
        <v/>
      </c>
      <c r="G129" s="21" t="str">
        <f>IFERROR(VLOOKUP(Tabla46[[#This Row],[Nº]],Tabla4[],'1º_Seguimiento'!$G$2,FALSE),"")</f>
        <v/>
      </c>
      <c r="H129" s="22" t="str">
        <f>IFERROR(VLOOKUP(Tabla46[[#This Row],[Nº]],Tabla4[],'1º_Seguimiento'!$H$2,FALSE),"")</f>
        <v/>
      </c>
      <c r="I129" s="22" t="str">
        <f>IFERROR(VLOOKUP(Tabla46[[#This Row],[Nº]],Tabla4[],'1º_Seguimiento'!$I$2,FALSE),"")</f>
        <v/>
      </c>
      <c r="J129" s="22" t="str">
        <f>IFERROR(VLOOKUP(Tabla46[[#This Row],[Nº]],Tabla4[],'1º_Seguimiento'!$J$2,FALSE),"")</f>
        <v/>
      </c>
      <c r="K129" s="19" t="str">
        <f>IFERROR(VLOOKUP(Tabla46[[#This Row],[Nº]],Tabla4[],'1º_Seguimiento'!$K$2,FALSE),"")</f>
        <v/>
      </c>
      <c r="L129" s="14"/>
      <c r="M129" s="14"/>
      <c r="N129" s="23"/>
    </row>
    <row r="130" spans="2:14" x14ac:dyDescent="0.25">
      <c r="B130" s="9"/>
      <c r="C130" s="19" t="str">
        <f>IFERROR(VLOOKUP(Tabla46[[#This Row],[Nº]],Tabla4[],'1º_Seguimiento'!$C$2,FALSE),"")</f>
        <v/>
      </c>
      <c r="D130" s="20" t="str">
        <f>IFERROR(VLOOKUP(Tabla46[[#This Row],[Nº]],Tabla4[],'1º_Seguimiento'!$D$2,FALSE),"")</f>
        <v/>
      </c>
      <c r="E130" s="19" t="str">
        <f>IFERROR(VLOOKUP(Tabla46[[#This Row],[Nº]],Tabla4[],'1º_Seguimiento'!$E$2,FALSE),"")</f>
        <v/>
      </c>
      <c r="F130" s="21" t="str">
        <f>IFERROR(VLOOKUP(Tabla46[[#This Row],[Nº]],Tabla4[],'1º_Seguimiento'!$F$2,FALSE),"")</f>
        <v/>
      </c>
      <c r="G130" s="21" t="str">
        <f>IFERROR(VLOOKUP(Tabla46[[#This Row],[Nº]],Tabla4[],'1º_Seguimiento'!$G$2,FALSE),"")</f>
        <v/>
      </c>
      <c r="H130" s="22" t="str">
        <f>IFERROR(VLOOKUP(Tabla46[[#This Row],[Nº]],Tabla4[],'1º_Seguimiento'!$H$2,FALSE),"")</f>
        <v/>
      </c>
      <c r="I130" s="22" t="str">
        <f>IFERROR(VLOOKUP(Tabla46[[#This Row],[Nº]],Tabla4[],'1º_Seguimiento'!$I$2,FALSE),"")</f>
        <v/>
      </c>
      <c r="J130" s="22" t="str">
        <f>IFERROR(VLOOKUP(Tabla46[[#This Row],[Nº]],Tabla4[],'1º_Seguimiento'!$J$2,FALSE),"")</f>
        <v/>
      </c>
      <c r="K130" s="19" t="str">
        <f>IFERROR(VLOOKUP(Tabla46[[#This Row],[Nº]],Tabla4[],'1º_Seguimiento'!$K$2,FALSE),"")</f>
        <v/>
      </c>
      <c r="L130" s="14"/>
      <c r="M130" s="14"/>
      <c r="N130" s="23"/>
    </row>
    <row r="131" spans="2:14" x14ac:dyDescent="0.25">
      <c r="B131" s="9"/>
      <c r="C131" s="19" t="str">
        <f>IFERROR(VLOOKUP(Tabla46[[#This Row],[Nº]],Tabla4[],'1º_Seguimiento'!$C$2,FALSE),"")</f>
        <v/>
      </c>
      <c r="D131" s="20" t="str">
        <f>IFERROR(VLOOKUP(Tabla46[[#This Row],[Nº]],Tabla4[],'1º_Seguimiento'!$D$2,FALSE),"")</f>
        <v/>
      </c>
      <c r="E131" s="19" t="str">
        <f>IFERROR(VLOOKUP(Tabla46[[#This Row],[Nº]],Tabla4[],'1º_Seguimiento'!$E$2,FALSE),"")</f>
        <v/>
      </c>
      <c r="F131" s="21" t="str">
        <f>IFERROR(VLOOKUP(Tabla46[[#This Row],[Nº]],Tabla4[],'1º_Seguimiento'!$F$2,FALSE),"")</f>
        <v/>
      </c>
      <c r="G131" s="21" t="str">
        <f>IFERROR(VLOOKUP(Tabla46[[#This Row],[Nº]],Tabla4[],'1º_Seguimiento'!$G$2,FALSE),"")</f>
        <v/>
      </c>
      <c r="H131" s="22" t="str">
        <f>IFERROR(VLOOKUP(Tabla46[[#This Row],[Nº]],Tabla4[],'1º_Seguimiento'!$H$2,FALSE),"")</f>
        <v/>
      </c>
      <c r="I131" s="22" t="str">
        <f>IFERROR(VLOOKUP(Tabla46[[#This Row],[Nº]],Tabla4[],'1º_Seguimiento'!$I$2,FALSE),"")</f>
        <v/>
      </c>
      <c r="J131" s="22" t="str">
        <f>IFERROR(VLOOKUP(Tabla46[[#This Row],[Nº]],Tabla4[],'1º_Seguimiento'!$J$2,FALSE),"")</f>
        <v/>
      </c>
      <c r="K131" s="19" t="str">
        <f>IFERROR(VLOOKUP(Tabla46[[#This Row],[Nº]],Tabla4[],'1º_Seguimiento'!$K$2,FALSE),"")</f>
        <v/>
      </c>
      <c r="L131" s="14"/>
      <c r="M131" s="14"/>
      <c r="N131" s="23"/>
    </row>
    <row r="132" spans="2:14" x14ac:dyDescent="0.25">
      <c r="B132" s="9"/>
      <c r="C132" s="19" t="str">
        <f>IFERROR(VLOOKUP(Tabla46[[#This Row],[Nº]],Tabla4[],'1º_Seguimiento'!$C$2,FALSE),"")</f>
        <v/>
      </c>
      <c r="D132" s="20" t="str">
        <f>IFERROR(VLOOKUP(Tabla46[[#This Row],[Nº]],Tabla4[],'1º_Seguimiento'!$D$2,FALSE),"")</f>
        <v/>
      </c>
      <c r="E132" s="19" t="str">
        <f>IFERROR(VLOOKUP(Tabla46[[#This Row],[Nº]],Tabla4[],'1º_Seguimiento'!$E$2,FALSE),"")</f>
        <v/>
      </c>
      <c r="F132" s="21" t="str">
        <f>IFERROR(VLOOKUP(Tabla46[[#This Row],[Nº]],Tabla4[],'1º_Seguimiento'!$F$2,FALSE),"")</f>
        <v/>
      </c>
      <c r="G132" s="21" t="str">
        <f>IFERROR(VLOOKUP(Tabla46[[#This Row],[Nº]],Tabla4[],'1º_Seguimiento'!$G$2,FALSE),"")</f>
        <v/>
      </c>
      <c r="H132" s="22" t="str">
        <f>IFERROR(VLOOKUP(Tabla46[[#This Row],[Nº]],Tabla4[],'1º_Seguimiento'!$H$2,FALSE),"")</f>
        <v/>
      </c>
      <c r="I132" s="22" t="str">
        <f>IFERROR(VLOOKUP(Tabla46[[#This Row],[Nº]],Tabla4[],'1º_Seguimiento'!$I$2,FALSE),"")</f>
        <v/>
      </c>
      <c r="J132" s="22" t="str">
        <f>IFERROR(VLOOKUP(Tabla46[[#This Row],[Nº]],Tabla4[],'1º_Seguimiento'!$J$2,FALSE),"")</f>
        <v/>
      </c>
      <c r="K132" s="19" t="str">
        <f>IFERROR(VLOOKUP(Tabla46[[#This Row],[Nº]],Tabla4[],'1º_Seguimiento'!$K$2,FALSE),"")</f>
        <v/>
      </c>
      <c r="L132" s="14"/>
      <c r="M132" s="14"/>
      <c r="N132" s="23"/>
    </row>
    <row r="133" spans="2:14" x14ac:dyDescent="0.25">
      <c r="B133" s="9"/>
      <c r="C133" s="19" t="str">
        <f>IFERROR(VLOOKUP(Tabla46[[#This Row],[Nº]],Tabla4[],'1º_Seguimiento'!$C$2,FALSE),"")</f>
        <v/>
      </c>
      <c r="D133" s="20" t="str">
        <f>IFERROR(VLOOKUP(Tabla46[[#This Row],[Nº]],Tabla4[],'1º_Seguimiento'!$D$2,FALSE),"")</f>
        <v/>
      </c>
      <c r="E133" s="19" t="str">
        <f>IFERROR(VLOOKUP(Tabla46[[#This Row],[Nº]],Tabla4[],'1º_Seguimiento'!$E$2,FALSE),"")</f>
        <v/>
      </c>
      <c r="F133" s="21" t="str">
        <f>IFERROR(VLOOKUP(Tabla46[[#This Row],[Nº]],Tabla4[],'1º_Seguimiento'!$F$2,FALSE),"")</f>
        <v/>
      </c>
      <c r="G133" s="21" t="str">
        <f>IFERROR(VLOOKUP(Tabla46[[#This Row],[Nº]],Tabla4[],'1º_Seguimiento'!$G$2,FALSE),"")</f>
        <v/>
      </c>
      <c r="H133" s="22" t="str">
        <f>IFERROR(VLOOKUP(Tabla46[[#This Row],[Nº]],Tabla4[],'1º_Seguimiento'!$H$2,FALSE),"")</f>
        <v/>
      </c>
      <c r="I133" s="22" t="str">
        <f>IFERROR(VLOOKUP(Tabla46[[#This Row],[Nº]],Tabla4[],'1º_Seguimiento'!$I$2,FALSE),"")</f>
        <v/>
      </c>
      <c r="J133" s="22" t="str">
        <f>IFERROR(VLOOKUP(Tabla46[[#This Row],[Nº]],Tabla4[],'1º_Seguimiento'!$J$2,FALSE),"")</f>
        <v/>
      </c>
      <c r="K133" s="19" t="str">
        <f>IFERROR(VLOOKUP(Tabla46[[#This Row],[Nº]],Tabla4[],'1º_Seguimiento'!$K$2,FALSE),"")</f>
        <v/>
      </c>
      <c r="L133" s="14"/>
      <c r="M133" s="14"/>
      <c r="N133" s="23"/>
    </row>
    <row r="134" spans="2:14" x14ac:dyDescent="0.25">
      <c r="B134" s="9"/>
      <c r="C134" s="19" t="str">
        <f>IFERROR(VLOOKUP(Tabla46[[#This Row],[Nº]],Tabla4[],'1º_Seguimiento'!$C$2,FALSE),"")</f>
        <v/>
      </c>
      <c r="D134" s="20" t="str">
        <f>IFERROR(VLOOKUP(Tabla46[[#This Row],[Nº]],Tabla4[],'1º_Seguimiento'!$D$2,FALSE),"")</f>
        <v/>
      </c>
      <c r="E134" s="19" t="str">
        <f>IFERROR(VLOOKUP(Tabla46[[#This Row],[Nº]],Tabla4[],'1º_Seguimiento'!$E$2,FALSE),"")</f>
        <v/>
      </c>
      <c r="F134" s="21" t="str">
        <f>IFERROR(VLOOKUP(Tabla46[[#This Row],[Nº]],Tabla4[],'1º_Seguimiento'!$F$2,FALSE),"")</f>
        <v/>
      </c>
      <c r="G134" s="21" t="str">
        <f>IFERROR(VLOOKUP(Tabla46[[#This Row],[Nº]],Tabla4[],'1º_Seguimiento'!$G$2,FALSE),"")</f>
        <v/>
      </c>
      <c r="H134" s="22" t="str">
        <f>IFERROR(VLOOKUP(Tabla46[[#This Row],[Nº]],Tabla4[],'1º_Seguimiento'!$H$2,FALSE),"")</f>
        <v/>
      </c>
      <c r="I134" s="22" t="str">
        <f>IFERROR(VLOOKUP(Tabla46[[#This Row],[Nº]],Tabla4[],'1º_Seguimiento'!$I$2,FALSE),"")</f>
        <v/>
      </c>
      <c r="J134" s="22" t="str">
        <f>IFERROR(VLOOKUP(Tabla46[[#This Row],[Nº]],Tabla4[],'1º_Seguimiento'!$J$2,FALSE),"")</f>
        <v/>
      </c>
      <c r="K134" s="19" t="str">
        <f>IFERROR(VLOOKUP(Tabla46[[#This Row],[Nº]],Tabla4[],'1º_Seguimiento'!$K$2,FALSE),"")</f>
        <v/>
      </c>
      <c r="L134" s="14"/>
      <c r="M134" s="14"/>
      <c r="N134" s="23"/>
    </row>
    <row r="135" spans="2:14" x14ac:dyDescent="0.25">
      <c r="B135" s="9"/>
      <c r="C135" s="19" t="str">
        <f>IFERROR(VLOOKUP(Tabla46[[#This Row],[Nº]],Tabla4[],'1º_Seguimiento'!$C$2,FALSE),"")</f>
        <v/>
      </c>
      <c r="D135" s="20" t="str">
        <f>IFERROR(VLOOKUP(Tabla46[[#This Row],[Nº]],Tabla4[],'1º_Seguimiento'!$D$2,FALSE),"")</f>
        <v/>
      </c>
      <c r="E135" s="19" t="str">
        <f>IFERROR(VLOOKUP(Tabla46[[#This Row],[Nº]],Tabla4[],'1º_Seguimiento'!$E$2,FALSE),"")</f>
        <v/>
      </c>
      <c r="F135" s="21" t="str">
        <f>IFERROR(VLOOKUP(Tabla46[[#This Row],[Nº]],Tabla4[],'1º_Seguimiento'!$F$2,FALSE),"")</f>
        <v/>
      </c>
      <c r="G135" s="21" t="str">
        <f>IFERROR(VLOOKUP(Tabla46[[#This Row],[Nº]],Tabla4[],'1º_Seguimiento'!$G$2,FALSE),"")</f>
        <v/>
      </c>
      <c r="H135" s="22" t="str">
        <f>IFERROR(VLOOKUP(Tabla46[[#This Row],[Nº]],Tabla4[],'1º_Seguimiento'!$H$2,FALSE),"")</f>
        <v/>
      </c>
      <c r="I135" s="22" t="str">
        <f>IFERROR(VLOOKUP(Tabla46[[#This Row],[Nº]],Tabla4[],'1º_Seguimiento'!$I$2,FALSE),"")</f>
        <v/>
      </c>
      <c r="J135" s="22" t="str">
        <f>IFERROR(VLOOKUP(Tabla46[[#This Row],[Nº]],Tabla4[],'1º_Seguimiento'!$J$2,FALSE),"")</f>
        <v/>
      </c>
      <c r="K135" s="19" t="str">
        <f>IFERROR(VLOOKUP(Tabla46[[#This Row],[Nº]],Tabla4[],'1º_Seguimiento'!$K$2,FALSE),"")</f>
        <v/>
      </c>
      <c r="L135" s="14"/>
      <c r="M135" s="14"/>
      <c r="N135" s="23"/>
    </row>
    <row r="136" spans="2:14" x14ac:dyDescent="0.25">
      <c r="B136" s="9"/>
      <c r="C136" s="19" t="str">
        <f>IFERROR(VLOOKUP(Tabla46[[#This Row],[Nº]],Tabla4[],'1º_Seguimiento'!$C$2,FALSE),"")</f>
        <v/>
      </c>
      <c r="D136" s="20" t="str">
        <f>IFERROR(VLOOKUP(Tabla46[[#This Row],[Nº]],Tabla4[],'1º_Seguimiento'!$D$2,FALSE),"")</f>
        <v/>
      </c>
      <c r="E136" s="19" t="str">
        <f>IFERROR(VLOOKUP(Tabla46[[#This Row],[Nº]],Tabla4[],'1º_Seguimiento'!$E$2,FALSE),"")</f>
        <v/>
      </c>
      <c r="F136" s="21" t="str">
        <f>IFERROR(VLOOKUP(Tabla46[[#This Row],[Nº]],Tabla4[],'1º_Seguimiento'!$F$2,FALSE),"")</f>
        <v/>
      </c>
      <c r="G136" s="21" t="str">
        <f>IFERROR(VLOOKUP(Tabla46[[#This Row],[Nº]],Tabla4[],'1º_Seguimiento'!$G$2,FALSE),"")</f>
        <v/>
      </c>
      <c r="H136" s="22" t="str">
        <f>IFERROR(VLOOKUP(Tabla46[[#This Row],[Nº]],Tabla4[],'1º_Seguimiento'!$H$2,FALSE),"")</f>
        <v/>
      </c>
      <c r="I136" s="22" t="str">
        <f>IFERROR(VLOOKUP(Tabla46[[#This Row],[Nº]],Tabla4[],'1º_Seguimiento'!$I$2,FALSE),"")</f>
        <v/>
      </c>
      <c r="J136" s="22" t="str">
        <f>IFERROR(VLOOKUP(Tabla46[[#This Row],[Nº]],Tabla4[],'1º_Seguimiento'!$J$2,FALSE),"")</f>
        <v/>
      </c>
      <c r="K136" s="19" t="str">
        <f>IFERROR(VLOOKUP(Tabla46[[#This Row],[Nº]],Tabla4[],'1º_Seguimiento'!$K$2,FALSE),"")</f>
        <v/>
      </c>
      <c r="L136" s="14"/>
      <c r="M136" s="14"/>
      <c r="N136" s="23"/>
    </row>
    <row r="137" spans="2:14" x14ac:dyDescent="0.25">
      <c r="B137" s="9"/>
      <c r="C137" s="19" t="str">
        <f>IFERROR(VLOOKUP(Tabla46[[#This Row],[Nº]],Tabla4[],'1º_Seguimiento'!$C$2,FALSE),"")</f>
        <v/>
      </c>
      <c r="D137" s="20" t="str">
        <f>IFERROR(VLOOKUP(Tabla46[[#This Row],[Nº]],Tabla4[],'1º_Seguimiento'!$D$2,FALSE),"")</f>
        <v/>
      </c>
      <c r="E137" s="19" t="str">
        <f>IFERROR(VLOOKUP(Tabla46[[#This Row],[Nº]],Tabla4[],'1º_Seguimiento'!$E$2,FALSE),"")</f>
        <v/>
      </c>
      <c r="F137" s="21" t="str">
        <f>IFERROR(VLOOKUP(Tabla46[[#This Row],[Nº]],Tabla4[],'1º_Seguimiento'!$F$2,FALSE),"")</f>
        <v/>
      </c>
      <c r="G137" s="21" t="str">
        <f>IFERROR(VLOOKUP(Tabla46[[#This Row],[Nº]],Tabla4[],'1º_Seguimiento'!$G$2,FALSE),"")</f>
        <v/>
      </c>
      <c r="H137" s="22" t="str">
        <f>IFERROR(VLOOKUP(Tabla46[[#This Row],[Nº]],Tabla4[],'1º_Seguimiento'!$H$2,FALSE),"")</f>
        <v/>
      </c>
      <c r="I137" s="22" t="str">
        <f>IFERROR(VLOOKUP(Tabla46[[#This Row],[Nº]],Tabla4[],'1º_Seguimiento'!$I$2,FALSE),"")</f>
        <v/>
      </c>
      <c r="J137" s="22" t="str">
        <f>IFERROR(VLOOKUP(Tabla46[[#This Row],[Nº]],Tabla4[],'1º_Seguimiento'!$J$2,FALSE),"")</f>
        <v/>
      </c>
      <c r="K137" s="19" t="str">
        <f>IFERROR(VLOOKUP(Tabla46[[#This Row],[Nº]],Tabla4[],'1º_Seguimiento'!$K$2,FALSE),"")</f>
        <v/>
      </c>
      <c r="L137" s="14"/>
      <c r="M137" s="14"/>
      <c r="N137" s="23"/>
    </row>
    <row r="138" spans="2:14" x14ac:dyDescent="0.25">
      <c r="B138" s="9"/>
      <c r="C138" s="19" t="str">
        <f>IFERROR(VLOOKUP(Tabla46[[#This Row],[Nº]],Tabla4[],'1º_Seguimiento'!$C$2,FALSE),"")</f>
        <v/>
      </c>
      <c r="D138" s="20" t="str">
        <f>IFERROR(VLOOKUP(Tabla46[[#This Row],[Nº]],Tabla4[],'1º_Seguimiento'!$D$2,FALSE),"")</f>
        <v/>
      </c>
      <c r="E138" s="19" t="str">
        <f>IFERROR(VLOOKUP(Tabla46[[#This Row],[Nº]],Tabla4[],'1º_Seguimiento'!$E$2,FALSE),"")</f>
        <v/>
      </c>
      <c r="F138" s="21" t="str">
        <f>IFERROR(VLOOKUP(Tabla46[[#This Row],[Nº]],Tabla4[],'1º_Seguimiento'!$F$2,FALSE),"")</f>
        <v/>
      </c>
      <c r="G138" s="21" t="str">
        <f>IFERROR(VLOOKUP(Tabla46[[#This Row],[Nº]],Tabla4[],'1º_Seguimiento'!$G$2,FALSE),"")</f>
        <v/>
      </c>
      <c r="H138" s="22" t="str">
        <f>IFERROR(VLOOKUP(Tabla46[[#This Row],[Nº]],Tabla4[],'1º_Seguimiento'!$H$2,FALSE),"")</f>
        <v/>
      </c>
      <c r="I138" s="22" t="str">
        <f>IFERROR(VLOOKUP(Tabla46[[#This Row],[Nº]],Tabla4[],'1º_Seguimiento'!$I$2,FALSE),"")</f>
        <v/>
      </c>
      <c r="J138" s="22" t="str">
        <f>IFERROR(VLOOKUP(Tabla46[[#This Row],[Nº]],Tabla4[],'1º_Seguimiento'!$J$2,FALSE),"")</f>
        <v/>
      </c>
      <c r="K138" s="19" t="str">
        <f>IFERROR(VLOOKUP(Tabla46[[#This Row],[Nº]],Tabla4[],'1º_Seguimiento'!$K$2,FALSE),"")</f>
        <v/>
      </c>
      <c r="L138" s="14"/>
      <c r="M138" s="14"/>
      <c r="N138" s="23"/>
    </row>
    <row r="139" spans="2:14" x14ac:dyDescent="0.25">
      <c r="B139" s="9"/>
      <c r="C139" s="19" t="str">
        <f>IFERROR(VLOOKUP(Tabla46[[#This Row],[Nº]],Tabla4[],'1º_Seguimiento'!$C$2,FALSE),"")</f>
        <v/>
      </c>
      <c r="D139" s="20" t="str">
        <f>IFERROR(VLOOKUP(Tabla46[[#This Row],[Nº]],Tabla4[],'1º_Seguimiento'!$D$2,FALSE),"")</f>
        <v/>
      </c>
      <c r="E139" s="19" t="str">
        <f>IFERROR(VLOOKUP(Tabla46[[#This Row],[Nº]],Tabla4[],'1º_Seguimiento'!$E$2,FALSE),"")</f>
        <v/>
      </c>
      <c r="F139" s="21" t="str">
        <f>IFERROR(VLOOKUP(Tabla46[[#This Row],[Nº]],Tabla4[],'1º_Seguimiento'!$F$2,FALSE),"")</f>
        <v/>
      </c>
      <c r="G139" s="21" t="str">
        <f>IFERROR(VLOOKUP(Tabla46[[#This Row],[Nº]],Tabla4[],'1º_Seguimiento'!$G$2,FALSE),"")</f>
        <v/>
      </c>
      <c r="H139" s="22" t="str">
        <f>IFERROR(VLOOKUP(Tabla46[[#This Row],[Nº]],Tabla4[],'1º_Seguimiento'!$H$2,FALSE),"")</f>
        <v/>
      </c>
      <c r="I139" s="22" t="str">
        <f>IFERROR(VLOOKUP(Tabla46[[#This Row],[Nº]],Tabla4[],'1º_Seguimiento'!$I$2,FALSE),"")</f>
        <v/>
      </c>
      <c r="J139" s="22" t="str">
        <f>IFERROR(VLOOKUP(Tabla46[[#This Row],[Nº]],Tabla4[],'1º_Seguimiento'!$J$2,FALSE),"")</f>
        <v/>
      </c>
      <c r="K139" s="19" t="str">
        <f>IFERROR(VLOOKUP(Tabla46[[#This Row],[Nº]],Tabla4[],'1º_Seguimiento'!$K$2,FALSE),"")</f>
        <v/>
      </c>
      <c r="L139" s="14"/>
      <c r="M139" s="14"/>
      <c r="N139" s="23"/>
    </row>
    <row r="140" spans="2:14" x14ac:dyDescent="0.25">
      <c r="B140" s="9"/>
      <c r="C140" s="19" t="str">
        <f>IFERROR(VLOOKUP(Tabla46[[#This Row],[Nº]],Tabla4[],'1º_Seguimiento'!$C$2,FALSE),"")</f>
        <v/>
      </c>
      <c r="D140" s="20" t="str">
        <f>IFERROR(VLOOKUP(Tabla46[[#This Row],[Nº]],Tabla4[],'1º_Seguimiento'!$D$2,FALSE),"")</f>
        <v/>
      </c>
      <c r="E140" s="19" t="str">
        <f>IFERROR(VLOOKUP(Tabla46[[#This Row],[Nº]],Tabla4[],'1º_Seguimiento'!$E$2,FALSE),"")</f>
        <v/>
      </c>
      <c r="F140" s="21" t="str">
        <f>IFERROR(VLOOKUP(Tabla46[[#This Row],[Nº]],Tabla4[],'1º_Seguimiento'!$F$2,FALSE),"")</f>
        <v/>
      </c>
      <c r="G140" s="21" t="str">
        <f>IFERROR(VLOOKUP(Tabla46[[#This Row],[Nº]],Tabla4[],'1º_Seguimiento'!$G$2,FALSE),"")</f>
        <v/>
      </c>
      <c r="H140" s="22" t="str">
        <f>IFERROR(VLOOKUP(Tabla46[[#This Row],[Nº]],Tabla4[],'1º_Seguimiento'!$H$2,FALSE),"")</f>
        <v/>
      </c>
      <c r="I140" s="22" t="str">
        <f>IFERROR(VLOOKUP(Tabla46[[#This Row],[Nº]],Tabla4[],'1º_Seguimiento'!$I$2,FALSE),"")</f>
        <v/>
      </c>
      <c r="J140" s="22" t="str">
        <f>IFERROR(VLOOKUP(Tabla46[[#This Row],[Nº]],Tabla4[],'1º_Seguimiento'!$J$2,FALSE),"")</f>
        <v/>
      </c>
      <c r="K140" s="19" t="str">
        <f>IFERROR(VLOOKUP(Tabla46[[#This Row],[Nº]],Tabla4[],'1º_Seguimiento'!$K$2,FALSE),"")</f>
        <v/>
      </c>
      <c r="L140" s="14"/>
      <c r="M140" s="14"/>
      <c r="N140" s="23"/>
    </row>
    <row r="141" spans="2:14" x14ac:dyDescent="0.25">
      <c r="B141" s="9"/>
      <c r="C141" s="19" t="str">
        <f>IFERROR(VLOOKUP(Tabla46[[#This Row],[Nº]],Tabla4[],'1º_Seguimiento'!$C$2,FALSE),"")</f>
        <v/>
      </c>
      <c r="D141" s="20" t="str">
        <f>IFERROR(VLOOKUP(Tabla46[[#This Row],[Nº]],Tabla4[],'1º_Seguimiento'!$D$2,FALSE),"")</f>
        <v/>
      </c>
      <c r="E141" s="19" t="str">
        <f>IFERROR(VLOOKUP(Tabla46[[#This Row],[Nº]],Tabla4[],'1º_Seguimiento'!$E$2,FALSE),"")</f>
        <v/>
      </c>
      <c r="F141" s="21" t="str">
        <f>IFERROR(VLOOKUP(Tabla46[[#This Row],[Nº]],Tabla4[],'1º_Seguimiento'!$F$2,FALSE),"")</f>
        <v/>
      </c>
      <c r="G141" s="21" t="str">
        <f>IFERROR(VLOOKUP(Tabla46[[#This Row],[Nº]],Tabla4[],'1º_Seguimiento'!$G$2,FALSE),"")</f>
        <v/>
      </c>
      <c r="H141" s="22" t="str">
        <f>IFERROR(VLOOKUP(Tabla46[[#This Row],[Nº]],Tabla4[],'1º_Seguimiento'!$H$2,FALSE),"")</f>
        <v/>
      </c>
      <c r="I141" s="22" t="str">
        <f>IFERROR(VLOOKUP(Tabla46[[#This Row],[Nº]],Tabla4[],'1º_Seguimiento'!$I$2,FALSE),"")</f>
        <v/>
      </c>
      <c r="J141" s="22" t="str">
        <f>IFERROR(VLOOKUP(Tabla46[[#This Row],[Nº]],Tabla4[],'1º_Seguimiento'!$J$2,FALSE),"")</f>
        <v/>
      </c>
      <c r="K141" s="19" t="str">
        <f>IFERROR(VLOOKUP(Tabla46[[#This Row],[Nº]],Tabla4[],'1º_Seguimiento'!$K$2,FALSE),"")</f>
        <v/>
      </c>
      <c r="L141" s="14"/>
      <c r="M141" s="14"/>
      <c r="N141" s="23"/>
    </row>
    <row r="142" spans="2:14" x14ac:dyDescent="0.25">
      <c r="B142" s="9"/>
      <c r="C142" s="19" t="str">
        <f>IFERROR(VLOOKUP(Tabla46[[#This Row],[Nº]],Tabla4[],'1º_Seguimiento'!$C$2,FALSE),"")</f>
        <v/>
      </c>
      <c r="D142" s="20" t="str">
        <f>IFERROR(VLOOKUP(Tabla46[[#This Row],[Nº]],Tabla4[],'1º_Seguimiento'!$D$2,FALSE),"")</f>
        <v/>
      </c>
      <c r="E142" s="19" t="str">
        <f>IFERROR(VLOOKUP(Tabla46[[#This Row],[Nº]],Tabla4[],'1º_Seguimiento'!$E$2,FALSE),"")</f>
        <v/>
      </c>
      <c r="F142" s="21" t="str">
        <f>IFERROR(VLOOKUP(Tabla46[[#This Row],[Nº]],Tabla4[],'1º_Seguimiento'!$F$2,FALSE),"")</f>
        <v/>
      </c>
      <c r="G142" s="21" t="str">
        <f>IFERROR(VLOOKUP(Tabla46[[#This Row],[Nº]],Tabla4[],'1º_Seguimiento'!$G$2,FALSE),"")</f>
        <v/>
      </c>
      <c r="H142" s="22" t="str">
        <f>IFERROR(VLOOKUP(Tabla46[[#This Row],[Nº]],Tabla4[],'1º_Seguimiento'!$H$2,FALSE),"")</f>
        <v/>
      </c>
      <c r="I142" s="22" t="str">
        <f>IFERROR(VLOOKUP(Tabla46[[#This Row],[Nº]],Tabla4[],'1º_Seguimiento'!$I$2,FALSE),"")</f>
        <v/>
      </c>
      <c r="J142" s="22" t="str">
        <f>IFERROR(VLOOKUP(Tabla46[[#This Row],[Nº]],Tabla4[],'1º_Seguimiento'!$J$2,FALSE),"")</f>
        <v/>
      </c>
      <c r="K142" s="19" t="str">
        <f>IFERROR(VLOOKUP(Tabla46[[#This Row],[Nº]],Tabla4[],'1º_Seguimiento'!$K$2,FALSE),"")</f>
        <v/>
      </c>
      <c r="L142" s="14"/>
      <c r="M142" s="14"/>
      <c r="N142" s="23"/>
    </row>
    <row r="143" spans="2:14" x14ac:dyDescent="0.25">
      <c r="B143" s="9"/>
      <c r="C143" s="19" t="str">
        <f>IFERROR(VLOOKUP(Tabla46[[#This Row],[Nº]],Tabla4[],'1º_Seguimiento'!$C$2,FALSE),"")</f>
        <v/>
      </c>
      <c r="D143" s="20" t="str">
        <f>IFERROR(VLOOKUP(Tabla46[[#This Row],[Nº]],Tabla4[],'1º_Seguimiento'!$D$2,FALSE),"")</f>
        <v/>
      </c>
      <c r="E143" s="19" t="str">
        <f>IFERROR(VLOOKUP(Tabla46[[#This Row],[Nº]],Tabla4[],'1º_Seguimiento'!$E$2,FALSE),"")</f>
        <v/>
      </c>
      <c r="F143" s="21" t="str">
        <f>IFERROR(VLOOKUP(Tabla46[[#This Row],[Nº]],Tabla4[],'1º_Seguimiento'!$F$2,FALSE),"")</f>
        <v/>
      </c>
      <c r="G143" s="21" t="str">
        <f>IFERROR(VLOOKUP(Tabla46[[#This Row],[Nº]],Tabla4[],'1º_Seguimiento'!$G$2,FALSE),"")</f>
        <v/>
      </c>
      <c r="H143" s="22" t="str">
        <f>IFERROR(VLOOKUP(Tabla46[[#This Row],[Nº]],Tabla4[],'1º_Seguimiento'!$H$2,FALSE),"")</f>
        <v/>
      </c>
      <c r="I143" s="22" t="str">
        <f>IFERROR(VLOOKUP(Tabla46[[#This Row],[Nº]],Tabla4[],'1º_Seguimiento'!$I$2,FALSE),"")</f>
        <v/>
      </c>
      <c r="J143" s="22" t="str">
        <f>IFERROR(VLOOKUP(Tabla46[[#This Row],[Nº]],Tabla4[],'1º_Seguimiento'!$J$2,FALSE),"")</f>
        <v/>
      </c>
      <c r="K143" s="19" t="str">
        <f>IFERROR(VLOOKUP(Tabla46[[#This Row],[Nº]],Tabla4[],'1º_Seguimiento'!$K$2,FALSE),"")</f>
        <v/>
      </c>
      <c r="L143" s="14"/>
      <c r="M143" s="14"/>
      <c r="N143" s="23"/>
    </row>
    <row r="144" spans="2:14" x14ac:dyDescent="0.25">
      <c r="B144" s="9"/>
      <c r="C144" s="19" t="str">
        <f>IFERROR(VLOOKUP(Tabla46[[#This Row],[Nº]],Tabla4[],'1º_Seguimiento'!$C$2,FALSE),"")</f>
        <v/>
      </c>
      <c r="D144" s="20" t="str">
        <f>IFERROR(VLOOKUP(Tabla46[[#This Row],[Nº]],Tabla4[],'1º_Seguimiento'!$D$2,FALSE),"")</f>
        <v/>
      </c>
      <c r="E144" s="19" t="str">
        <f>IFERROR(VLOOKUP(Tabla46[[#This Row],[Nº]],Tabla4[],'1º_Seguimiento'!$E$2,FALSE),"")</f>
        <v/>
      </c>
      <c r="F144" s="21" t="str">
        <f>IFERROR(VLOOKUP(Tabla46[[#This Row],[Nº]],Tabla4[],'1º_Seguimiento'!$F$2,FALSE),"")</f>
        <v/>
      </c>
      <c r="G144" s="21" t="str">
        <f>IFERROR(VLOOKUP(Tabla46[[#This Row],[Nº]],Tabla4[],'1º_Seguimiento'!$G$2,FALSE),"")</f>
        <v/>
      </c>
      <c r="H144" s="22" t="str">
        <f>IFERROR(VLOOKUP(Tabla46[[#This Row],[Nº]],Tabla4[],'1º_Seguimiento'!$H$2,FALSE),"")</f>
        <v/>
      </c>
      <c r="I144" s="22" t="str">
        <f>IFERROR(VLOOKUP(Tabla46[[#This Row],[Nº]],Tabla4[],'1º_Seguimiento'!$I$2,FALSE),"")</f>
        <v/>
      </c>
      <c r="J144" s="22" t="str">
        <f>IFERROR(VLOOKUP(Tabla46[[#This Row],[Nº]],Tabla4[],'1º_Seguimiento'!$J$2,FALSE),"")</f>
        <v/>
      </c>
      <c r="K144" s="19" t="str">
        <f>IFERROR(VLOOKUP(Tabla46[[#This Row],[Nº]],Tabla4[],'1º_Seguimiento'!$K$2,FALSE),"")</f>
        <v/>
      </c>
      <c r="L144" s="14"/>
      <c r="M144" s="14"/>
      <c r="N144" s="23"/>
    </row>
    <row r="145" spans="2:14" x14ac:dyDescent="0.25">
      <c r="B145" s="9"/>
      <c r="C145" s="19" t="str">
        <f>IFERROR(VLOOKUP(Tabla46[[#This Row],[Nº]],Tabla4[],'1º_Seguimiento'!$C$2,FALSE),"")</f>
        <v/>
      </c>
      <c r="D145" s="20" t="str">
        <f>IFERROR(VLOOKUP(Tabla46[[#This Row],[Nº]],Tabla4[],'1º_Seguimiento'!$D$2,FALSE),"")</f>
        <v/>
      </c>
      <c r="E145" s="19" t="str">
        <f>IFERROR(VLOOKUP(Tabla46[[#This Row],[Nº]],Tabla4[],'1º_Seguimiento'!$E$2,FALSE),"")</f>
        <v/>
      </c>
      <c r="F145" s="21" t="str">
        <f>IFERROR(VLOOKUP(Tabla46[[#This Row],[Nº]],Tabla4[],'1º_Seguimiento'!$F$2,FALSE),"")</f>
        <v/>
      </c>
      <c r="G145" s="21" t="str">
        <f>IFERROR(VLOOKUP(Tabla46[[#This Row],[Nº]],Tabla4[],'1º_Seguimiento'!$G$2,FALSE),"")</f>
        <v/>
      </c>
      <c r="H145" s="22" t="str">
        <f>IFERROR(VLOOKUP(Tabla46[[#This Row],[Nº]],Tabla4[],'1º_Seguimiento'!$H$2,FALSE),"")</f>
        <v/>
      </c>
      <c r="I145" s="22" t="str">
        <f>IFERROR(VLOOKUP(Tabla46[[#This Row],[Nº]],Tabla4[],'1º_Seguimiento'!$I$2,FALSE),"")</f>
        <v/>
      </c>
      <c r="J145" s="22" t="str">
        <f>IFERROR(VLOOKUP(Tabla46[[#This Row],[Nº]],Tabla4[],'1º_Seguimiento'!$J$2,FALSE),"")</f>
        <v/>
      </c>
      <c r="K145" s="19" t="str">
        <f>IFERROR(VLOOKUP(Tabla46[[#This Row],[Nº]],Tabla4[],'1º_Seguimiento'!$K$2,FALSE),"")</f>
        <v/>
      </c>
      <c r="L145" s="14"/>
      <c r="M145" s="14"/>
      <c r="N145" s="23"/>
    </row>
    <row r="146" spans="2:14" x14ac:dyDescent="0.25">
      <c r="B146" s="9"/>
      <c r="C146" s="19" t="str">
        <f>IFERROR(VLOOKUP(Tabla46[[#This Row],[Nº]],Tabla4[],'1º_Seguimiento'!$C$2,FALSE),"")</f>
        <v/>
      </c>
      <c r="D146" s="20" t="str">
        <f>IFERROR(VLOOKUP(Tabla46[[#This Row],[Nº]],Tabla4[],'1º_Seguimiento'!$D$2,FALSE),"")</f>
        <v/>
      </c>
      <c r="E146" s="19" t="str">
        <f>IFERROR(VLOOKUP(Tabla46[[#This Row],[Nº]],Tabla4[],'1º_Seguimiento'!$E$2,FALSE),"")</f>
        <v/>
      </c>
      <c r="F146" s="21" t="str">
        <f>IFERROR(VLOOKUP(Tabla46[[#This Row],[Nº]],Tabla4[],'1º_Seguimiento'!$F$2,FALSE),"")</f>
        <v/>
      </c>
      <c r="G146" s="21" t="str">
        <f>IFERROR(VLOOKUP(Tabla46[[#This Row],[Nº]],Tabla4[],'1º_Seguimiento'!$G$2,FALSE),"")</f>
        <v/>
      </c>
      <c r="H146" s="22" t="str">
        <f>IFERROR(VLOOKUP(Tabla46[[#This Row],[Nº]],Tabla4[],'1º_Seguimiento'!$H$2,FALSE),"")</f>
        <v/>
      </c>
      <c r="I146" s="22" t="str">
        <f>IFERROR(VLOOKUP(Tabla46[[#This Row],[Nº]],Tabla4[],'1º_Seguimiento'!$I$2,FALSE),"")</f>
        <v/>
      </c>
      <c r="J146" s="22" t="str">
        <f>IFERROR(VLOOKUP(Tabla46[[#This Row],[Nº]],Tabla4[],'1º_Seguimiento'!$J$2,FALSE),"")</f>
        <v/>
      </c>
      <c r="K146" s="19" t="str">
        <f>IFERROR(VLOOKUP(Tabla46[[#This Row],[Nº]],Tabla4[],'1º_Seguimiento'!$K$2,FALSE),"")</f>
        <v/>
      </c>
      <c r="L146" s="14"/>
      <c r="M146" s="14"/>
      <c r="N146" s="23"/>
    </row>
    <row r="147" spans="2:14" x14ac:dyDescent="0.25">
      <c r="B147" s="9"/>
      <c r="C147" s="19" t="str">
        <f>IFERROR(VLOOKUP(Tabla46[[#This Row],[Nº]],Tabla4[],'1º_Seguimiento'!$C$2,FALSE),"")</f>
        <v/>
      </c>
      <c r="D147" s="20" t="str">
        <f>IFERROR(VLOOKUP(Tabla46[[#This Row],[Nº]],Tabla4[],'1º_Seguimiento'!$D$2,FALSE),"")</f>
        <v/>
      </c>
      <c r="E147" s="19" t="str">
        <f>IFERROR(VLOOKUP(Tabla46[[#This Row],[Nº]],Tabla4[],'1º_Seguimiento'!$E$2,FALSE),"")</f>
        <v/>
      </c>
      <c r="F147" s="21" t="str">
        <f>IFERROR(VLOOKUP(Tabla46[[#This Row],[Nº]],Tabla4[],'1º_Seguimiento'!$F$2,FALSE),"")</f>
        <v/>
      </c>
      <c r="G147" s="21" t="str">
        <f>IFERROR(VLOOKUP(Tabla46[[#This Row],[Nº]],Tabla4[],'1º_Seguimiento'!$G$2,FALSE),"")</f>
        <v/>
      </c>
      <c r="H147" s="22" t="str">
        <f>IFERROR(VLOOKUP(Tabla46[[#This Row],[Nº]],Tabla4[],'1º_Seguimiento'!$H$2,FALSE),"")</f>
        <v/>
      </c>
      <c r="I147" s="22" t="str">
        <f>IFERROR(VLOOKUP(Tabla46[[#This Row],[Nº]],Tabla4[],'1º_Seguimiento'!$I$2,FALSE),"")</f>
        <v/>
      </c>
      <c r="J147" s="22" t="str">
        <f>IFERROR(VLOOKUP(Tabla46[[#This Row],[Nº]],Tabla4[],'1º_Seguimiento'!$J$2,FALSE),"")</f>
        <v/>
      </c>
      <c r="K147" s="19" t="str">
        <f>IFERROR(VLOOKUP(Tabla46[[#This Row],[Nº]],Tabla4[],'1º_Seguimiento'!$K$2,FALSE),"")</f>
        <v/>
      </c>
      <c r="L147" s="14"/>
      <c r="M147" s="14"/>
      <c r="N147" s="23"/>
    </row>
    <row r="148" spans="2:14" x14ac:dyDescent="0.25">
      <c r="B148" s="9"/>
      <c r="C148" s="19" t="str">
        <f>IFERROR(VLOOKUP(Tabla46[[#This Row],[Nº]],Tabla4[],'1º_Seguimiento'!$C$2,FALSE),"")</f>
        <v/>
      </c>
      <c r="D148" s="20" t="str">
        <f>IFERROR(VLOOKUP(Tabla46[[#This Row],[Nº]],Tabla4[],'1º_Seguimiento'!$D$2,FALSE),"")</f>
        <v/>
      </c>
      <c r="E148" s="19" t="str">
        <f>IFERROR(VLOOKUP(Tabla46[[#This Row],[Nº]],Tabla4[],'1º_Seguimiento'!$E$2,FALSE),"")</f>
        <v/>
      </c>
      <c r="F148" s="21" t="str">
        <f>IFERROR(VLOOKUP(Tabla46[[#This Row],[Nº]],Tabla4[],'1º_Seguimiento'!$F$2,FALSE),"")</f>
        <v/>
      </c>
      <c r="G148" s="21" t="str">
        <f>IFERROR(VLOOKUP(Tabla46[[#This Row],[Nº]],Tabla4[],'1º_Seguimiento'!$G$2,FALSE),"")</f>
        <v/>
      </c>
      <c r="H148" s="22" t="str">
        <f>IFERROR(VLOOKUP(Tabla46[[#This Row],[Nº]],Tabla4[],'1º_Seguimiento'!$H$2,FALSE),"")</f>
        <v/>
      </c>
      <c r="I148" s="22" t="str">
        <f>IFERROR(VLOOKUP(Tabla46[[#This Row],[Nº]],Tabla4[],'1º_Seguimiento'!$I$2,FALSE),"")</f>
        <v/>
      </c>
      <c r="J148" s="22" t="str">
        <f>IFERROR(VLOOKUP(Tabla46[[#This Row],[Nº]],Tabla4[],'1º_Seguimiento'!$J$2,FALSE),"")</f>
        <v/>
      </c>
      <c r="K148" s="19" t="str">
        <f>IFERROR(VLOOKUP(Tabla46[[#This Row],[Nº]],Tabla4[],'1º_Seguimiento'!$K$2,FALSE),"")</f>
        <v/>
      </c>
      <c r="L148" s="14"/>
      <c r="M148" s="14"/>
      <c r="N148" s="23"/>
    </row>
    <row r="149" spans="2:14" x14ac:dyDescent="0.25">
      <c r="B149" s="9"/>
      <c r="C149" s="19" t="str">
        <f>IFERROR(VLOOKUP(Tabla46[[#This Row],[Nº]],Tabla4[],'1º_Seguimiento'!$C$2,FALSE),"")</f>
        <v/>
      </c>
      <c r="D149" s="20" t="str">
        <f>IFERROR(VLOOKUP(Tabla46[[#This Row],[Nº]],Tabla4[],'1º_Seguimiento'!$D$2,FALSE),"")</f>
        <v/>
      </c>
      <c r="E149" s="19" t="str">
        <f>IFERROR(VLOOKUP(Tabla46[[#This Row],[Nº]],Tabla4[],'1º_Seguimiento'!$E$2,FALSE),"")</f>
        <v/>
      </c>
      <c r="F149" s="21" t="str">
        <f>IFERROR(VLOOKUP(Tabla46[[#This Row],[Nº]],Tabla4[],'1º_Seguimiento'!$F$2,FALSE),"")</f>
        <v/>
      </c>
      <c r="G149" s="21" t="str">
        <f>IFERROR(VLOOKUP(Tabla46[[#This Row],[Nº]],Tabla4[],'1º_Seguimiento'!$G$2,FALSE),"")</f>
        <v/>
      </c>
      <c r="H149" s="22" t="str">
        <f>IFERROR(VLOOKUP(Tabla46[[#This Row],[Nº]],Tabla4[],'1º_Seguimiento'!$H$2,FALSE),"")</f>
        <v/>
      </c>
      <c r="I149" s="22" t="str">
        <f>IFERROR(VLOOKUP(Tabla46[[#This Row],[Nº]],Tabla4[],'1º_Seguimiento'!$I$2,FALSE),"")</f>
        <v/>
      </c>
      <c r="J149" s="22" t="str">
        <f>IFERROR(VLOOKUP(Tabla46[[#This Row],[Nº]],Tabla4[],'1º_Seguimiento'!$J$2,FALSE),"")</f>
        <v/>
      </c>
      <c r="K149" s="19" t="str">
        <f>IFERROR(VLOOKUP(Tabla46[[#This Row],[Nº]],Tabla4[],'1º_Seguimiento'!$K$2,FALSE),"")</f>
        <v/>
      </c>
      <c r="L149" s="14"/>
      <c r="M149" s="14"/>
      <c r="N149" s="23"/>
    </row>
    <row r="150" spans="2:14" x14ac:dyDescent="0.25">
      <c r="B150" s="9"/>
      <c r="C150" s="19" t="str">
        <f>IFERROR(VLOOKUP(Tabla46[[#This Row],[Nº]],Tabla4[],'1º_Seguimiento'!$C$2,FALSE),"")</f>
        <v/>
      </c>
      <c r="D150" s="20" t="str">
        <f>IFERROR(VLOOKUP(Tabla46[[#This Row],[Nº]],Tabla4[],'1º_Seguimiento'!$D$2,FALSE),"")</f>
        <v/>
      </c>
      <c r="E150" s="19" t="str">
        <f>IFERROR(VLOOKUP(Tabla46[[#This Row],[Nº]],Tabla4[],'1º_Seguimiento'!$E$2,FALSE),"")</f>
        <v/>
      </c>
      <c r="F150" s="21" t="str">
        <f>IFERROR(VLOOKUP(Tabla46[[#This Row],[Nº]],Tabla4[],'1º_Seguimiento'!$F$2,FALSE),"")</f>
        <v/>
      </c>
      <c r="G150" s="21" t="str">
        <f>IFERROR(VLOOKUP(Tabla46[[#This Row],[Nº]],Tabla4[],'1º_Seguimiento'!$G$2,FALSE),"")</f>
        <v/>
      </c>
      <c r="H150" s="22" t="str">
        <f>IFERROR(VLOOKUP(Tabla46[[#This Row],[Nº]],Tabla4[],'1º_Seguimiento'!$H$2,FALSE),"")</f>
        <v/>
      </c>
      <c r="I150" s="22" t="str">
        <f>IFERROR(VLOOKUP(Tabla46[[#This Row],[Nº]],Tabla4[],'1º_Seguimiento'!$I$2,FALSE),"")</f>
        <v/>
      </c>
      <c r="J150" s="22" t="str">
        <f>IFERROR(VLOOKUP(Tabla46[[#This Row],[Nº]],Tabla4[],'1º_Seguimiento'!$J$2,FALSE),"")</f>
        <v/>
      </c>
      <c r="K150" s="19" t="str">
        <f>IFERROR(VLOOKUP(Tabla46[[#This Row],[Nº]],Tabla4[],'1º_Seguimiento'!$K$2,FALSE),"")</f>
        <v/>
      </c>
      <c r="L150" s="14"/>
      <c r="M150" s="14"/>
      <c r="N150" s="23"/>
    </row>
    <row r="151" spans="2:14" x14ac:dyDescent="0.25">
      <c r="B151" s="9"/>
      <c r="C151" s="19" t="str">
        <f>IFERROR(VLOOKUP(Tabla46[[#This Row],[Nº]],Tabla4[],'1º_Seguimiento'!$C$2,FALSE),"")</f>
        <v/>
      </c>
      <c r="D151" s="20" t="str">
        <f>IFERROR(VLOOKUP(Tabla46[[#This Row],[Nº]],Tabla4[],'1º_Seguimiento'!$D$2,FALSE),"")</f>
        <v/>
      </c>
      <c r="E151" s="19" t="str">
        <f>IFERROR(VLOOKUP(Tabla46[[#This Row],[Nº]],Tabla4[],'1º_Seguimiento'!$E$2,FALSE),"")</f>
        <v/>
      </c>
      <c r="F151" s="21" t="str">
        <f>IFERROR(VLOOKUP(Tabla46[[#This Row],[Nº]],Tabla4[],'1º_Seguimiento'!$F$2,FALSE),"")</f>
        <v/>
      </c>
      <c r="G151" s="21" t="str">
        <f>IFERROR(VLOOKUP(Tabla46[[#This Row],[Nº]],Tabla4[],'1º_Seguimiento'!$G$2,FALSE),"")</f>
        <v/>
      </c>
      <c r="H151" s="22" t="str">
        <f>IFERROR(VLOOKUP(Tabla46[[#This Row],[Nº]],Tabla4[],'1º_Seguimiento'!$H$2,FALSE),"")</f>
        <v/>
      </c>
      <c r="I151" s="22" t="str">
        <f>IFERROR(VLOOKUP(Tabla46[[#This Row],[Nº]],Tabla4[],'1º_Seguimiento'!$I$2,FALSE),"")</f>
        <v/>
      </c>
      <c r="J151" s="22" t="str">
        <f>IFERROR(VLOOKUP(Tabla46[[#This Row],[Nº]],Tabla4[],'1º_Seguimiento'!$J$2,FALSE),"")</f>
        <v/>
      </c>
      <c r="K151" s="19" t="str">
        <f>IFERROR(VLOOKUP(Tabla46[[#This Row],[Nº]],Tabla4[],'1º_Seguimiento'!$K$2,FALSE),"")</f>
        <v/>
      </c>
      <c r="L151" s="14"/>
      <c r="M151" s="14"/>
      <c r="N151" s="23"/>
    </row>
    <row r="152" spans="2:14" x14ac:dyDescent="0.25">
      <c r="B152" s="9"/>
      <c r="C152" s="19" t="str">
        <f>IFERROR(VLOOKUP(Tabla46[[#This Row],[Nº]],Tabla4[],'1º_Seguimiento'!$C$2,FALSE),"")</f>
        <v/>
      </c>
      <c r="D152" s="20" t="str">
        <f>IFERROR(VLOOKUP(Tabla46[[#This Row],[Nº]],Tabla4[],'1º_Seguimiento'!$D$2,FALSE),"")</f>
        <v/>
      </c>
      <c r="E152" s="19" t="str">
        <f>IFERROR(VLOOKUP(Tabla46[[#This Row],[Nº]],Tabla4[],'1º_Seguimiento'!$E$2,FALSE),"")</f>
        <v/>
      </c>
      <c r="F152" s="21" t="str">
        <f>IFERROR(VLOOKUP(Tabla46[[#This Row],[Nº]],Tabla4[],'1º_Seguimiento'!$F$2,FALSE),"")</f>
        <v/>
      </c>
      <c r="G152" s="21" t="str">
        <f>IFERROR(VLOOKUP(Tabla46[[#This Row],[Nº]],Tabla4[],'1º_Seguimiento'!$G$2,FALSE),"")</f>
        <v/>
      </c>
      <c r="H152" s="22" t="str">
        <f>IFERROR(VLOOKUP(Tabla46[[#This Row],[Nº]],Tabla4[],'1º_Seguimiento'!$H$2,FALSE),"")</f>
        <v/>
      </c>
      <c r="I152" s="22" t="str">
        <f>IFERROR(VLOOKUP(Tabla46[[#This Row],[Nº]],Tabla4[],'1º_Seguimiento'!$I$2,FALSE),"")</f>
        <v/>
      </c>
      <c r="J152" s="22" t="str">
        <f>IFERROR(VLOOKUP(Tabla46[[#This Row],[Nº]],Tabla4[],'1º_Seguimiento'!$J$2,FALSE),"")</f>
        <v/>
      </c>
      <c r="K152" s="19" t="str">
        <f>IFERROR(VLOOKUP(Tabla46[[#This Row],[Nº]],Tabla4[],'1º_Seguimiento'!$K$2,FALSE),"")</f>
        <v/>
      </c>
      <c r="L152" s="14"/>
      <c r="M152" s="14"/>
      <c r="N152" s="23"/>
    </row>
    <row r="153" spans="2:14" x14ac:dyDescent="0.25">
      <c r="B153" s="9"/>
      <c r="C153" s="19" t="str">
        <f>IFERROR(VLOOKUP(Tabla46[[#This Row],[Nº]],Tabla4[],'1º_Seguimiento'!$C$2,FALSE),"")</f>
        <v/>
      </c>
      <c r="D153" s="20" t="str">
        <f>IFERROR(VLOOKUP(Tabla46[[#This Row],[Nº]],Tabla4[],'1º_Seguimiento'!$D$2,FALSE),"")</f>
        <v/>
      </c>
      <c r="E153" s="19" t="str">
        <f>IFERROR(VLOOKUP(Tabla46[[#This Row],[Nº]],Tabla4[],'1º_Seguimiento'!$E$2,FALSE),"")</f>
        <v/>
      </c>
      <c r="F153" s="21" t="str">
        <f>IFERROR(VLOOKUP(Tabla46[[#This Row],[Nº]],Tabla4[],'1º_Seguimiento'!$F$2,FALSE),"")</f>
        <v/>
      </c>
      <c r="G153" s="21" t="str">
        <f>IFERROR(VLOOKUP(Tabla46[[#This Row],[Nº]],Tabla4[],'1º_Seguimiento'!$G$2,FALSE),"")</f>
        <v/>
      </c>
      <c r="H153" s="22" t="str">
        <f>IFERROR(VLOOKUP(Tabla46[[#This Row],[Nº]],Tabla4[],'1º_Seguimiento'!$H$2,FALSE),"")</f>
        <v/>
      </c>
      <c r="I153" s="22" t="str">
        <f>IFERROR(VLOOKUP(Tabla46[[#This Row],[Nº]],Tabla4[],'1º_Seguimiento'!$I$2,FALSE),"")</f>
        <v/>
      </c>
      <c r="J153" s="22" t="str">
        <f>IFERROR(VLOOKUP(Tabla46[[#This Row],[Nº]],Tabla4[],'1º_Seguimiento'!$J$2,FALSE),"")</f>
        <v/>
      </c>
      <c r="K153" s="19" t="str">
        <f>IFERROR(VLOOKUP(Tabla46[[#This Row],[Nº]],Tabla4[],'1º_Seguimiento'!$K$2,FALSE),"")</f>
        <v/>
      </c>
      <c r="L153" s="14"/>
      <c r="M153" s="14"/>
      <c r="N153" s="23"/>
    </row>
    <row r="154" spans="2:14" x14ac:dyDescent="0.25">
      <c r="B154" s="9"/>
      <c r="C154" s="19" t="str">
        <f>IFERROR(VLOOKUP(Tabla46[[#This Row],[Nº]],Tabla4[],'1º_Seguimiento'!$C$2,FALSE),"")</f>
        <v/>
      </c>
      <c r="D154" s="20" t="str">
        <f>IFERROR(VLOOKUP(Tabla46[[#This Row],[Nº]],Tabla4[],'1º_Seguimiento'!$D$2,FALSE),"")</f>
        <v/>
      </c>
      <c r="E154" s="19" t="str">
        <f>IFERROR(VLOOKUP(Tabla46[[#This Row],[Nº]],Tabla4[],'1º_Seguimiento'!$E$2,FALSE),"")</f>
        <v/>
      </c>
      <c r="F154" s="21" t="str">
        <f>IFERROR(VLOOKUP(Tabla46[[#This Row],[Nº]],Tabla4[],'1º_Seguimiento'!$F$2,FALSE),"")</f>
        <v/>
      </c>
      <c r="G154" s="21" t="str">
        <f>IFERROR(VLOOKUP(Tabla46[[#This Row],[Nº]],Tabla4[],'1º_Seguimiento'!$G$2,FALSE),"")</f>
        <v/>
      </c>
      <c r="H154" s="22" t="str">
        <f>IFERROR(VLOOKUP(Tabla46[[#This Row],[Nº]],Tabla4[],'1º_Seguimiento'!$H$2,FALSE),"")</f>
        <v/>
      </c>
      <c r="I154" s="22" t="str">
        <f>IFERROR(VLOOKUP(Tabla46[[#This Row],[Nº]],Tabla4[],'1º_Seguimiento'!$I$2,FALSE),"")</f>
        <v/>
      </c>
      <c r="J154" s="22" t="str">
        <f>IFERROR(VLOOKUP(Tabla46[[#This Row],[Nº]],Tabla4[],'1º_Seguimiento'!$J$2,FALSE),"")</f>
        <v/>
      </c>
      <c r="K154" s="19" t="str">
        <f>IFERROR(VLOOKUP(Tabla46[[#This Row],[Nº]],Tabla4[],'1º_Seguimiento'!$K$2,FALSE),"")</f>
        <v/>
      </c>
      <c r="L154" s="14"/>
      <c r="M154" s="14"/>
      <c r="N154" s="23"/>
    </row>
  </sheetData>
  <sheetProtection algorithmName="SHA-512" hashValue="rWHmMwY1/w25m4a+j/PCunO3J4nNM6hTRmrIJJtwFINY9VSWCuYh2d38cgnMKMHKhv5c15V6Lo1UHaMZr2vj1g==" saltValue="NcC1nekBUsYeHTV71dusBw==" spinCount="100000" sheet="1" objects="1" scenarios="1" formatRows="0"/>
  <mergeCells count="2">
    <mergeCell ref="P4:Q4"/>
    <mergeCell ref="P9:Q9"/>
  </mergeCells>
  <dataValidations count="1">
    <dataValidation type="list" allowBlank="1" showInputMessage="1" showErrorMessage="1" sqref="L4:M154" xr:uid="{00000000-0002-0000-0100-000000000000}">
      <formula1>"SI,NO,NO APLICA"</formula1>
    </dataValidation>
  </dataValidations>
  <pageMargins left="0.23622047244094491" right="0.23622047244094491" top="0.98425196850393704" bottom="0.74803149606299213" header="0.31496062992125984" footer="0.31496062992125984"/>
  <pageSetup paperSize="9" scale="31" fitToHeight="0" orientation="landscape" r:id="rId1"/>
  <headerFooter>
    <oddHeader>&amp;L&amp;G&amp;C&amp;16PROCESO
MEJORA E INNOVACIÓN&amp;11
&amp;"-,Negrita"&amp;20FORMATO CONSOLIDADO PLANES DE TRATAMIENTO RIESGOS DE CALIDAD Y CORRUPCIÓN&amp;R&amp;18F3.P14.MI
Versión 1
Página &amp;P de &amp;N
14/10/2021
Clasificación de la Información:
PÚBLICA</oddHeader>
    <oddFooter>&amp;C&amp;G</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Q154"/>
  <sheetViews>
    <sheetView showGridLines="0" zoomScale="80" zoomScaleNormal="80" zoomScalePageLayoutView="70" workbookViewId="0"/>
  </sheetViews>
  <sheetFormatPr baseColWidth="10" defaultRowHeight="15.75" x14ac:dyDescent="0.25"/>
  <cols>
    <col min="1" max="1" width="4.28515625" style="8" customWidth="1"/>
    <col min="2" max="2" width="9.85546875" style="8" bestFit="1" customWidth="1"/>
    <col min="3" max="3" width="12.28515625" style="8" customWidth="1"/>
    <col min="4" max="4" width="43.28515625" style="8" customWidth="1"/>
    <col min="5" max="5" width="57.140625" style="8" customWidth="1"/>
    <col min="6" max="6" width="15.85546875" style="8" customWidth="1"/>
    <col min="7" max="7" width="14.28515625" style="8" customWidth="1"/>
    <col min="8" max="8" width="17" style="6" customWidth="1"/>
    <col min="9" max="10" width="40" style="6" customWidth="1"/>
    <col min="11" max="11" width="53.28515625" style="8" customWidth="1"/>
    <col min="12" max="12" width="17.28515625" style="6" customWidth="1"/>
    <col min="13" max="13" width="18.5703125" style="6" customWidth="1"/>
    <col min="14" max="14" width="53.28515625" style="8" customWidth="1"/>
    <col min="15" max="15" width="11.42578125" style="8"/>
    <col min="16" max="16" width="28.7109375" style="8" bestFit="1" customWidth="1"/>
    <col min="17" max="17" width="11.42578125" style="7"/>
    <col min="18" max="16384" width="11.42578125" style="8"/>
  </cols>
  <sheetData>
    <row r="2" spans="2:17" ht="21.75" hidden="1" customHeight="1" x14ac:dyDescent="0.25">
      <c r="C2" s="8">
        <v>4</v>
      </c>
      <c r="D2" s="8">
        <v>2</v>
      </c>
      <c r="E2" s="8">
        <v>5</v>
      </c>
      <c r="F2" s="8">
        <v>7</v>
      </c>
      <c r="G2" s="8">
        <v>8</v>
      </c>
      <c r="H2" s="6">
        <v>9</v>
      </c>
      <c r="I2" s="6">
        <v>10</v>
      </c>
      <c r="J2" s="6">
        <v>11</v>
      </c>
      <c r="K2" s="8">
        <v>13</v>
      </c>
    </row>
    <row r="3" spans="2:17" s="6" customFormat="1" ht="31.5" customHeight="1" x14ac:dyDescent="0.25">
      <c r="B3" s="5" t="s">
        <v>29</v>
      </c>
      <c r="C3" s="2" t="s">
        <v>2</v>
      </c>
      <c r="D3" s="5" t="s">
        <v>0</v>
      </c>
      <c r="E3" s="2" t="s">
        <v>3</v>
      </c>
      <c r="F3" s="2" t="s">
        <v>24</v>
      </c>
      <c r="G3" s="2" t="s">
        <v>4</v>
      </c>
      <c r="H3" s="2" t="s">
        <v>5</v>
      </c>
      <c r="I3" s="2" t="s">
        <v>6</v>
      </c>
      <c r="J3" s="2" t="s">
        <v>7</v>
      </c>
      <c r="K3" s="2" t="s">
        <v>26</v>
      </c>
      <c r="L3" s="4" t="s">
        <v>30</v>
      </c>
      <c r="M3" s="3" t="s">
        <v>32</v>
      </c>
      <c r="N3" s="3" t="s">
        <v>31</v>
      </c>
      <c r="Q3" s="7"/>
    </row>
    <row r="4" spans="2:17" x14ac:dyDescent="0.25">
      <c r="B4" s="9"/>
      <c r="C4" s="10" t="str">
        <f>IFERROR(VLOOKUP(Tabla469[[#This Row],[Nº]],Tabla4[],$C$2,FALSE),"")</f>
        <v/>
      </c>
      <c r="D4" s="11" t="str">
        <f>IFERROR(VLOOKUP(Tabla469[[#This Row],[Nº]],Tabla4[],$D$2,FALSE),"")</f>
        <v/>
      </c>
      <c r="E4" s="11" t="str">
        <f>IFERROR(VLOOKUP(Tabla469[[#This Row],[Nº]],Tabla4[],$E$2,FALSE),"")</f>
        <v/>
      </c>
      <c r="F4" s="12" t="str">
        <f>IFERROR(VLOOKUP(Tabla469[[#This Row],[Nº]],Tabla4[],$F$2,FALSE),"")</f>
        <v/>
      </c>
      <c r="G4" s="12" t="str">
        <f>IFERROR(VLOOKUP(Tabla469[[#This Row],[Nº]],Tabla4[],$G$2,FALSE),"")</f>
        <v/>
      </c>
      <c r="H4" s="13" t="str">
        <f>IFERROR(VLOOKUP(Tabla469[[#This Row],[Nº]],Tabla4[],$H$2,FALSE),"")</f>
        <v/>
      </c>
      <c r="I4" s="13" t="str">
        <f>IFERROR(VLOOKUP(Tabla469[[#This Row],[Nº]],Tabla4[],$I$2,FALSE),"")</f>
        <v/>
      </c>
      <c r="J4" s="13" t="str">
        <f>IFERROR(VLOOKUP(Tabla469[[#This Row],[Nº]],Tabla4[],$J$2,FALSE),"")</f>
        <v/>
      </c>
      <c r="K4" s="10" t="str">
        <f>IFERROR(VLOOKUP(Tabla469[[#This Row],[Nº]],Tabla4[],$K$2,FALSE),"")</f>
        <v/>
      </c>
      <c r="L4" s="14"/>
      <c r="M4" s="14"/>
      <c r="N4" s="15"/>
      <c r="P4" s="51" t="s">
        <v>33</v>
      </c>
      <c r="Q4" s="52"/>
    </row>
    <row r="5" spans="2:17" x14ac:dyDescent="0.25">
      <c r="B5" s="9"/>
      <c r="C5" s="10" t="str">
        <f>IFERROR(VLOOKUP(Tabla469[[#This Row],[Nº]],Tabla4[],$C$2,FALSE),"")</f>
        <v/>
      </c>
      <c r="D5" s="11" t="str">
        <f>IFERROR(VLOOKUP(Tabla469[[#This Row],[Nº]],Tabla4[],$D$2,FALSE),"")</f>
        <v/>
      </c>
      <c r="E5" s="10" t="str">
        <f>IFERROR(VLOOKUP(Tabla469[[#This Row],[Nº]],Tabla4[],$E$2,FALSE),"")</f>
        <v/>
      </c>
      <c r="F5" s="12" t="str">
        <f>IFERROR(VLOOKUP(Tabla469[[#This Row],[Nº]],Tabla4[],$F$2,FALSE),"")</f>
        <v/>
      </c>
      <c r="G5" s="12" t="str">
        <f>IFERROR(VLOOKUP(Tabla469[[#This Row],[Nº]],Tabla4[],$G$2,FALSE),"")</f>
        <v/>
      </c>
      <c r="H5" s="13" t="str">
        <f>IFERROR(VLOOKUP(Tabla469[[#This Row],[Nº]],Tabla4[],$H$2,FALSE),"")</f>
        <v/>
      </c>
      <c r="I5" s="13" t="str">
        <f>IFERROR(VLOOKUP(Tabla469[[#This Row],[Nº]],Tabla4[],$I$2,FALSE),"")</f>
        <v/>
      </c>
      <c r="J5" s="13" t="str">
        <f>IFERROR(VLOOKUP(Tabla469[[#This Row],[Nº]],Tabla4[],$J$2,FALSE),"")</f>
        <v/>
      </c>
      <c r="K5" s="10" t="str">
        <f>IFERROR(VLOOKUP(Tabla469[[#This Row],[Nº]],Tabla4[],$K$2,FALSE),"")</f>
        <v/>
      </c>
      <c r="L5" s="14"/>
      <c r="M5" s="14"/>
      <c r="N5" s="15"/>
      <c r="P5" s="16" t="s">
        <v>35</v>
      </c>
      <c r="Q5" s="17">
        <f>COUNTIF(Tabla469[REPORTE DE CUMPLIMIENTO],"SI")</f>
        <v>0</v>
      </c>
    </row>
    <row r="6" spans="2:17" x14ac:dyDescent="0.25">
      <c r="B6" s="9"/>
      <c r="C6" s="10" t="str">
        <f>IFERROR(VLOOKUP(Tabla469[[#This Row],[Nº]],Tabla4[],$C$2,FALSE),"")</f>
        <v/>
      </c>
      <c r="D6" s="11" t="str">
        <f>IFERROR(VLOOKUP(Tabla469[[#This Row],[Nº]],Tabla4[],$D$2,FALSE),"")</f>
        <v/>
      </c>
      <c r="E6" s="10" t="str">
        <f>IFERROR(VLOOKUP(Tabla469[[#This Row],[Nº]],Tabla4[],$E$2,FALSE),"")</f>
        <v/>
      </c>
      <c r="F6" s="12" t="str">
        <f>IFERROR(VLOOKUP(Tabla469[[#This Row],[Nº]],Tabla4[],$F$2,FALSE),"")</f>
        <v/>
      </c>
      <c r="G6" s="12" t="str">
        <f>IFERROR(VLOOKUP(Tabla469[[#This Row],[Nº]],Tabla4[],$G$2,FALSE),"")</f>
        <v/>
      </c>
      <c r="H6" s="13" t="str">
        <f>IFERROR(VLOOKUP(Tabla469[[#This Row],[Nº]],Tabla4[],$H$2,FALSE),"")</f>
        <v/>
      </c>
      <c r="I6" s="13" t="str">
        <f>IFERROR(VLOOKUP(Tabla469[[#This Row],[Nº]],Tabla4[],$I$2,FALSE),"")</f>
        <v/>
      </c>
      <c r="J6" s="13" t="str">
        <f>IFERROR(VLOOKUP(Tabla469[[#This Row],[Nº]],Tabla4[],$J$2,FALSE),"")</f>
        <v/>
      </c>
      <c r="K6" s="10" t="str">
        <f>IFERROR(VLOOKUP(Tabla469[[#This Row],[Nº]],Tabla4[],$K$2,FALSE),"")</f>
        <v/>
      </c>
      <c r="L6" s="14"/>
      <c r="M6" s="14"/>
      <c r="N6" s="15"/>
      <c r="P6" s="16" t="s">
        <v>34</v>
      </c>
      <c r="Q6" s="17">
        <f>COUNT(Tabla469[Nº])-COUNTIF(Tabla469[REPORTE DE CUMPLIMIENTO],"NO APLICA")</f>
        <v>0</v>
      </c>
    </row>
    <row r="7" spans="2:17" x14ac:dyDescent="0.25">
      <c r="B7" s="9"/>
      <c r="C7" s="10" t="str">
        <f>IFERROR(VLOOKUP(Tabla469[[#This Row],[Nº]],Tabla4[],$C$2,FALSE),"")</f>
        <v/>
      </c>
      <c r="D7" s="11" t="str">
        <f>IFERROR(VLOOKUP(Tabla469[[#This Row],[Nº]],Tabla4[],$D$2,FALSE),"")</f>
        <v/>
      </c>
      <c r="E7" s="10" t="str">
        <f>IFERROR(VLOOKUP(Tabla469[[#This Row],[Nº]],Tabla4[],$E$2,FALSE),"")</f>
        <v/>
      </c>
      <c r="F7" s="12" t="str">
        <f>IFERROR(VLOOKUP(Tabla469[[#This Row],[Nº]],Tabla4[],$F$2,FALSE),"")</f>
        <v/>
      </c>
      <c r="G7" s="12" t="str">
        <f>IFERROR(VLOOKUP(Tabla469[[#This Row],[Nº]],Tabla4[],$G$2,FALSE),"")</f>
        <v/>
      </c>
      <c r="H7" s="13" t="str">
        <f>IFERROR(VLOOKUP(Tabla469[[#This Row],[Nº]],Tabla4[],$H$2,FALSE),"")</f>
        <v/>
      </c>
      <c r="I7" s="13" t="str">
        <f>IFERROR(VLOOKUP(Tabla469[[#This Row],[Nº]],Tabla4[],$I$2,FALSE),"")</f>
        <v/>
      </c>
      <c r="J7" s="13" t="str">
        <f>IFERROR(VLOOKUP(Tabla469[[#This Row],[Nº]],Tabla4[],$J$2,FALSE),"")</f>
        <v/>
      </c>
      <c r="K7" s="10" t="str">
        <f>IFERROR(VLOOKUP(Tabla469[[#This Row],[Nº]],Tabla4[],$K$2,FALSE),"")</f>
        <v/>
      </c>
      <c r="L7" s="14"/>
      <c r="M7" s="14"/>
      <c r="N7" s="15"/>
      <c r="P7" s="16" t="s">
        <v>37</v>
      </c>
      <c r="Q7" s="18" t="str">
        <f>IFERROR(Q5/Q6,"N/A")</f>
        <v>N/A</v>
      </c>
    </row>
    <row r="8" spans="2:17" x14ac:dyDescent="0.25">
      <c r="B8" s="9"/>
      <c r="C8" s="10" t="str">
        <f>IFERROR(VLOOKUP(Tabla469[[#This Row],[Nº]],Tabla4[],$C$2,FALSE),"")</f>
        <v/>
      </c>
      <c r="D8" s="11" t="str">
        <f>IFERROR(VLOOKUP(Tabla469[[#This Row],[Nº]],Tabla4[],$D$2,FALSE),"")</f>
        <v/>
      </c>
      <c r="E8" s="10" t="str">
        <f>IFERROR(VLOOKUP(Tabla469[[#This Row],[Nº]],Tabla4[],$E$2,FALSE),"")</f>
        <v/>
      </c>
      <c r="F8" s="12" t="str">
        <f>IFERROR(VLOOKUP(Tabla469[[#This Row],[Nº]],Tabla4[],$F$2,FALSE),"")</f>
        <v/>
      </c>
      <c r="G8" s="12" t="str">
        <f>IFERROR(VLOOKUP(Tabla469[[#This Row],[Nº]],Tabla4[],$G$2,FALSE),"")</f>
        <v/>
      </c>
      <c r="H8" s="13" t="str">
        <f>IFERROR(VLOOKUP(Tabla469[[#This Row],[Nº]],Tabla4[],$H$2,FALSE),"")</f>
        <v/>
      </c>
      <c r="I8" s="13" t="str">
        <f>IFERROR(VLOOKUP(Tabla469[[#This Row],[Nº]],Tabla4[],$I$2,FALSE),"")</f>
        <v/>
      </c>
      <c r="J8" s="13" t="str">
        <f>IFERROR(VLOOKUP(Tabla469[[#This Row],[Nº]],Tabla4[],$J$2,FALSE),"")</f>
        <v/>
      </c>
      <c r="K8" s="10" t="str">
        <f>IFERROR(VLOOKUP(Tabla469[[#This Row],[Nº]],Tabla4[],$K$2,FALSE),"")</f>
        <v/>
      </c>
      <c r="L8" s="14"/>
      <c r="M8" s="14"/>
      <c r="N8" s="15"/>
    </row>
    <row r="9" spans="2:17" x14ac:dyDescent="0.25">
      <c r="B9" s="9"/>
      <c r="C9" s="10" t="str">
        <f>IFERROR(VLOOKUP(Tabla469[[#This Row],[Nº]],Tabla4[],$C$2,FALSE),"")</f>
        <v/>
      </c>
      <c r="D9" s="11" t="str">
        <f>IFERROR(VLOOKUP(Tabla469[[#This Row],[Nº]],Tabla4[],$D$2,FALSE),"")</f>
        <v/>
      </c>
      <c r="E9" s="10" t="str">
        <f>IFERROR(VLOOKUP(Tabla469[[#This Row],[Nº]],Tabla4[],$E$2,FALSE),"")</f>
        <v/>
      </c>
      <c r="F9" s="12" t="str">
        <f>IFERROR(VLOOKUP(Tabla469[[#This Row],[Nº]],Tabla4[],$F$2,FALSE),"")</f>
        <v/>
      </c>
      <c r="G9" s="12" t="str">
        <f>IFERROR(VLOOKUP(Tabla469[[#This Row],[Nº]],Tabla4[],$G$2,FALSE),"")</f>
        <v/>
      </c>
      <c r="H9" s="13" t="str">
        <f>IFERROR(VLOOKUP(Tabla469[[#This Row],[Nº]],Tabla4[],$H$2,FALSE),"")</f>
        <v/>
      </c>
      <c r="I9" s="13" t="str">
        <f>IFERROR(VLOOKUP(Tabla469[[#This Row],[Nº]],Tabla4[],$I$2,FALSE),"")</f>
        <v/>
      </c>
      <c r="J9" s="13" t="str">
        <f>IFERROR(VLOOKUP(Tabla469[[#This Row],[Nº]],Tabla4[],$J$2,FALSE),"")</f>
        <v/>
      </c>
      <c r="K9" s="10" t="str">
        <f>IFERROR(VLOOKUP(Tabla469[[#This Row],[Nº]],Tabla4[],$K$2,FALSE),"")</f>
        <v/>
      </c>
      <c r="L9" s="14"/>
      <c r="M9" s="14"/>
      <c r="N9" s="15"/>
      <c r="P9" s="53" t="s">
        <v>36</v>
      </c>
      <c r="Q9" s="54"/>
    </row>
    <row r="10" spans="2:17" x14ac:dyDescent="0.25">
      <c r="B10" s="9"/>
      <c r="C10" s="10" t="str">
        <f>IFERROR(VLOOKUP(Tabla469[[#This Row],[Nº]],Tabla4[],$C$2,FALSE),"")</f>
        <v/>
      </c>
      <c r="D10" s="11" t="str">
        <f>IFERROR(VLOOKUP(Tabla469[[#This Row],[Nº]],Tabla4[],$D$2,FALSE),"")</f>
        <v/>
      </c>
      <c r="E10" s="10" t="str">
        <f>IFERROR(VLOOKUP(Tabla469[[#This Row],[Nº]],Tabla4[],$E$2,FALSE),"")</f>
        <v/>
      </c>
      <c r="F10" s="12" t="str">
        <f>IFERROR(VLOOKUP(Tabla469[[#This Row],[Nº]],Tabla4[],$F$2,FALSE),"")</f>
        <v/>
      </c>
      <c r="G10" s="12" t="str">
        <f>IFERROR(VLOOKUP(Tabla469[[#This Row],[Nº]],Tabla4[],$G$2,FALSE),"")</f>
        <v/>
      </c>
      <c r="H10" s="13" t="str">
        <f>IFERROR(VLOOKUP(Tabla469[[#This Row],[Nº]],Tabla4[],$H$2,FALSE),"")</f>
        <v/>
      </c>
      <c r="I10" s="13" t="str">
        <f>IFERROR(VLOOKUP(Tabla469[[#This Row],[Nº]],Tabla4[],$I$2,FALSE),"")</f>
        <v/>
      </c>
      <c r="J10" s="13" t="str">
        <f>IFERROR(VLOOKUP(Tabla469[[#This Row],[Nº]],Tabla4[],$J$2,FALSE),"")</f>
        <v/>
      </c>
      <c r="K10" s="10" t="str">
        <f>IFERROR(VLOOKUP(Tabla469[[#This Row],[Nº]],Tabla4[],$K$2,FALSE),"")</f>
        <v/>
      </c>
      <c r="L10" s="14"/>
      <c r="M10" s="14"/>
      <c r="N10" s="15"/>
      <c r="P10" s="16" t="s">
        <v>35</v>
      </c>
      <c r="Q10" s="17">
        <f>COUNTIF(Tabla469[REVISIÓN CUMPLIMIENTO SMO],"SI")</f>
        <v>0</v>
      </c>
    </row>
    <row r="11" spans="2:17" x14ac:dyDescent="0.25">
      <c r="B11" s="9"/>
      <c r="C11" s="10" t="str">
        <f>IFERROR(VLOOKUP(Tabla469[[#This Row],[Nº]],Tabla4[],$C$2,FALSE),"")</f>
        <v/>
      </c>
      <c r="D11" s="11" t="str">
        <f>IFERROR(VLOOKUP(Tabla469[[#This Row],[Nº]],Tabla4[],$D$2,FALSE),"")</f>
        <v/>
      </c>
      <c r="E11" s="10" t="str">
        <f>IFERROR(VLOOKUP(Tabla469[[#This Row],[Nº]],Tabla4[],$E$2,FALSE),"")</f>
        <v/>
      </c>
      <c r="F11" s="12" t="str">
        <f>IFERROR(VLOOKUP(Tabla469[[#This Row],[Nº]],Tabla4[],$F$2,FALSE),"")</f>
        <v/>
      </c>
      <c r="G11" s="12" t="str">
        <f>IFERROR(VLOOKUP(Tabla469[[#This Row],[Nº]],Tabla4[],$G$2,FALSE),"")</f>
        <v/>
      </c>
      <c r="H11" s="13" t="str">
        <f>IFERROR(VLOOKUP(Tabla469[[#This Row],[Nº]],Tabla4[],$H$2,FALSE),"")</f>
        <v/>
      </c>
      <c r="I11" s="13" t="str">
        <f>IFERROR(VLOOKUP(Tabla469[[#This Row],[Nº]],Tabla4[],$I$2,FALSE),"")</f>
        <v/>
      </c>
      <c r="J11" s="13" t="str">
        <f>IFERROR(VLOOKUP(Tabla469[[#This Row],[Nº]],Tabla4[],$J$2,FALSE),"")</f>
        <v/>
      </c>
      <c r="K11" s="10" t="str">
        <f>IFERROR(VLOOKUP(Tabla469[[#This Row],[Nº]],Tabla4[],$K$2,FALSE),"")</f>
        <v/>
      </c>
      <c r="L11" s="14"/>
      <c r="M11" s="14"/>
      <c r="N11" s="15"/>
      <c r="P11" s="16" t="s">
        <v>34</v>
      </c>
      <c r="Q11" s="17">
        <f>COUNT(Tabla469[Nº])-COUNTIF(Tabla469[REVISIÓN CUMPLIMIENTO SMO],"NO APLICA")</f>
        <v>0</v>
      </c>
    </row>
    <row r="12" spans="2:17" x14ac:dyDescent="0.25">
      <c r="B12" s="9"/>
      <c r="C12" s="10" t="str">
        <f>IFERROR(VLOOKUP(Tabla469[[#This Row],[Nº]],Tabla4[],$C$2,FALSE),"")</f>
        <v/>
      </c>
      <c r="D12" s="11" t="str">
        <f>IFERROR(VLOOKUP(Tabla469[[#This Row],[Nº]],Tabla4[],$D$2,FALSE),"")</f>
        <v/>
      </c>
      <c r="E12" s="10" t="str">
        <f>IFERROR(VLOOKUP(Tabla469[[#This Row],[Nº]],Tabla4[],$E$2,FALSE),"")</f>
        <v/>
      </c>
      <c r="F12" s="12" t="str">
        <f>IFERROR(VLOOKUP(Tabla469[[#This Row],[Nº]],Tabla4[],$F$2,FALSE),"")</f>
        <v/>
      </c>
      <c r="G12" s="12" t="str">
        <f>IFERROR(VLOOKUP(Tabla469[[#This Row],[Nº]],Tabla4[],$G$2,FALSE),"")</f>
        <v/>
      </c>
      <c r="H12" s="13" t="str">
        <f>IFERROR(VLOOKUP(Tabla469[[#This Row],[Nº]],Tabla4[],$H$2,FALSE),"")</f>
        <v/>
      </c>
      <c r="I12" s="13" t="str">
        <f>IFERROR(VLOOKUP(Tabla469[[#This Row],[Nº]],Tabla4[],$I$2,FALSE),"")</f>
        <v/>
      </c>
      <c r="J12" s="13" t="str">
        <f>IFERROR(VLOOKUP(Tabla469[[#This Row],[Nº]],Tabla4[],$J$2,FALSE),"")</f>
        <v/>
      </c>
      <c r="K12" s="10" t="str">
        <f>IFERROR(VLOOKUP(Tabla469[[#This Row],[Nº]],Tabla4[],$K$2,FALSE),"")</f>
        <v/>
      </c>
      <c r="L12" s="14"/>
      <c r="M12" s="14"/>
      <c r="N12" s="15"/>
      <c r="P12" s="16" t="s">
        <v>37</v>
      </c>
      <c r="Q12" s="18" t="str">
        <f>IFERROR(Q10/Q11,"N/A")</f>
        <v>N/A</v>
      </c>
    </row>
    <row r="13" spans="2:17" x14ac:dyDescent="0.25">
      <c r="B13" s="9"/>
      <c r="C13" s="10" t="str">
        <f>IFERROR(VLOOKUP(Tabla469[[#This Row],[Nº]],Tabla4[],$C$2,FALSE),"")</f>
        <v/>
      </c>
      <c r="D13" s="11" t="str">
        <f>IFERROR(VLOOKUP(Tabla469[[#This Row],[Nº]],Tabla4[],$D$2,FALSE),"")</f>
        <v/>
      </c>
      <c r="E13" s="10" t="str">
        <f>IFERROR(VLOOKUP(Tabla469[[#This Row],[Nº]],Tabla4[],$E$2,FALSE),"")</f>
        <v/>
      </c>
      <c r="F13" s="12" t="str">
        <f>IFERROR(VLOOKUP(Tabla469[[#This Row],[Nº]],Tabla4[],$F$2,FALSE),"")</f>
        <v/>
      </c>
      <c r="G13" s="12" t="str">
        <f>IFERROR(VLOOKUP(Tabla469[[#This Row],[Nº]],Tabla4[],$G$2,FALSE),"")</f>
        <v/>
      </c>
      <c r="H13" s="13" t="str">
        <f>IFERROR(VLOOKUP(Tabla469[[#This Row],[Nº]],Tabla4[],$H$2,FALSE),"")</f>
        <v/>
      </c>
      <c r="I13" s="13" t="str">
        <f>IFERROR(VLOOKUP(Tabla469[[#This Row],[Nº]],Tabla4[],$I$2,FALSE),"")</f>
        <v/>
      </c>
      <c r="J13" s="13" t="str">
        <f>IFERROR(VLOOKUP(Tabla469[[#This Row],[Nº]],Tabla4[],$J$2,FALSE),"")</f>
        <v/>
      </c>
      <c r="K13" s="10" t="str">
        <f>IFERROR(VLOOKUP(Tabla469[[#This Row],[Nº]],Tabla4[],$K$2,FALSE),"")</f>
        <v/>
      </c>
      <c r="L13" s="14"/>
      <c r="M13" s="14"/>
      <c r="N13" s="15"/>
    </row>
    <row r="14" spans="2:17" x14ac:dyDescent="0.25">
      <c r="B14" s="9"/>
      <c r="C14" s="10" t="str">
        <f>IFERROR(VLOOKUP(Tabla469[[#This Row],[Nº]],Tabla4[],$C$2,FALSE),"")</f>
        <v/>
      </c>
      <c r="D14" s="11" t="str">
        <f>IFERROR(VLOOKUP(Tabla469[[#This Row],[Nº]],Tabla4[],$D$2,FALSE),"")</f>
        <v/>
      </c>
      <c r="E14" s="10" t="str">
        <f>IFERROR(VLOOKUP(Tabla469[[#This Row],[Nº]],Tabla4[],$E$2,FALSE),"")</f>
        <v/>
      </c>
      <c r="F14" s="12" t="str">
        <f>IFERROR(VLOOKUP(Tabla469[[#This Row],[Nº]],Tabla4[],$F$2,FALSE),"")</f>
        <v/>
      </c>
      <c r="G14" s="12" t="str">
        <f>IFERROR(VLOOKUP(Tabla469[[#This Row],[Nº]],Tabla4[],$G$2,FALSE),"")</f>
        <v/>
      </c>
      <c r="H14" s="13" t="str">
        <f>IFERROR(VLOOKUP(Tabla469[[#This Row],[Nº]],Tabla4[],$H$2,FALSE),"")</f>
        <v/>
      </c>
      <c r="I14" s="13" t="str">
        <f>IFERROR(VLOOKUP(Tabla469[[#This Row],[Nº]],Tabla4[],$I$2,FALSE),"")</f>
        <v/>
      </c>
      <c r="J14" s="13" t="str">
        <f>IFERROR(VLOOKUP(Tabla469[[#This Row],[Nº]],Tabla4[],$J$2,FALSE),"")</f>
        <v/>
      </c>
      <c r="K14" s="10" t="str">
        <f>IFERROR(VLOOKUP(Tabla469[[#This Row],[Nº]],Tabla4[],$K$2,FALSE),"")</f>
        <v/>
      </c>
      <c r="L14" s="14"/>
      <c r="M14" s="14"/>
      <c r="N14" s="15"/>
    </row>
    <row r="15" spans="2:17" x14ac:dyDescent="0.25">
      <c r="B15" s="9"/>
      <c r="C15" s="10" t="str">
        <f>IFERROR(VLOOKUP(Tabla469[[#This Row],[Nº]],Tabla4[],$C$2,FALSE),"")</f>
        <v/>
      </c>
      <c r="D15" s="11" t="str">
        <f>IFERROR(VLOOKUP(Tabla469[[#This Row],[Nº]],Tabla4[],$D$2,FALSE),"")</f>
        <v/>
      </c>
      <c r="E15" s="10" t="str">
        <f>IFERROR(VLOOKUP(Tabla469[[#This Row],[Nº]],Tabla4[],$E$2,FALSE),"")</f>
        <v/>
      </c>
      <c r="F15" s="12" t="str">
        <f>IFERROR(VLOOKUP(Tabla469[[#This Row],[Nº]],Tabla4[],$F$2,FALSE),"")</f>
        <v/>
      </c>
      <c r="G15" s="12" t="str">
        <f>IFERROR(VLOOKUP(Tabla469[[#This Row],[Nº]],Tabla4[],$G$2,FALSE),"")</f>
        <v/>
      </c>
      <c r="H15" s="13" t="str">
        <f>IFERROR(VLOOKUP(Tabla469[[#This Row],[Nº]],Tabla4[],$H$2,FALSE),"")</f>
        <v/>
      </c>
      <c r="I15" s="13" t="str">
        <f>IFERROR(VLOOKUP(Tabla469[[#This Row],[Nº]],Tabla4[],$I$2,FALSE),"")</f>
        <v/>
      </c>
      <c r="J15" s="13" t="str">
        <f>IFERROR(VLOOKUP(Tabla469[[#This Row],[Nº]],Tabla4[],$J$2,FALSE),"")</f>
        <v/>
      </c>
      <c r="K15" s="10" t="str">
        <f>IFERROR(VLOOKUP(Tabla469[[#This Row],[Nº]],Tabla4[],$K$2,FALSE),"")</f>
        <v/>
      </c>
      <c r="L15" s="14"/>
      <c r="M15" s="14"/>
      <c r="N15" s="15"/>
    </row>
    <row r="16" spans="2:17" x14ac:dyDescent="0.25">
      <c r="B16" s="9"/>
      <c r="C16" s="10" t="str">
        <f>IFERROR(VLOOKUP(Tabla469[[#This Row],[Nº]],Tabla4[],$C$2,FALSE),"")</f>
        <v/>
      </c>
      <c r="D16" s="11" t="str">
        <f>IFERROR(VLOOKUP(Tabla469[[#This Row],[Nº]],Tabla4[],$D$2,FALSE),"")</f>
        <v/>
      </c>
      <c r="E16" s="10" t="str">
        <f>IFERROR(VLOOKUP(Tabla469[[#This Row],[Nº]],Tabla4[],$E$2,FALSE),"")</f>
        <v/>
      </c>
      <c r="F16" s="12" t="str">
        <f>IFERROR(VLOOKUP(Tabla469[[#This Row],[Nº]],Tabla4[],$F$2,FALSE),"")</f>
        <v/>
      </c>
      <c r="G16" s="12" t="str">
        <f>IFERROR(VLOOKUP(Tabla469[[#This Row],[Nº]],Tabla4[],$G$2,FALSE),"")</f>
        <v/>
      </c>
      <c r="H16" s="13" t="str">
        <f>IFERROR(VLOOKUP(Tabla469[[#This Row],[Nº]],Tabla4[],$H$2,FALSE),"")</f>
        <v/>
      </c>
      <c r="I16" s="13" t="str">
        <f>IFERROR(VLOOKUP(Tabla469[[#This Row],[Nº]],Tabla4[],$I$2,FALSE),"")</f>
        <v/>
      </c>
      <c r="J16" s="13" t="str">
        <f>IFERROR(VLOOKUP(Tabla469[[#This Row],[Nº]],Tabla4[],$J$2,FALSE),"")</f>
        <v/>
      </c>
      <c r="K16" s="10" t="str">
        <f>IFERROR(VLOOKUP(Tabla469[[#This Row],[Nº]],Tabla4[],$K$2,FALSE),"")</f>
        <v/>
      </c>
      <c r="L16" s="14"/>
      <c r="M16" s="14"/>
      <c r="N16" s="15"/>
    </row>
    <row r="17" spans="2:14" x14ac:dyDescent="0.25">
      <c r="B17" s="9"/>
      <c r="C17" s="10" t="str">
        <f>IFERROR(VLOOKUP(Tabla469[[#This Row],[Nº]],Tabla4[],$C$2,FALSE),"")</f>
        <v/>
      </c>
      <c r="D17" s="11" t="str">
        <f>IFERROR(VLOOKUP(Tabla469[[#This Row],[Nº]],Tabla4[],$D$2,FALSE),"")</f>
        <v/>
      </c>
      <c r="E17" s="10" t="str">
        <f>IFERROR(VLOOKUP(Tabla469[[#This Row],[Nº]],Tabla4[],$E$2,FALSE),"")</f>
        <v/>
      </c>
      <c r="F17" s="12" t="str">
        <f>IFERROR(VLOOKUP(Tabla469[[#This Row],[Nº]],Tabla4[],$F$2,FALSE),"")</f>
        <v/>
      </c>
      <c r="G17" s="12" t="str">
        <f>IFERROR(VLOOKUP(Tabla469[[#This Row],[Nº]],Tabla4[],$G$2,FALSE),"")</f>
        <v/>
      </c>
      <c r="H17" s="13" t="str">
        <f>IFERROR(VLOOKUP(Tabla469[[#This Row],[Nº]],Tabla4[],$H$2,FALSE),"")</f>
        <v/>
      </c>
      <c r="I17" s="13" t="str">
        <f>IFERROR(VLOOKUP(Tabla469[[#This Row],[Nº]],Tabla4[],$I$2,FALSE),"")</f>
        <v/>
      </c>
      <c r="J17" s="13" t="str">
        <f>IFERROR(VLOOKUP(Tabla469[[#This Row],[Nº]],Tabla4[],$J$2,FALSE),"")</f>
        <v/>
      </c>
      <c r="K17" s="10" t="str">
        <f>IFERROR(VLOOKUP(Tabla469[[#This Row],[Nº]],Tabla4[],$K$2,FALSE),"")</f>
        <v/>
      </c>
      <c r="L17" s="14"/>
      <c r="M17" s="14"/>
      <c r="N17" s="15"/>
    </row>
    <row r="18" spans="2:14" x14ac:dyDescent="0.25">
      <c r="B18" s="9"/>
      <c r="C18" s="10" t="str">
        <f>IFERROR(VLOOKUP(Tabla469[[#This Row],[Nº]],Tabla4[],$C$2,FALSE),"")</f>
        <v/>
      </c>
      <c r="D18" s="11" t="str">
        <f>IFERROR(VLOOKUP(Tabla469[[#This Row],[Nº]],Tabla4[],$D$2,FALSE),"")</f>
        <v/>
      </c>
      <c r="E18" s="10" t="str">
        <f>IFERROR(VLOOKUP(Tabla469[[#This Row],[Nº]],Tabla4[],$E$2,FALSE),"")</f>
        <v/>
      </c>
      <c r="F18" s="12" t="str">
        <f>IFERROR(VLOOKUP(Tabla469[[#This Row],[Nº]],Tabla4[],$F$2,FALSE),"")</f>
        <v/>
      </c>
      <c r="G18" s="12" t="str">
        <f>IFERROR(VLOOKUP(Tabla469[[#This Row],[Nº]],Tabla4[],$G$2,FALSE),"")</f>
        <v/>
      </c>
      <c r="H18" s="13" t="str">
        <f>IFERROR(VLOOKUP(Tabla469[[#This Row],[Nº]],Tabla4[],$H$2,FALSE),"")</f>
        <v/>
      </c>
      <c r="I18" s="13" t="str">
        <f>IFERROR(VLOOKUP(Tabla469[[#This Row],[Nº]],Tabla4[],$I$2,FALSE),"")</f>
        <v/>
      </c>
      <c r="J18" s="13" t="str">
        <f>IFERROR(VLOOKUP(Tabla469[[#This Row],[Nº]],Tabla4[],$J$2,FALSE),"")</f>
        <v/>
      </c>
      <c r="K18" s="10" t="str">
        <f>IFERROR(VLOOKUP(Tabla469[[#This Row],[Nº]],Tabla4[],$K$2,FALSE),"")</f>
        <v/>
      </c>
      <c r="L18" s="14"/>
      <c r="M18" s="14"/>
      <c r="N18" s="15"/>
    </row>
    <row r="19" spans="2:14" x14ac:dyDescent="0.25">
      <c r="B19" s="9"/>
      <c r="C19" s="10" t="str">
        <f>IFERROR(VLOOKUP(Tabla469[[#This Row],[Nº]],Tabla4[],$C$2,FALSE),"")</f>
        <v/>
      </c>
      <c r="D19" s="11" t="str">
        <f>IFERROR(VLOOKUP(Tabla469[[#This Row],[Nº]],Tabla4[],$D$2,FALSE),"")</f>
        <v/>
      </c>
      <c r="E19" s="10" t="str">
        <f>IFERROR(VLOOKUP(Tabla469[[#This Row],[Nº]],Tabla4[],$E$2,FALSE),"")</f>
        <v/>
      </c>
      <c r="F19" s="12" t="str">
        <f>IFERROR(VLOOKUP(Tabla469[[#This Row],[Nº]],Tabla4[],$F$2,FALSE),"")</f>
        <v/>
      </c>
      <c r="G19" s="12" t="str">
        <f>IFERROR(VLOOKUP(Tabla469[[#This Row],[Nº]],Tabla4[],$G$2,FALSE),"")</f>
        <v/>
      </c>
      <c r="H19" s="13" t="str">
        <f>IFERROR(VLOOKUP(Tabla469[[#This Row],[Nº]],Tabla4[],$H$2,FALSE),"")</f>
        <v/>
      </c>
      <c r="I19" s="13" t="str">
        <f>IFERROR(VLOOKUP(Tabla469[[#This Row],[Nº]],Tabla4[],$I$2,FALSE),"")</f>
        <v/>
      </c>
      <c r="J19" s="13" t="str">
        <f>IFERROR(VLOOKUP(Tabla469[[#This Row],[Nº]],Tabla4[],$J$2,FALSE),"")</f>
        <v/>
      </c>
      <c r="K19" s="10" t="str">
        <f>IFERROR(VLOOKUP(Tabla469[[#This Row],[Nº]],Tabla4[],$K$2,FALSE),"")</f>
        <v/>
      </c>
      <c r="L19" s="14"/>
      <c r="M19" s="14"/>
      <c r="N19" s="15"/>
    </row>
    <row r="20" spans="2:14" x14ac:dyDescent="0.25">
      <c r="B20" s="9"/>
      <c r="C20" s="10" t="str">
        <f>IFERROR(VLOOKUP(Tabla469[[#This Row],[Nº]],Tabla4[],$C$2,FALSE),"")</f>
        <v/>
      </c>
      <c r="D20" s="11" t="str">
        <f>IFERROR(VLOOKUP(Tabla469[[#This Row],[Nº]],Tabla4[],$D$2,FALSE),"")</f>
        <v/>
      </c>
      <c r="E20" s="10" t="str">
        <f>IFERROR(VLOOKUP(Tabla469[[#This Row],[Nº]],Tabla4[],$E$2,FALSE),"")</f>
        <v/>
      </c>
      <c r="F20" s="12" t="str">
        <f>IFERROR(VLOOKUP(Tabla469[[#This Row],[Nº]],Tabla4[],$F$2,FALSE),"")</f>
        <v/>
      </c>
      <c r="G20" s="12" t="str">
        <f>IFERROR(VLOOKUP(Tabla469[[#This Row],[Nº]],Tabla4[],$G$2,FALSE),"")</f>
        <v/>
      </c>
      <c r="H20" s="13" t="str">
        <f>IFERROR(VLOOKUP(Tabla469[[#This Row],[Nº]],Tabla4[],$H$2,FALSE),"")</f>
        <v/>
      </c>
      <c r="I20" s="13" t="str">
        <f>IFERROR(VLOOKUP(Tabla469[[#This Row],[Nº]],Tabla4[],$I$2,FALSE),"")</f>
        <v/>
      </c>
      <c r="J20" s="13" t="str">
        <f>IFERROR(VLOOKUP(Tabla469[[#This Row],[Nº]],Tabla4[],$J$2,FALSE),"")</f>
        <v/>
      </c>
      <c r="K20" s="10" t="str">
        <f>IFERROR(VLOOKUP(Tabla469[[#This Row],[Nº]],Tabla4[],$K$2,FALSE),"")</f>
        <v/>
      </c>
      <c r="L20" s="14"/>
      <c r="M20" s="14"/>
      <c r="N20" s="15"/>
    </row>
    <row r="21" spans="2:14" x14ac:dyDescent="0.25">
      <c r="B21" s="9"/>
      <c r="C21" s="10" t="str">
        <f>IFERROR(VLOOKUP(Tabla469[[#This Row],[Nº]],Tabla4[],$C$2,FALSE),"")</f>
        <v/>
      </c>
      <c r="D21" s="11" t="str">
        <f>IFERROR(VLOOKUP(Tabla469[[#This Row],[Nº]],Tabla4[],$D$2,FALSE),"")</f>
        <v/>
      </c>
      <c r="E21" s="10" t="str">
        <f>IFERROR(VLOOKUP(Tabla469[[#This Row],[Nº]],Tabla4[],$E$2,FALSE),"")</f>
        <v/>
      </c>
      <c r="F21" s="12" t="str">
        <f>IFERROR(VLOOKUP(Tabla469[[#This Row],[Nº]],Tabla4[],$F$2,FALSE),"")</f>
        <v/>
      </c>
      <c r="G21" s="12" t="str">
        <f>IFERROR(VLOOKUP(Tabla469[[#This Row],[Nº]],Tabla4[],$G$2,FALSE),"")</f>
        <v/>
      </c>
      <c r="H21" s="13" t="str">
        <f>IFERROR(VLOOKUP(Tabla469[[#This Row],[Nº]],Tabla4[],$H$2,FALSE),"")</f>
        <v/>
      </c>
      <c r="I21" s="13" t="str">
        <f>IFERROR(VLOOKUP(Tabla469[[#This Row],[Nº]],Tabla4[],$I$2,FALSE),"")</f>
        <v/>
      </c>
      <c r="J21" s="13" t="str">
        <f>IFERROR(VLOOKUP(Tabla469[[#This Row],[Nº]],Tabla4[],$J$2,FALSE),"")</f>
        <v/>
      </c>
      <c r="K21" s="10" t="str">
        <f>IFERROR(VLOOKUP(Tabla469[[#This Row],[Nº]],Tabla4[],$K$2,FALSE),"")</f>
        <v/>
      </c>
      <c r="L21" s="14"/>
      <c r="M21" s="14"/>
      <c r="N21" s="15"/>
    </row>
    <row r="22" spans="2:14" x14ac:dyDescent="0.25">
      <c r="B22" s="9"/>
      <c r="C22" s="10" t="str">
        <f>IFERROR(VLOOKUP(Tabla469[[#This Row],[Nº]],Tabla4[],$C$2,FALSE),"")</f>
        <v/>
      </c>
      <c r="D22" s="11" t="str">
        <f>IFERROR(VLOOKUP(Tabla469[[#This Row],[Nº]],Tabla4[],$D$2,FALSE),"")</f>
        <v/>
      </c>
      <c r="E22" s="10" t="str">
        <f>IFERROR(VLOOKUP(Tabla469[[#This Row],[Nº]],Tabla4[],$E$2,FALSE),"")</f>
        <v/>
      </c>
      <c r="F22" s="12" t="str">
        <f>IFERROR(VLOOKUP(Tabla469[[#This Row],[Nº]],Tabla4[],$F$2,FALSE),"")</f>
        <v/>
      </c>
      <c r="G22" s="12" t="str">
        <f>IFERROR(VLOOKUP(Tabla469[[#This Row],[Nº]],Tabla4[],$G$2,FALSE),"")</f>
        <v/>
      </c>
      <c r="H22" s="13" t="str">
        <f>IFERROR(VLOOKUP(Tabla469[[#This Row],[Nº]],Tabla4[],$H$2,FALSE),"")</f>
        <v/>
      </c>
      <c r="I22" s="13" t="str">
        <f>IFERROR(VLOOKUP(Tabla469[[#This Row],[Nº]],Tabla4[],$I$2,FALSE),"")</f>
        <v/>
      </c>
      <c r="J22" s="13" t="str">
        <f>IFERROR(VLOOKUP(Tabla469[[#This Row],[Nº]],Tabla4[],$J$2,FALSE),"")</f>
        <v/>
      </c>
      <c r="K22" s="10" t="str">
        <f>IFERROR(VLOOKUP(Tabla469[[#This Row],[Nº]],Tabla4[],$K$2,FALSE),"")</f>
        <v/>
      </c>
      <c r="L22" s="14"/>
      <c r="M22" s="14"/>
      <c r="N22" s="15"/>
    </row>
    <row r="23" spans="2:14" x14ac:dyDescent="0.25">
      <c r="B23" s="9"/>
      <c r="C23" s="10" t="str">
        <f>IFERROR(VLOOKUP(Tabla469[[#This Row],[Nº]],Tabla4[],$C$2,FALSE),"")</f>
        <v/>
      </c>
      <c r="D23" s="11" t="str">
        <f>IFERROR(VLOOKUP(Tabla469[[#This Row],[Nº]],Tabla4[],$D$2,FALSE),"")</f>
        <v/>
      </c>
      <c r="E23" s="10" t="str">
        <f>IFERROR(VLOOKUP(Tabla469[[#This Row],[Nº]],Tabla4[],$E$2,FALSE),"")</f>
        <v/>
      </c>
      <c r="F23" s="12" t="str">
        <f>IFERROR(VLOOKUP(Tabla469[[#This Row],[Nº]],Tabla4[],$F$2,FALSE),"")</f>
        <v/>
      </c>
      <c r="G23" s="12" t="str">
        <f>IFERROR(VLOOKUP(Tabla469[[#This Row],[Nº]],Tabla4[],$G$2,FALSE),"")</f>
        <v/>
      </c>
      <c r="H23" s="13" t="str">
        <f>IFERROR(VLOOKUP(Tabla469[[#This Row],[Nº]],Tabla4[],$H$2,FALSE),"")</f>
        <v/>
      </c>
      <c r="I23" s="13" t="str">
        <f>IFERROR(VLOOKUP(Tabla469[[#This Row],[Nº]],Tabla4[],$I$2,FALSE),"")</f>
        <v/>
      </c>
      <c r="J23" s="13" t="str">
        <f>IFERROR(VLOOKUP(Tabla469[[#This Row],[Nº]],Tabla4[],$J$2,FALSE),"")</f>
        <v/>
      </c>
      <c r="K23" s="10" t="str">
        <f>IFERROR(VLOOKUP(Tabla469[[#This Row],[Nº]],Tabla4[],$K$2,FALSE),"")</f>
        <v/>
      </c>
      <c r="L23" s="14"/>
      <c r="M23" s="14"/>
      <c r="N23" s="15"/>
    </row>
    <row r="24" spans="2:14" x14ac:dyDescent="0.25">
      <c r="B24" s="9"/>
      <c r="C24" s="10" t="str">
        <f>IFERROR(VLOOKUP(Tabla469[[#This Row],[Nº]],Tabla4[],$C$2,FALSE),"")</f>
        <v/>
      </c>
      <c r="D24" s="11" t="str">
        <f>IFERROR(VLOOKUP(Tabla469[[#This Row],[Nº]],Tabla4[],$D$2,FALSE),"")</f>
        <v/>
      </c>
      <c r="E24" s="10" t="str">
        <f>IFERROR(VLOOKUP(Tabla469[[#This Row],[Nº]],Tabla4[],$E$2,FALSE),"")</f>
        <v/>
      </c>
      <c r="F24" s="12" t="str">
        <f>IFERROR(VLOOKUP(Tabla469[[#This Row],[Nº]],Tabla4[],$F$2,FALSE),"")</f>
        <v/>
      </c>
      <c r="G24" s="12" t="str">
        <f>IFERROR(VLOOKUP(Tabla469[[#This Row],[Nº]],Tabla4[],$G$2,FALSE),"")</f>
        <v/>
      </c>
      <c r="H24" s="13" t="str">
        <f>IFERROR(VLOOKUP(Tabla469[[#This Row],[Nº]],Tabla4[],$H$2,FALSE),"")</f>
        <v/>
      </c>
      <c r="I24" s="13" t="str">
        <f>IFERROR(VLOOKUP(Tabla469[[#This Row],[Nº]],Tabla4[],$I$2,FALSE),"")</f>
        <v/>
      </c>
      <c r="J24" s="13" t="str">
        <f>IFERROR(VLOOKUP(Tabla469[[#This Row],[Nº]],Tabla4[],$J$2,FALSE),"")</f>
        <v/>
      </c>
      <c r="K24" s="10" t="str">
        <f>IFERROR(VLOOKUP(Tabla469[[#This Row],[Nº]],Tabla4[],$K$2,FALSE),"")</f>
        <v/>
      </c>
      <c r="L24" s="14"/>
      <c r="M24" s="14"/>
      <c r="N24" s="15"/>
    </row>
    <row r="25" spans="2:14" x14ac:dyDescent="0.25">
      <c r="B25" s="9"/>
      <c r="C25" s="10" t="str">
        <f>IFERROR(VLOOKUP(Tabla469[[#This Row],[Nº]],Tabla4[],$C$2,FALSE),"")</f>
        <v/>
      </c>
      <c r="D25" s="11" t="str">
        <f>IFERROR(VLOOKUP(Tabla469[[#This Row],[Nº]],Tabla4[],$D$2,FALSE),"")</f>
        <v/>
      </c>
      <c r="E25" s="10" t="str">
        <f>IFERROR(VLOOKUP(Tabla469[[#This Row],[Nº]],Tabla4[],$E$2,FALSE),"")</f>
        <v/>
      </c>
      <c r="F25" s="12" t="str">
        <f>IFERROR(VLOOKUP(Tabla469[[#This Row],[Nº]],Tabla4[],$F$2,FALSE),"")</f>
        <v/>
      </c>
      <c r="G25" s="12" t="str">
        <f>IFERROR(VLOOKUP(Tabla469[[#This Row],[Nº]],Tabla4[],$G$2,FALSE),"")</f>
        <v/>
      </c>
      <c r="H25" s="13" t="str">
        <f>IFERROR(VLOOKUP(Tabla469[[#This Row],[Nº]],Tabla4[],$H$2,FALSE),"")</f>
        <v/>
      </c>
      <c r="I25" s="13" t="str">
        <f>IFERROR(VLOOKUP(Tabla469[[#This Row],[Nº]],Tabla4[],$I$2,FALSE),"")</f>
        <v/>
      </c>
      <c r="J25" s="13" t="str">
        <f>IFERROR(VLOOKUP(Tabla469[[#This Row],[Nº]],Tabla4[],$J$2,FALSE),"")</f>
        <v/>
      </c>
      <c r="K25" s="10" t="str">
        <f>IFERROR(VLOOKUP(Tabla469[[#This Row],[Nº]],Tabla4[],$K$2,FALSE),"")</f>
        <v/>
      </c>
      <c r="L25" s="14"/>
      <c r="M25" s="14"/>
      <c r="N25" s="15"/>
    </row>
    <row r="26" spans="2:14" x14ac:dyDescent="0.25">
      <c r="B26" s="9"/>
      <c r="C26" s="10" t="str">
        <f>IFERROR(VLOOKUP(Tabla469[[#This Row],[Nº]],Tabla4[],$C$2,FALSE),"")</f>
        <v/>
      </c>
      <c r="D26" s="11" t="str">
        <f>IFERROR(VLOOKUP(Tabla469[[#This Row],[Nº]],Tabla4[],$D$2,FALSE),"")</f>
        <v/>
      </c>
      <c r="E26" s="10" t="str">
        <f>IFERROR(VLOOKUP(Tabla469[[#This Row],[Nº]],Tabla4[],$E$2,FALSE),"")</f>
        <v/>
      </c>
      <c r="F26" s="12" t="str">
        <f>IFERROR(VLOOKUP(Tabla469[[#This Row],[Nº]],Tabla4[],$F$2,FALSE),"")</f>
        <v/>
      </c>
      <c r="G26" s="12" t="str">
        <f>IFERROR(VLOOKUP(Tabla469[[#This Row],[Nº]],Tabla4[],$G$2,FALSE),"")</f>
        <v/>
      </c>
      <c r="H26" s="13" t="str">
        <f>IFERROR(VLOOKUP(Tabla469[[#This Row],[Nº]],Tabla4[],$H$2,FALSE),"")</f>
        <v/>
      </c>
      <c r="I26" s="13" t="str">
        <f>IFERROR(VLOOKUP(Tabla469[[#This Row],[Nº]],Tabla4[],$I$2,FALSE),"")</f>
        <v/>
      </c>
      <c r="J26" s="13" t="str">
        <f>IFERROR(VLOOKUP(Tabla469[[#This Row],[Nº]],Tabla4[],$J$2,FALSE),"")</f>
        <v/>
      </c>
      <c r="K26" s="10" t="str">
        <f>IFERROR(VLOOKUP(Tabla469[[#This Row],[Nº]],Tabla4[],$K$2,FALSE),"")</f>
        <v/>
      </c>
      <c r="L26" s="14"/>
      <c r="M26" s="14"/>
      <c r="N26" s="15"/>
    </row>
    <row r="27" spans="2:14" x14ac:dyDescent="0.25">
      <c r="B27" s="9"/>
      <c r="C27" s="10" t="str">
        <f>IFERROR(VLOOKUP(Tabla469[[#This Row],[Nº]],Tabla4[],$C$2,FALSE),"")</f>
        <v/>
      </c>
      <c r="D27" s="11" t="str">
        <f>IFERROR(VLOOKUP(Tabla469[[#This Row],[Nº]],Tabla4[],$D$2,FALSE),"")</f>
        <v/>
      </c>
      <c r="E27" s="10" t="str">
        <f>IFERROR(VLOOKUP(Tabla469[[#This Row],[Nº]],Tabla4[],$E$2,FALSE),"")</f>
        <v/>
      </c>
      <c r="F27" s="12" t="str">
        <f>IFERROR(VLOOKUP(Tabla469[[#This Row],[Nº]],Tabla4[],$F$2,FALSE),"")</f>
        <v/>
      </c>
      <c r="G27" s="12" t="str">
        <f>IFERROR(VLOOKUP(Tabla469[[#This Row],[Nº]],Tabla4[],$G$2,FALSE),"")</f>
        <v/>
      </c>
      <c r="H27" s="13" t="str">
        <f>IFERROR(VLOOKUP(Tabla469[[#This Row],[Nº]],Tabla4[],$H$2,FALSE),"")</f>
        <v/>
      </c>
      <c r="I27" s="13" t="str">
        <f>IFERROR(VLOOKUP(Tabla469[[#This Row],[Nº]],Tabla4[],$I$2,FALSE),"")</f>
        <v/>
      </c>
      <c r="J27" s="13" t="str">
        <f>IFERROR(VLOOKUP(Tabla469[[#This Row],[Nº]],Tabla4[],$J$2,FALSE),"")</f>
        <v/>
      </c>
      <c r="K27" s="10" t="str">
        <f>IFERROR(VLOOKUP(Tabla469[[#This Row],[Nº]],Tabla4[],$K$2,FALSE),"")</f>
        <v/>
      </c>
      <c r="L27" s="14"/>
      <c r="M27" s="14"/>
      <c r="N27" s="15"/>
    </row>
    <row r="28" spans="2:14" x14ac:dyDescent="0.25">
      <c r="B28" s="9"/>
      <c r="C28" s="10" t="str">
        <f>IFERROR(VLOOKUP(Tabla469[[#This Row],[Nº]],Tabla4[],$C$2,FALSE),"")</f>
        <v/>
      </c>
      <c r="D28" s="11" t="str">
        <f>IFERROR(VLOOKUP(Tabla469[[#This Row],[Nº]],Tabla4[],$D$2,FALSE),"")</f>
        <v/>
      </c>
      <c r="E28" s="10" t="str">
        <f>IFERROR(VLOOKUP(Tabla469[[#This Row],[Nº]],Tabla4[],$E$2,FALSE),"")</f>
        <v/>
      </c>
      <c r="F28" s="12" t="str">
        <f>IFERROR(VLOOKUP(Tabla469[[#This Row],[Nº]],Tabla4[],$F$2,FALSE),"")</f>
        <v/>
      </c>
      <c r="G28" s="12" t="str">
        <f>IFERROR(VLOOKUP(Tabla469[[#This Row],[Nº]],Tabla4[],$G$2,FALSE),"")</f>
        <v/>
      </c>
      <c r="H28" s="13" t="str">
        <f>IFERROR(VLOOKUP(Tabla469[[#This Row],[Nº]],Tabla4[],$H$2,FALSE),"")</f>
        <v/>
      </c>
      <c r="I28" s="13" t="str">
        <f>IFERROR(VLOOKUP(Tabla469[[#This Row],[Nº]],Tabla4[],$I$2,FALSE),"")</f>
        <v/>
      </c>
      <c r="J28" s="13" t="str">
        <f>IFERROR(VLOOKUP(Tabla469[[#This Row],[Nº]],Tabla4[],$J$2,FALSE),"")</f>
        <v/>
      </c>
      <c r="K28" s="10" t="str">
        <f>IFERROR(VLOOKUP(Tabla469[[#This Row],[Nº]],Tabla4[],$K$2,FALSE),"")</f>
        <v/>
      </c>
      <c r="L28" s="14"/>
      <c r="M28" s="14"/>
      <c r="N28" s="15"/>
    </row>
    <row r="29" spans="2:14" x14ac:dyDescent="0.25">
      <c r="B29" s="9"/>
      <c r="C29" s="10" t="str">
        <f>IFERROR(VLOOKUP(Tabla469[[#This Row],[Nº]],Tabla4[],$C$2,FALSE),"")</f>
        <v/>
      </c>
      <c r="D29" s="11" t="str">
        <f>IFERROR(VLOOKUP(Tabla469[[#This Row],[Nº]],Tabla4[],$D$2,FALSE),"")</f>
        <v/>
      </c>
      <c r="E29" s="10" t="str">
        <f>IFERROR(VLOOKUP(Tabla469[[#This Row],[Nº]],Tabla4[],$E$2,FALSE),"")</f>
        <v/>
      </c>
      <c r="F29" s="12" t="str">
        <f>IFERROR(VLOOKUP(Tabla469[[#This Row],[Nº]],Tabla4[],$F$2,FALSE),"")</f>
        <v/>
      </c>
      <c r="G29" s="12" t="str">
        <f>IFERROR(VLOOKUP(Tabla469[[#This Row],[Nº]],Tabla4[],$G$2,FALSE),"")</f>
        <v/>
      </c>
      <c r="H29" s="13" t="str">
        <f>IFERROR(VLOOKUP(Tabla469[[#This Row],[Nº]],Tabla4[],$H$2,FALSE),"")</f>
        <v/>
      </c>
      <c r="I29" s="13" t="str">
        <f>IFERROR(VLOOKUP(Tabla469[[#This Row],[Nº]],Tabla4[],$I$2,FALSE),"")</f>
        <v/>
      </c>
      <c r="J29" s="13" t="str">
        <f>IFERROR(VLOOKUP(Tabla469[[#This Row],[Nº]],Tabla4[],$J$2,FALSE),"")</f>
        <v/>
      </c>
      <c r="K29" s="10" t="str">
        <f>IFERROR(VLOOKUP(Tabla469[[#This Row],[Nº]],Tabla4[],$K$2,FALSE),"")</f>
        <v/>
      </c>
      <c r="L29" s="14"/>
      <c r="M29" s="14"/>
      <c r="N29" s="15"/>
    </row>
    <row r="30" spans="2:14" x14ac:dyDescent="0.25">
      <c r="B30" s="9"/>
      <c r="C30" s="10" t="str">
        <f>IFERROR(VLOOKUP(Tabla469[[#This Row],[Nº]],Tabla4[],$C$2,FALSE),"")</f>
        <v/>
      </c>
      <c r="D30" s="11" t="str">
        <f>IFERROR(VLOOKUP(Tabla469[[#This Row],[Nº]],Tabla4[],$D$2,FALSE),"")</f>
        <v/>
      </c>
      <c r="E30" s="10" t="str">
        <f>IFERROR(VLOOKUP(Tabla469[[#This Row],[Nº]],Tabla4[],$E$2,FALSE),"")</f>
        <v/>
      </c>
      <c r="F30" s="12" t="str">
        <f>IFERROR(VLOOKUP(Tabla469[[#This Row],[Nº]],Tabla4[],$F$2,FALSE),"")</f>
        <v/>
      </c>
      <c r="G30" s="12" t="str">
        <f>IFERROR(VLOOKUP(Tabla469[[#This Row],[Nº]],Tabla4[],$G$2,FALSE),"")</f>
        <v/>
      </c>
      <c r="H30" s="13" t="str">
        <f>IFERROR(VLOOKUP(Tabla469[[#This Row],[Nº]],Tabla4[],$H$2,FALSE),"")</f>
        <v/>
      </c>
      <c r="I30" s="13" t="str">
        <f>IFERROR(VLOOKUP(Tabla469[[#This Row],[Nº]],Tabla4[],$I$2,FALSE),"")</f>
        <v/>
      </c>
      <c r="J30" s="13" t="str">
        <f>IFERROR(VLOOKUP(Tabla469[[#This Row],[Nº]],Tabla4[],$J$2,FALSE),"")</f>
        <v/>
      </c>
      <c r="K30" s="10" t="str">
        <f>IFERROR(VLOOKUP(Tabla469[[#This Row],[Nº]],Tabla4[],$K$2,FALSE),"")</f>
        <v/>
      </c>
      <c r="L30" s="14"/>
      <c r="M30" s="14"/>
      <c r="N30" s="15"/>
    </row>
    <row r="31" spans="2:14" x14ac:dyDescent="0.25">
      <c r="B31" s="9"/>
      <c r="C31" s="10" t="str">
        <f>IFERROR(VLOOKUP(Tabla469[[#This Row],[Nº]],Tabla4[],$C$2,FALSE),"")</f>
        <v/>
      </c>
      <c r="D31" s="11" t="str">
        <f>IFERROR(VLOOKUP(Tabla469[[#This Row],[Nº]],Tabla4[],$D$2,FALSE),"")</f>
        <v/>
      </c>
      <c r="E31" s="10" t="str">
        <f>IFERROR(VLOOKUP(Tabla469[[#This Row],[Nº]],Tabla4[],$E$2,FALSE),"")</f>
        <v/>
      </c>
      <c r="F31" s="12" t="str">
        <f>IFERROR(VLOOKUP(Tabla469[[#This Row],[Nº]],Tabla4[],$F$2,FALSE),"")</f>
        <v/>
      </c>
      <c r="G31" s="12" t="str">
        <f>IFERROR(VLOOKUP(Tabla469[[#This Row],[Nº]],Tabla4[],$G$2,FALSE),"")</f>
        <v/>
      </c>
      <c r="H31" s="13" t="str">
        <f>IFERROR(VLOOKUP(Tabla469[[#This Row],[Nº]],Tabla4[],$H$2,FALSE),"")</f>
        <v/>
      </c>
      <c r="I31" s="13" t="str">
        <f>IFERROR(VLOOKUP(Tabla469[[#This Row],[Nº]],Tabla4[],$I$2,FALSE),"")</f>
        <v/>
      </c>
      <c r="J31" s="13" t="str">
        <f>IFERROR(VLOOKUP(Tabla469[[#This Row],[Nº]],Tabla4[],$J$2,FALSE),"")</f>
        <v/>
      </c>
      <c r="K31" s="10" t="str">
        <f>IFERROR(VLOOKUP(Tabla469[[#This Row],[Nº]],Tabla4[],$K$2,FALSE),"")</f>
        <v/>
      </c>
      <c r="L31" s="14"/>
      <c r="M31" s="14"/>
      <c r="N31" s="15"/>
    </row>
    <row r="32" spans="2:14" x14ac:dyDescent="0.25">
      <c r="B32" s="9"/>
      <c r="C32" s="10" t="str">
        <f>IFERROR(VLOOKUP(Tabla469[[#This Row],[Nº]],Tabla4[],$C$2,FALSE),"")</f>
        <v/>
      </c>
      <c r="D32" s="11" t="str">
        <f>IFERROR(VLOOKUP(Tabla469[[#This Row],[Nº]],Tabla4[],$D$2,FALSE),"")</f>
        <v/>
      </c>
      <c r="E32" s="10" t="str">
        <f>IFERROR(VLOOKUP(Tabla469[[#This Row],[Nº]],Tabla4[],$E$2,FALSE),"")</f>
        <v/>
      </c>
      <c r="F32" s="12" t="str">
        <f>IFERROR(VLOOKUP(Tabla469[[#This Row],[Nº]],Tabla4[],$F$2,FALSE),"")</f>
        <v/>
      </c>
      <c r="G32" s="12" t="str">
        <f>IFERROR(VLOOKUP(Tabla469[[#This Row],[Nº]],Tabla4[],$G$2,FALSE),"")</f>
        <v/>
      </c>
      <c r="H32" s="13" t="str">
        <f>IFERROR(VLOOKUP(Tabla469[[#This Row],[Nº]],Tabla4[],$H$2,FALSE),"")</f>
        <v/>
      </c>
      <c r="I32" s="13" t="str">
        <f>IFERROR(VLOOKUP(Tabla469[[#This Row],[Nº]],Tabla4[],$I$2,FALSE),"")</f>
        <v/>
      </c>
      <c r="J32" s="13" t="str">
        <f>IFERROR(VLOOKUP(Tabla469[[#This Row],[Nº]],Tabla4[],$J$2,FALSE),"")</f>
        <v/>
      </c>
      <c r="K32" s="10" t="str">
        <f>IFERROR(VLOOKUP(Tabla469[[#This Row],[Nº]],Tabla4[],$K$2,FALSE),"")</f>
        <v/>
      </c>
      <c r="L32" s="14"/>
      <c r="M32" s="14"/>
      <c r="N32" s="15"/>
    </row>
    <row r="33" spans="2:14" x14ac:dyDescent="0.25">
      <c r="B33" s="9"/>
      <c r="C33" s="10" t="str">
        <f>IFERROR(VLOOKUP(Tabla469[[#This Row],[Nº]],Tabla4[],$C$2,FALSE),"")</f>
        <v/>
      </c>
      <c r="D33" s="11" t="str">
        <f>IFERROR(VLOOKUP(Tabla469[[#This Row],[Nº]],Tabla4[],$D$2,FALSE),"")</f>
        <v/>
      </c>
      <c r="E33" s="10" t="str">
        <f>IFERROR(VLOOKUP(Tabla469[[#This Row],[Nº]],Tabla4[],$E$2,FALSE),"")</f>
        <v/>
      </c>
      <c r="F33" s="12" t="str">
        <f>IFERROR(VLOOKUP(Tabla469[[#This Row],[Nº]],Tabla4[],$F$2,FALSE),"")</f>
        <v/>
      </c>
      <c r="G33" s="12" t="str">
        <f>IFERROR(VLOOKUP(Tabla469[[#This Row],[Nº]],Tabla4[],$G$2,FALSE),"")</f>
        <v/>
      </c>
      <c r="H33" s="13" t="str">
        <f>IFERROR(VLOOKUP(Tabla469[[#This Row],[Nº]],Tabla4[],$H$2,FALSE),"")</f>
        <v/>
      </c>
      <c r="I33" s="13" t="str">
        <f>IFERROR(VLOOKUP(Tabla469[[#This Row],[Nº]],Tabla4[],$I$2,FALSE),"")</f>
        <v/>
      </c>
      <c r="J33" s="13" t="str">
        <f>IFERROR(VLOOKUP(Tabla469[[#This Row],[Nº]],Tabla4[],$J$2,FALSE),"")</f>
        <v/>
      </c>
      <c r="K33" s="10" t="str">
        <f>IFERROR(VLOOKUP(Tabla469[[#This Row],[Nº]],Tabla4[],$K$2,FALSE),"")</f>
        <v/>
      </c>
      <c r="L33" s="14"/>
      <c r="M33" s="14"/>
      <c r="N33" s="15"/>
    </row>
    <row r="34" spans="2:14" x14ac:dyDescent="0.25">
      <c r="B34" s="9"/>
      <c r="C34" s="10" t="str">
        <f>IFERROR(VLOOKUP(Tabla469[[#This Row],[Nº]],Tabla4[],$C$2,FALSE),"")</f>
        <v/>
      </c>
      <c r="D34" s="11" t="str">
        <f>IFERROR(VLOOKUP(Tabla469[[#This Row],[Nº]],Tabla4[],$D$2,FALSE),"")</f>
        <v/>
      </c>
      <c r="E34" s="10" t="str">
        <f>IFERROR(VLOOKUP(Tabla469[[#This Row],[Nº]],Tabla4[],$E$2,FALSE),"")</f>
        <v/>
      </c>
      <c r="F34" s="12" t="str">
        <f>IFERROR(VLOOKUP(Tabla469[[#This Row],[Nº]],Tabla4[],$F$2,FALSE),"")</f>
        <v/>
      </c>
      <c r="G34" s="12" t="str">
        <f>IFERROR(VLOOKUP(Tabla469[[#This Row],[Nº]],Tabla4[],$G$2,FALSE),"")</f>
        <v/>
      </c>
      <c r="H34" s="13" t="str">
        <f>IFERROR(VLOOKUP(Tabla469[[#This Row],[Nº]],Tabla4[],$H$2,FALSE),"")</f>
        <v/>
      </c>
      <c r="I34" s="13" t="str">
        <f>IFERROR(VLOOKUP(Tabla469[[#This Row],[Nº]],Tabla4[],$I$2,FALSE),"")</f>
        <v/>
      </c>
      <c r="J34" s="13" t="str">
        <f>IFERROR(VLOOKUP(Tabla469[[#This Row],[Nº]],Tabla4[],$J$2,FALSE),"")</f>
        <v/>
      </c>
      <c r="K34" s="10" t="str">
        <f>IFERROR(VLOOKUP(Tabla469[[#This Row],[Nº]],Tabla4[],$K$2,FALSE),"")</f>
        <v/>
      </c>
      <c r="L34" s="14"/>
      <c r="M34" s="14"/>
      <c r="N34" s="15"/>
    </row>
    <row r="35" spans="2:14" x14ac:dyDescent="0.25">
      <c r="B35" s="9"/>
      <c r="C35" s="10" t="str">
        <f>IFERROR(VLOOKUP(Tabla469[[#This Row],[Nº]],Tabla4[],$C$2,FALSE),"")</f>
        <v/>
      </c>
      <c r="D35" s="11" t="str">
        <f>IFERROR(VLOOKUP(Tabla469[[#This Row],[Nº]],Tabla4[],$D$2,FALSE),"")</f>
        <v/>
      </c>
      <c r="E35" s="10" t="str">
        <f>IFERROR(VLOOKUP(Tabla469[[#This Row],[Nº]],Tabla4[],$E$2,FALSE),"")</f>
        <v/>
      </c>
      <c r="F35" s="12" t="str">
        <f>IFERROR(VLOOKUP(Tabla469[[#This Row],[Nº]],Tabla4[],$F$2,FALSE),"")</f>
        <v/>
      </c>
      <c r="G35" s="12" t="str">
        <f>IFERROR(VLOOKUP(Tabla469[[#This Row],[Nº]],Tabla4[],$G$2,FALSE),"")</f>
        <v/>
      </c>
      <c r="H35" s="13" t="str">
        <f>IFERROR(VLOOKUP(Tabla469[[#This Row],[Nº]],Tabla4[],$H$2,FALSE),"")</f>
        <v/>
      </c>
      <c r="I35" s="13" t="str">
        <f>IFERROR(VLOOKUP(Tabla469[[#This Row],[Nº]],Tabla4[],$I$2,FALSE),"")</f>
        <v/>
      </c>
      <c r="J35" s="13" t="str">
        <f>IFERROR(VLOOKUP(Tabla469[[#This Row],[Nº]],Tabla4[],$J$2,FALSE),"")</f>
        <v/>
      </c>
      <c r="K35" s="10" t="str">
        <f>IFERROR(VLOOKUP(Tabla469[[#This Row],[Nº]],Tabla4[],$K$2,FALSE),"")</f>
        <v/>
      </c>
      <c r="L35" s="14"/>
      <c r="M35" s="14"/>
      <c r="N35" s="15"/>
    </row>
    <row r="36" spans="2:14" x14ac:dyDescent="0.25">
      <c r="B36" s="9"/>
      <c r="C36" s="10" t="str">
        <f>IFERROR(VLOOKUP(Tabla469[[#This Row],[Nº]],Tabla4[],$C$2,FALSE),"")</f>
        <v/>
      </c>
      <c r="D36" s="11" t="str">
        <f>IFERROR(VLOOKUP(Tabla469[[#This Row],[Nº]],Tabla4[],$D$2,FALSE),"")</f>
        <v/>
      </c>
      <c r="E36" s="10" t="str">
        <f>IFERROR(VLOOKUP(Tabla469[[#This Row],[Nº]],Tabla4[],$E$2,FALSE),"")</f>
        <v/>
      </c>
      <c r="F36" s="12" t="str">
        <f>IFERROR(VLOOKUP(Tabla469[[#This Row],[Nº]],Tabla4[],$F$2,FALSE),"")</f>
        <v/>
      </c>
      <c r="G36" s="12" t="str">
        <f>IFERROR(VLOOKUP(Tabla469[[#This Row],[Nº]],Tabla4[],$G$2,FALSE),"")</f>
        <v/>
      </c>
      <c r="H36" s="13" t="str">
        <f>IFERROR(VLOOKUP(Tabla469[[#This Row],[Nº]],Tabla4[],$H$2,FALSE),"")</f>
        <v/>
      </c>
      <c r="I36" s="13" t="str">
        <f>IFERROR(VLOOKUP(Tabla469[[#This Row],[Nº]],Tabla4[],$I$2,FALSE),"")</f>
        <v/>
      </c>
      <c r="J36" s="13" t="str">
        <f>IFERROR(VLOOKUP(Tabla469[[#This Row],[Nº]],Tabla4[],$J$2,FALSE),"")</f>
        <v/>
      </c>
      <c r="K36" s="10" t="str">
        <f>IFERROR(VLOOKUP(Tabla469[[#This Row],[Nº]],Tabla4[],$K$2,FALSE),"")</f>
        <v/>
      </c>
      <c r="L36" s="14"/>
      <c r="M36" s="14"/>
      <c r="N36" s="15"/>
    </row>
    <row r="37" spans="2:14" x14ac:dyDescent="0.25">
      <c r="B37" s="9"/>
      <c r="C37" s="19" t="str">
        <f>IFERROR(VLOOKUP(Tabla469[[#This Row],[Nº]],Tabla4[],$C$2,FALSE),"")</f>
        <v/>
      </c>
      <c r="D37" s="20" t="str">
        <f>IFERROR(VLOOKUP(Tabla469[[#This Row],[Nº]],Tabla4[],$D$2,FALSE),"")</f>
        <v/>
      </c>
      <c r="E37" s="19" t="str">
        <f>IFERROR(VLOOKUP(Tabla469[[#This Row],[Nº]],Tabla4[],$E$2,FALSE),"")</f>
        <v/>
      </c>
      <c r="F37" s="21" t="str">
        <f>IFERROR(VLOOKUP(Tabla469[[#This Row],[Nº]],Tabla4[],$F$2,FALSE),"")</f>
        <v/>
      </c>
      <c r="G37" s="21" t="str">
        <f>IFERROR(VLOOKUP(Tabla469[[#This Row],[Nº]],Tabla4[],$G$2,FALSE),"")</f>
        <v/>
      </c>
      <c r="H37" s="22" t="str">
        <f>IFERROR(VLOOKUP(Tabla469[[#This Row],[Nº]],Tabla4[],$H$2,FALSE),"")</f>
        <v/>
      </c>
      <c r="I37" s="22" t="str">
        <f>IFERROR(VLOOKUP(Tabla469[[#This Row],[Nº]],Tabla4[],$I$2,FALSE),"")</f>
        <v/>
      </c>
      <c r="J37" s="22" t="str">
        <f>IFERROR(VLOOKUP(Tabla469[[#This Row],[Nº]],Tabla4[],$J$2,FALSE),"")</f>
        <v/>
      </c>
      <c r="K37" s="19" t="str">
        <f>IFERROR(VLOOKUP(Tabla469[[#This Row],[Nº]],Tabla4[],$K$2,FALSE),"")</f>
        <v/>
      </c>
      <c r="L37" s="14"/>
      <c r="M37" s="14"/>
      <c r="N37" s="23"/>
    </row>
    <row r="38" spans="2:14" x14ac:dyDescent="0.25">
      <c r="B38" s="9"/>
      <c r="C38" s="19" t="str">
        <f>IFERROR(VLOOKUP(Tabla469[[#This Row],[Nº]],Tabla4[],$C$2,FALSE),"")</f>
        <v/>
      </c>
      <c r="D38" s="20" t="str">
        <f>IFERROR(VLOOKUP(Tabla469[[#This Row],[Nº]],Tabla4[],$D$2,FALSE),"")</f>
        <v/>
      </c>
      <c r="E38" s="19" t="str">
        <f>IFERROR(VLOOKUP(Tabla469[[#This Row],[Nº]],Tabla4[],$E$2,FALSE),"")</f>
        <v/>
      </c>
      <c r="F38" s="21" t="str">
        <f>IFERROR(VLOOKUP(Tabla469[[#This Row],[Nº]],Tabla4[],$F$2,FALSE),"")</f>
        <v/>
      </c>
      <c r="G38" s="21" t="str">
        <f>IFERROR(VLOOKUP(Tabla469[[#This Row],[Nº]],Tabla4[],$G$2,FALSE),"")</f>
        <v/>
      </c>
      <c r="H38" s="22" t="str">
        <f>IFERROR(VLOOKUP(Tabla469[[#This Row],[Nº]],Tabla4[],$H$2,FALSE),"")</f>
        <v/>
      </c>
      <c r="I38" s="22" t="str">
        <f>IFERROR(VLOOKUP(Tabla469[[#This Row],[Nº]],Tabla4[],$I$2,FALSE),"")</f>
        <v/>
      </c>
      <c r="J38" s="22" t="str">
        <f>IFERROR(VLOOKUP(Tabla469[[#This Row],[Nº]],Tabla4[],$J$2,FALSE),"")</f>
        <v/>
      </c>
      <c r="K38" s="19" t="str">
        <f>IFERROR(VLOOKUP(Tabla469[[#This Row],[Nº]],Tabla4[],$K$2,FALSE),"")</f>
        <v/>
      </c>
      <c r="L38" s="14"/>
      <c r="M38" s="14"/>
      <c r="N38" s="23"/>
    </row>
    <row r="39" spans="2:14" x14ac:dyDescent="0.25">
      <c r="B39" s="9"/>
      <c r="C39" s="19" t="str">
        <f>IFERROR(VLOOKUP(Tabla469[[#This Row],[Nº]],Tabla4[],$C$2,FALSE),"")</f>
        <v/>
      </c>
      <c r="D39" s="20" t="str">
        <f>IFERROR(VLOOKUP(Tabla469[[#This Row],[Nº]],Tabla4[],$D$2,FALSE),"")</f>
        <v/>
      </c>
      <c r="E39" s="19" t="str">
        <f>IFERROR(VLOOKUP(Tabla469[[#This Row],[Nº]],Tabla4[],$E$2,FALSE),"")</f>
        <v/>
      </c>
      <c r="F39" s="21" t="str">
        <f>IFERROR(VLOOKUP(Tabla469[[#This Row],[Nº]],Tabla4[],$F$2,FALSE),"")</f>
        <v/>
      </c>
      <c r="G39" s="21" t="str">
        <f>IFERROR(VLOOKUP(Tabla469[[#This Row],[Nº]],Tabla4[],$G$2,FALSE),"")</f>
        <v/>
      </c>
      <c r="H39" s="22" t="str">
        <f>IFERROR(VLOOKUP(Tabla469[[#This Row],[Nº]],Tabla4[],$H$2,FALSE),"")</f>
        <v/>
      </c>
      <c r="I39" s="22" t="str">
        <f>IFERROR(VLOOKUP(Tabla469[[#This Row],[Nº]],Tabla4[],$I$2,FALSE),"")</f>
        <v/>
      </c>
      <c r="J39" s="22" t="str">
        <f>IFERROR(VLOOKUP(Tabla469[[#This Row],[Nº]],Tabla4[],$J$2,FALSE),"")</f>
        <v/>
      </c>
      <c r="K39" s="19" t="str">
        <f>IFERROR(VLOOKUP(Tabla469[[#This Row],[Nº]],Tabla4[],$K$2,FALSE),"")</f>
        <v/>
      </c>
      <c r="L39" s="14"/>
      <c r="M39" s="14"/>
      <c r="N39" s="23"/>
    </row>
    <row r="40" spans="2:14" x14ac:dyDescent="0.25">
      <c r="B40" s="9"/>
      <c r="C40" s="19" t="str">
        <f>IFERROR(VLOOKUP(Tabla469[[#This Row],[Nº]],Tabla4[],$C$2,FALSE),"")</f>
        <v/>
      </c>
      <c r="D40" s="20" t="str">
        <f>IFERROR(VLOOKUP(Tabla469[[#This Row],[Nº]],Tabla4[],$D$2,FALSE),"")</f>
        <v/>
      </c>
      <c r="E40" s="19" t="str">
        <f>IFERROR(VLOOKUP(Tabla469[[#This Row],[Nº]],Tabla4[],$E$2,FALSE),"")</f>
        <v/>
      </c>
      <c r="F40" s="21" t="str">
        <f>IFERROR(VLOOKUP(Tabla469[[#This Row],[Nº]],Tabla4[],$F$2,FALSE),"")</f>
        <v/>
      </c>
      <c r="G40" s="21" t="str">
        <f>IFERROR(VLOOKUP(Tabla469[[#This Row],[Nº]],Tabla4[],$G$2,FALSE),"")</f>
        <v/>
      </c>
      <c r="H40" s="22" t="str">
        <f>IFERROR(VLOOKUP(Tabla469[[#This Row],[Nº]],Tabla4[],$H$2,FALSE),"")</f>
        <v/>
      </c>
      <c r="I40" s="22" t="str">
        <f>IFERROR(VLOOKUP(Tabla469[[#This Row],[Nº]],Tabla4[],$I$2,FALSE),"")</f>
        <v/>
      </c>
      <c r="J40" s="22" t="str">
        <f>IFERROR(VLOOKUP(Tabla469[[#This Row],[Nº]],Tabla4[],$J$2,FALSE),"")</f>
        <v/>
      </c>
      <c r="K40" s="19" t="str">
        <f>IFERROR(VLOOKUP(Tabla469[[#This Row],[Nº]],Tabla4[],$K$2,FALSE),"")</f>
        <v/>
      </c>
      <c r="L40" s="14"/>
      <c r="M40" s="14"/>
      <c r="N40" s="23"/>
    </row>
    <row r="41" spans="2:14" x14ac:dyDescent="0.25">
      <c r="B41" s="9"/>
      <c r="C41" s="19" t="str">
        <f>IFERROR(VLOOKUP(Tabla469[[#This Row],[Nº]],Tabla4[],$C$2,FALSE),"")</f>
        <v/>
      </c>
      <c r="D41" s="20" t="str">
        <f>IFERROR(VLOOKUP(Tabla469[[#This Row],[Nº]],Tabla4[],$D$2,FALSE),"")</f>
        <v/>
      </c>
      <c r="E41" s="19" t="str">
        <f>IFERROR(VLOOKUP(Tabla469[[#This Row],[Nº]],Tabla4[],$E$2,FALSE),"")</f>
        <v/>
      </c>
      <c r="F41" s="21" t="str">
        <f>IFERROR(VLOOKUP(Tabla469[[#This Row],[Nº]],Tabla4[],$F$2,FALSE),"")</f>
        <v/>
      </c>
      <c r="G41" s="21" t="str">
        <f>IFERROR(VLOOKUP(Tabla469[[#This Row],[Nº]],Tabla4[],$G$2,FALSE),"")</f>
        <v/>
      </c>
      <c r="H41" s="22" t="str">
        <f>IFERROR(VLOOKUP(Tabla469[[#This Row],[Nº]],Tabla4[],$H$2,FALSE),"")</f>
        <v/>
      </c>
      <c r="I41" s="22" t="str">
        <f>IFERROR(VLOOKUP(Tabla469[[#This Row],[Nº]],Tabla4[],$I$2,FALSE),"")</f>
        <v/>
      </c>
      <c r="J41" s="22" t="str">
        <f>IFERROR(VLOOKUP(Tabla469[[#This Row],[Nº]],Tabla4[],$J$2,FALSE),"")</f>
        <v/>
      </c>
      <c r="K41" s="19" t="str">
        <f>IFERROR(VLOOKUP(Tabla469[[#This Row],[Nº]],Tabla4[],$K$2,FALSE),"")</f>
        <v/>
      </c>
      <c r="L41" s="14"/>
      <c r="M41" s="14"/>
      <c r="N41" s="23"/>
    </row>
    <row r="42" spans="2:14" x14ac:dyDescent="0.25">
      <c r="B42" s="9"/>
      <c r="C42" s="19" t="str">
        <f>IFERROR(VLOOKUP(Tabla469[[#This Row],[Nº]],Tabla4[],$C$2,FALSE),"")</f>
        <v/>
      </c>
      <c r="D42" s="20" t="str">
        <f>IFERROR(VLOOKUP(Tabla469[[#This Row],[Nº]],Tabla4[],$D$2,FALSE),"")</f>
        <v/>
      </c>
      <c r="E42" s="19" t="str">
        <f>IFERROR(VLOOKUP(Tabla469[[#This Row],[Nº]],Tabla4[],$E$2,FALSE),"")</f>
        <v/>
      </c>
      <c r="F42" s="21" t="str">
        <f>IFERROR(VLOOKUP(Tabla469[[#This Row],[Nº]],Tabla4[],$F$2,FALSE),"")</f>
        <v/>
      </c>
      <c r="G42" s="21" t="str">
        <f>IFERROR(VLOOKUP(Tabla469[[#This Row],[Nº]],Tabla4[],$G$2,FALSE),"")</f>
        <v/>
      </c>
      <c r="H42" s="22" t="str">
        <f>IFERROR(VLOOKUP(Tabla469[[#This Row],[Nº]],Tabla4[],$H$2,FALSE),"")</f>
        <v/>
      </c>
      <c r="I42" s="22" t="str">
        <f>IFERROR(VLOOKUP(Tabla469[[#This Row],[Nº]],Tabla4[],$I$2,FALSE),"")</f>
        <v/>
      </c>
      <c r="J42" s="22" t="str">
        <f>IFERROR(VLOOKUP(Tabla469[[#This Row],[Nº]],Tabla4[],$J$2,FALSE),"")</f>
        <v/>
      </c>
      <c r="K42" s="19" t="str">
        <f>IFERROR(VLOOKUP(Tabla469[[#This Row],[Nº]],Tabla4[],$K$2,FALSE),"")</f>
        <v/>
      </c>
      <c r="L42" s="14"/>
      <c r="M42" s="14"/>
      <c r="N42" s="23"/>
    </row>
    <row r="43" spans="2:14" x14ac:dyDescent="0.25">
      <c r="B43" s="9"/>
      <c r="C43" s="19" t="str">
        <f>IFERROR(VLOOKUP(Tabla469[[#This Row],[Nº]],Tabla4[],$C$2,FALSE),"")</f>
        <v/>
      </c>
      <c r="D43" s="20" t="str">
        <f>IFERROR(VLOOKUP(Tabla469[[#This Row],[Nº]],Tabla4[],$D$2,FALSE),"")</f>
        <v/>
      </c>
      <c r="E43" s="19" t="str">
        <f>IFERROR(VLOOKUP(Tabla469[[#This Row],[Nº]],Tabla4[],$E$2,FALSE),"")</f>
        <v/>
      </c>
      <c r="F43" s="21" t="str">
        <f>IFERROR(VLOOKUP(Tabla469[[#This Row],[Nº]],Tabla4[],$F$2,FALSE),"")</f>
        <v/>
      </c>
      <c r="G43" s="21" t="str">
        <f>IFERROR(VLOOKUP(Tabla469[[#This Row],[Nº]],Tabla4[],$G$2,FALSE),"")</f>
        <v/>
      </c>
      <c r="H43" s="22" t="str">
        <f>IFERROR(VLOOKUP(Tabla469[[#This Row],[Nº]],Tabla4[],$H$2,FALSE),"")</f>
        <v/>
      </c>
      <c r="I43" s="22" t="str">
        <f>IFERROR(VLOOKUP(Tabla469[[#This Row],[Nº]],Tabla4[],$I$2,FALSE),"")</f>
        <v/>
      </c>
      <c r="J43" s="22" t="str">
        <f>IFERROR(VLOOKUP(Tabla469[[#This Row],[Nº]],Tabla4[],$J$2,FALSE),"")</f>
        <v/>
      </c>
      <c r="K43" s="19" t="str">
        <f>IFERROR(VLOOKUP(Tabla469[[#This Row],[Nº]],Tabla4[],$K$2,FALSE),"")</f>
        <v/>
      </c>
      <c r="L43" s="14"/>
      <c r="M43" s="14"/>
      <c r="N43" s="23"/>
    </row>
    <row r="44" spans="2:14" x14ac:dyDescent="0.25">
      <c r="B44" s="9"/>
      <c r="C44" s="19" t="str">
        <f>IFERROR(VLOOKUP(Tabla469[[#This Row],[Nº]],Tabla4[],$C$2,FALSE),"")</f>
        <v/>
      </c>
      <c r="D44" s="20" t="str">
        <f>IFERROR(VLOOKUP(Tabla469[[#This Row],[Nº]],Tabla4[],$D$2,FALSE),"")</f>
        <v/>
      </c>
      <c r="E44" s="19" t="str">
        <f>IFERROR(VLOOKUP(Tabla469[[#This Row],[Nº]],Tabla4[],$E$2,FALSE),"")</f>
        <v/>
      </c>
      <c r="F44" s="21" t="str">
        <f>IFERROR(VLOOKUP(Tabla469[[#This Row],[Nº]],Tabla4[],$F$2,FALSE),"")</f>
        <v/>
      </c>
      <c r="G44" s="21" t="str">
        <f>IFERROR(VLOOKUP(Tabla469[[#This Row],[Nº]],Tabla4[],$G$2,FALSE),"")</f>
        <v/>
      </c>
      <c r="H44" s="22" t="str">
        <f>IFERROR(VLOOKUP(Tabla469[[#This Row],[Nº]],Tabla4[],$H$2,FALSE),"")</f>
        <v/>
      </c>
      <c r="I44" s="22" t="str">
        <f>IFERROR(VLOOKUP(Tabla469[[#This Row],[Nº]],Tabla4[],$I$2,FALSE),"")</f>
        <v/>
      </c>
      <c r="J44" s="22" t="str">
        <f>IFERROR(VLOOKUP(Tabla469[[#This Row],[Nº]],Tabla4[],$J$2,FALSE),"")</f>
        <v/>
      </c>
      <c r="K44" s="19" t="str">
        <f>IFERROR(VLOOKUP(Tabla469[[#This Row],[Nº]],Tabla4[],$K$2,FALSE),"")</f>
        <v/>
      </c>
      <c r="L44" s="14"/>
      <c r="M44" s="14"/>
      <c r="N44" s="23"/>
    </row>
    <row r="45" spans="2:14" x14ac:dyDescent="0.25">
      <c r="B45" s="9"/>
      <c r="C45" s="19" t="str">
        <f>IFERROR(VLOOKUP(Tabla469[[#This Row],[Nº]],Tabla4[],$C$2,FALSE),"")</f>
        <v/>
      </c>
      <c r="D45" s="20" t="str">
        <f>IFERROR(VLOOKUP(Tabla469[[#This Row],[Nº]],Tabla4[],$D$2,FALSE),"")</f>
        <v/>
      </c>
      <c r="E45" s="19" t="str">
        <f>IFERROR(VLOOKUP(Tabla469[[#This Row],[Nº]],Tabla4[],$E$2,FALSE),"")</f>
        <v/>
      </c>
      <c r="F45" s="21" t="str">
        <f>IFERROR(VLOOKUP(Tabla469[[#This Row],[Nº]],Tabla4[],$F$2,FALSE),"")</f>
        <v/>
      </c>
      <c r="G45" s="21" t="str">
        <f>IFERROR(VLOOKUP(Tabla469[[#This Row],[Nº]],Tabla4[],$G$2,FALSE),"")</f>
        <v/>
      </c>
      <c r="H45" s="22" t="str">
        <f>IFERROR(VLOOKUP(Tabla469[[#This Row],[Nº]],Tabla4[],$H$2,FALSE),"")</f>
        <v/>
      </c>
      <c r="I45" s="22" t="str">
        <f>IFERROR(VLOOKUP(Tabla469[[#This Row],[Nº]],Tabla4[],$I$2,FALSE),"")</f>
        <v/>
      </c>
      <c r="J45" s="22" t="str">
        <f>IFERROR(VLOOKUP(Tabla469[[#This Row],[Nº]],Tabla4[],$J$2,FALSE),"")</f>
        <v/>
      </c>
      <c r="K45" s="19" t="str">
        <f>IFERROR(VLOOKUP(Tabla469[[#This Row],[Nº]],Tabla4[],$K$2,FALSE),"")</f>
        <v/>
      </c>
      <c r="L45" s="14"/>
      <c r="M45" s="14"/>
      <c r="N45" s="23"/>
    </row>
    <row r="46" spans="2:14" x14ac:dyDescent="0.25">
      <c r="B46" s="9"/>
      <c r="C46" s="19" t="str">
        <f>IFERROR(VLOOKUP(Tabla469[[#This Row],[Nº]],Tabla4[],$C$2,FALSE),"")</f>
        <v/>
      </c>
      <c r="D46" s="20" t="str">
        <f>IFERROR(VLOOKUP(Tabla469[[#This Row],[Nº]],Tabla4[],$D$2,FALSE),"")</f>
        <v/>
      </c>
      <c r="E46" s="19" t="str">
        <f>IFERROR(VLOOKUP(Tabla469[[#This Row],[Nº]],Tabla4[],$E$2,FALSE),"")</f>
        <v/>
      </c>
      <c r="F46" s="21" t="str">
        <f>IFERROR(VLOOKUP(Tabla469[[#This Row],[Nº]],Tabla4[],$F$2,FALSE),"")</f>
        <v/>
      </c>
      <c r="G46" s="21" t="str">
        <f>IFERROR(VLOOKUP(Tabla469[[#This Row],[Nº]],Tabla4[],$G$2,FALSE),"")</f>
        <v/>
      </c>
      <c r="H46" s="22" t="str">
        <f>IFERROR(VLOOKUP(Tabla469[[#This Row],[Nº]],Tabla4[],$H$2,FALSE),"")</f>
        <v/>
      </c>
      <c r="I46" s="22" t="str">
        <f>IFERROR(VLOOKUP(Tabla469[[#This Row],[Nº]],Tabla4[],$I$2,FALSE),"")</f>
        <v/>
      </c>
      <c r="J46" s="22" t="str">
        <f>IFERROR(VLOOKUP(Tabla469[[#This Row],[Nº]],Tabla4[],$J$2,FALSE),"")</f>
        <v/>
      </c>
      <c r="K46" s="19" t="str">
        <f>IFERROR(VLOOKUP(Tabla469[[#This Row],[Nº]],Tabla4[],$K$2,FALSE),"")</f>
        <v/>
      </c>
      <c r="L46" s="14"/>
      <c r="M46" s="14"/>
      <c r="N46" s="23"/>
    </row>
    <row r="47" spans="2:14" x14ac:dyDescent="0.25">
      <c r="B47" s="9"/>
      <c r="C47" s="19" t="str">
        <f>IFERROR(VLOOKUP(Tabla469[[#This Row],[Nº]],Tabla4[],$C$2,FALSE),"")</f>
        <v/>
      </c>
      <c r="D47" s="20" t="str">
        <f>IFERROR(VLOOKUP(Tabla469[[#This Row],[Nº]],Tabla4[],$D$2,FALSE),"")</f>
        <v/>
      </c>
      <c r="E47" s="19" t="str">
        <f>IFERROR(VLOOKUP(Tabla469[[#This Row],[Nº]],Tabla4[],$E$2,FALSE),"")</f>
        <v/>
      </c>
      <c r="F47" s="21" t="str">
        <f>IFERROR(VLOOKUP(Tabla469[[#This Row],[Nº]],Tabla4[],$F$2,FALSE),"")</f>
        <v/>
      </c>
      <c r="G47" s="21" t="str">
        <f>IFERROR(VLOOKUP(Tabla469[[#This Row],[Nº]],Tabla4[],$G$2,FALSE),"")</f>
        <v/>
      </c>
      <c r="H47" s="22" t="str">
        <f>IFERROR(VLOOKUP(Tabla469[[#This Row],[Nº]],Tabla4[],$H$2,FALSE),"")</f>
        <v/>
      </c>
      <c r="I47" s="22" t="str">
        <f>IFERROR(VLOOKUP(Tabla469[[#This Row],[Nº]],Tabla4[],$I$2,FALSE),"")</f>
        <v/>
      </c>
      <c r="J47" s="22" t="str">
        <f>IFERROR(VLOOKUP(Tabla469[[#This Row],[Nº]],Tabla4[],$J$2,FALSE),"")</f>
        <v/>
      </c>
      <c r="K47" s="19" t="str">
        <f>IFERROR(VLOOKUP(Tabla469[[#This Row],[Nº]],Tabla4[],$K$2,FALSE),"")</f>
        <v/>
      </c>
      <c r="L47" s="14"/>
      <c r="M47" s="14"/>
      <c r="N47" s="23"/>
    </row>
    <row r="48" spans="2:14" x14ac:dyDescent="0.25">
      <c r="B48" s="9"/>
      <c r="C48" s="19" t="str">
        <f>IFERROR(VLOOKUP(Tabla469[[#This Row],[Nº]],Tabla4[],$C$2,FALSE),"")</f>
        <v/>
      </c>
      <c r="D48" s="20" t="str">
        <f>IFERROR(VLOOKUP(Tabla469[[#This Row],[Nº]],Tabla4[],$D$2,FALSE),"")</f>
        <v/>
      </c>
      <c r="E48" s="19" t="str">
        <f>IFERROR(VLOOKUP(Tabla469[[#This Row],[Nº]],Tabla4[],$E$2,FALSE),"")</f>
        <v/>
      </c>
      <c r="F48" s="21" t="str">
        <f>IFERROR(VLOOKUP(Tabla469[[#This Row],[Nº]],Tabla4[],$F$2,FALSE),"")</f>
        <v/>
      </c>
      <c r="G48" s="21" t="str">
        <f>IFERROR(VLOOKUP(Tabla469[[#This Row],[Nº]],Tabla4[],$G$2,FALSE),"")</f>
        <v/>
      </c>
      <c r="H48" s="22" t="str">
        <f>IFERROR(VLOOKUP(Tabla469[[#This Row],[Nº]],Tabla4[],$H$2,FALSE),"")</f>
        <v/>
      </c>
      <c r="I48" s="22" t="str">
        <f>IFERROR(VLOOKUP(Tabla469[[#This Row],[Nº]],Tabla4[],$I$2,FALSE),"")</f>
        <v/>
      </c>
      <c r="J48" s="22" t="str">
        <f>IFERROR(VLOOKUP(Tabla469[[#This Row],[Nº]],Tabla4[],$J$2,FALSE),"")</f>
        <v/>
      </c>
      <c r="K48" s="19" t="str">
        <f>IFERROR(VLOOKUP(Tabla469[[#This Row],[Nº]],Tabla4[],$K$2,FALSE),"")</f>
        <v/>
      </c>
      <c r="L48" s="14"/>
      <c r="M48" s="14"/>
      <c r="N48" s="23"/>
    </row>
    <row r="49" spans="2:14" x14ac:dyDescent="0.25">
      <c r="B49" s="9"/>
      <c r="C49" s="19" t="str">
        <f>IFERROR(VLOOKUP(Tabla469[[#This Row],[Nº]],Tabla4[],$C$2,FALSE),"")</f>
        <v/>
      </c>
      <c r="D49" s="20" t="str">
        <f>IFERROR(VLOOKUP(Tabla469[[#This Row],[Nº]],Tabla4[],$D$2,FALSE),"")</f>
        <v/>
      </c>
      <c r="E49" s="19" t="str">
        <f>IFERROR(VLOOKUP(Tabla469[[#This Row],[Nº]],Tabla4[],$E$2,FALSE),"")</f>
        <v/>
      </c>
      <c r="F49" s="21" t="str">
        <f>IFERROR(VLOOKUP(Tabla469[[#This Row],[Nº]],Tabla4[],$F$2,FALSE),"")</f>
        <v/>
      </c>
      <c r="G49" s="21" t="str">
        <f>IFERROR(VLOOKUP(Tabla469[[#This Row],[Nº]],Tabla4[],$G$2,FALSE),"")</f>
        <v/>
      </c>
      <c r="H49" s="22" t="str">
        <f>IFERROR(VLOOKUP(Tabla469[[#This Row],[Nº]],Tabla4[],$H$2,FALSE),"")</f>
        <v/>
      </c>
      <c r="I49" s="22" t="str">
        <f>IFERROR(VLOOKUP(Tabla469[[#This Row],[Nº]],Tabla4[],$I$2,FALSE),"")</f>
        <v/>
      </c>
      <c r="J49" s="22" t="str">
        <f>IFERROR(VLOOKUP(Tabla469[[#This Row],[Nº]],Tabla4[],$J$2,FALSE),"")</f>
        <v/>
      </c>
      <c r="K49" s="19" t="str">
        <f>IFERROR(VLOOKUP(Tabla469[[#This Row],[Nº]],Tabla4[],$K$2,FALSE),"")</f>
        <v/>
      </c>
      <c r="L49" s="14"/>
      <c r="M49" s="14"/>
      <c r="N49" s="23"/>
    </row>
    <row r="50" spans="2:14" x14ac:dyDescent="0.25">
      <c r="B50" s="9"/>
      <c r="C50" s="19" t="str">
        <f>IFERROR(VLOOKUP(Tabla469[[#This Row],[Nº]],Tabla4[],$C$2,FALSE),"")</f>
        <v/>
      </c>
      <c r="D50" s="20" t="str">
        <f>IFERROR(VLOOKUP(Tabla469[[#This Row],[Nº]],Tabla4[],$D$2,FALSE),"")</f>
        <v/>
      </c>
      <c r="E50" s="19" t="str">
        <f>IFERROR(VLOOKUP(Tabla469[[#This Row],[Nº]],Tabla4[],$E$2,FALSE),"")</f>
        <v/>
      </c>
      <c r="F50" s="21" t="str">
        <f>IFERROR(VLOOKUP(Tabla469[[#This Row],[Nº]],Tabla4[],$F$2,FALSE),"")</f>
        <v/>
      </c>
      <c r="G50" s="21" t="str">
        <f>IFERROR(VLOOKUP(Tabla469[[#This Row],[Nº]],Tabla4[],$G$2,FALSE),"")</f>
        <v/>
      </c>
      <c r="H50" s="22" t="str">
        <f>IFERROR(VLOOKUP(Tabla469[[#This Row],[Nº]],Tabla4[],$H$2,FALSE),"")</f>
        <v/>
      </c>
      <c r="I50" s="22" t="str">
        <f>IFERROR(VLOOKUP(Tabla469[[#This Row],[Nº]],Tabla4[],$I$2,FALSE),"")</f>
        <v/>
      </c>
      <c r="J50" s="22" t="str">
        <f>IFERROR(VLOOKUP(Tabla469[[#This Row],[Nº]],Tabla4[],$J$2,FALSE),"")</f>
        <v/>
      </c>
      <c r="K50" s="19" t="str">
        <f>IFERROR(VLOOKUP(Tabla469[[#This Row],[Nº]],Tabla4[],$K$2,FALSE),"")</f>
        <v/>
      </c>
      <c r="L50" s="14"/>
      <c r="M50" s="14"/>
      <c r="N50" s="23"/>
    </row>
    <row r="51" spans="2:14" x14ac:dyDescent="0.25">
      <c r="B51" s="9"/>
      <c r="C51" s="19" t="str">
        <f>IFERROR(VLOOKUP(Tabla469[[#This Row],[Nº]],Tabla4[],$C$2,FALSE),"")</f>
        <v/>
      </c>
      <c r="D51" s="20" t="str">
        <f>IFERROR(VLOOKUP(Tabla469[[#This Row],[Nº]],Tabla4[],$D$2,FALSE),"")</f>
        <v/>
      </c>
      <c r="E51" s="19" t="str">
        <f>IFERROR(VLOOKUP(Tabla469[[#This Row],[Nº]],Tabla4[],$E$2,FALSE),"")</f>
        <v/>
      </c>
      <c r="F51" s="21" t="str">
        <f>IFERROR(VLOOKUP(Tabla469[[#This Row],[Nº]],Tabla4[],$F$2,FALSE),"")</f>
        <v/>
      </c>
      <c r="G51" s="21" t="str">
        <f>IFERROR(VLOOKUP(Tabla469[[#This Row],[Nº]],Tabla4[],$G$2,FALSE),"")</f>
        <v/>
      </c>
      <c r="H51" s="22" t="str">
        <f>IFERROR(VLOOKUP(Tabla469[[#This Row],[Nº]],Tabla4[],$H$2,FALSE),"")</f>
        <v/>
      </c>
      <c r="I51" s="22" t="str">
        <f>IFERROR(VLOOKUP(Tabla469[[#This Row],[Nº]],Tabla4[],$I$2,FALSE),"")</f>
        <v/>
      </c>
      <c r="J51" s="22" t="str">
        <f>IFERROR(VLOOKUP(Tabla469[[#This Row],[Nº]],Tabla4[],$J$2,FALSE),"")</f>
        <v/>
      </c>
      <c r="K51" s="19" t="str">
        <f>IFERROR(VLOOKUP(Tabla469[[#This Row],[Nº]],Tabla4[],$K$2,FALSE),"")</f>
        <v/>
      </c>
      <c r="L51" s="14"/>
      <c r="M51" s="14"/>
      <c r="N51" s="23"/>
    </row>
    <row r="52" spans="2:14" x14ac:dyDescent="0.25">
      <c r="B52" s="9"/>
      <c r="C52" s="19" t="str">
        <f>IFERROR(VLOOKUP(Tabla469[[#This Row],[Nº]],Tabla4[],$C$2,FALSE),"")</f>
        <v/>
      </c>
      <c r="D52" s="20" t="str">
        <f>IFERROR(VLOOKUP(Tabla469[[#This Row],[Nº]],Tabla4[],$D$2,FALSE),"")</f>
        <v/>
      </c>
      <c r="E52" s="19" t="str">
        <f>IFERROR(VLOOKUP(Tabla469[[#This Row],[Nº]],Tabla4[],$E$2,FALSE),"")</f>
        <v/>
      </c>
      <c r="F52" s="21" t="str">
        <f>IFERROR(VLOOKUP(Tabla469[[#This Row],[Nº]],Tabla4[],$F$2,FALSE),"")</f>
        <v/>
      </c>
      <c r="G52" s="21" t="str">
        <f>IFERROR(VLOOKUP(Tabla469[[#This Row],[Nº]],Tabla4[],$G$2,FALSE),"")</f>
        <v/>
      </c>
      <c r="H52" s="22" t="str">
        <f>IFERROR(VLOOKUP(Tabla469[[#This Row],[Nº]],Tabla4[],$H$2,FALSE),"")</f>
        <v/>
      </c>
      <c r="I52" s="22" t="str">
        <f>IFERROR(VLOOKUP(Tabla469[[#This Row],[Nº]],Tabla4[],$I$2,FALSE),"")</f>
        <v/>
      </c>
      <c r="J52" s="22" t="str">
        <f>IFERROR(VLOOKUP(Tabla469[[#This Row],[Nº]],Tabla4[],$J$2,FALSE),"")</f>
        <v/>
      </c>
      <c r="K52" s="19" t="str">
        <f>IFERROR(VLOOKUP(Tabla469[[#This Row],[Nº]],Tabla4[],$K$2,FALSE),"")</f>
        <v/>
      </c>
      <c r="L52" s="14"/>
      <c r="M52" s="14"/>
      <c r="N52" s="23"/>
    </row>
    <row r="53" spans="2:14" x14ac:dyDescent="0.25">
      <c r="B53" s="9"/>
      <c r="C53" s="19" t="str">
        <f>IFERROR(VLOOKUP(Tabla469[[#This Row],[Nº]],Tabla4[],$C$2,FALSE),"")</f>
        <v/>
      </c>
      <c r="D53" s="20" t="str">
        <f>IFERROR(VLOOKUP(Tabla469[[#This Row],[Nº]],Tabla4[],$D$2,FALSE),"")</f>
        <v/>
      </c>
      <c r="E53" s="19" t="str">
        <f>IFERROR(VLOOKUP(Tabla469[[#This Row],[Nº]],Tabla4[],$E$2,FALSE),"")</f>
        <v/>
      </c>
      <c r="F53" s="21" t="str">
        <f>IFERROR(VLOOKUP(Tabla469[[#This Row],[Nº]],Tabla4[],$F$2,FALSE),"")</f>
        <v/>
      </c>
      <c r="G53" s="21" t="str">
        <f>IFERROR(VLOOKUP(Tabla469[[#This Row],[Nº]],Tabla4[],$G$2,FALSE),"")</f>
        <v/>
      </c>
      <c r="H53" s="22" t="str">
        <f>IFERROR(VLOOKUP(Tabla469[[#This Row],[Nº]],Tabla4[],$H$2,FALSE),"")</f>
        <v/>
      </c>
      <c r="I53" s="22" t="str">
        <f>IFERROR(VLOOKUP(Tabla469[[#This Row],[Nº]],Tabla4[],$I$2,FALSE),"")</f>
        <v/>
      </c>
      <c r="J53" s="22" t="str">
        <f>IFERROR(VLOOKUP(Tabla469[[#This Row],[Nº]],Tabla4[],$J$2,FALSE),"")</f>
        <v/>
      </c>
      <c r="K53" s="19" t="str">
        <f>IFERROR(VLOOKUP(Tabla469[[#This Row],[Nº]],Tabla4[],$K$2,FALSE),"")</f>
        <v/>
      </c>
      <c r="L53" s="14"/>
      <c r="M53" s="14"/>
      <c r="N53" s="23"/>
    </row>
    <row r="54" spans="2:14" x14ac:dyDescent="0.25">
      <c r="B54" s="9"/>
      <c r="C54" s="19" t="str">
        <f>IFERROR(VLOOKUP(Tabla469[[#This Row],[Nº]],Tabla4[],$C$2,FALSE),"")</f>
        <v/>
      </c>
      <c r="D54" s="20" t="str">
        <f>IFERROR(VLOOKUP(Tabla469[[#This Row],[Nº]],Tabla4[],$D$2,FALSE),"")</f>
        <v/>
      </c>
      <c r="E54" s="19" t="str">
        <f>IFERROR(VLOOKUP(Tabla469[[#This Row],[Nº]],Tabla4[],$E$2,FALSE),"")</f>
        <v/>
      </c>
      <c r="F54" s="21" t="str">
        <f>IFERROR(VLOOKUP(Tabla469[[#This Row],[Nº]],Tabla4[],$F$2,FALSE),"")</f>
        <v/>
      </c>
      <c r="G54" s="21" t="str">
        <f>IFERROR(VLOOKUP(Tabla469[[#This Row],[Nº]],Tabla4[],$G$2,FALSE),"")</f>
        <v/>
      </c>
      <c r="H54" s="22" t="str">
        <f>IFERROR(VLOOKUP(Tabla469[[#This Row],[Nº]],Tabla4[],$H$2,FALSE),"")</f>
        <v/>
      </c>
      <c r="I54" s="22" t="str">
        <f>IFERROR(VLOOKUP(Tabla469[[#This Row],[Nº]],Tabla4[],$I$2,FALSE),"")</f>
        <v/>
      </c>
      <c r="J54" s="22" t="str">
        <f>IFERROR(VLOOKUP(Tabla469[[#This Row],[Nº]],Tabla4[],$J$2,FALSE),"")</f>
        <v/>
      </c>
      <c r="K54" s="19" t="str">
        <f>IFERROR(VLOOKUP(Tabla469[[#This Row],[Nº]],Tabla4[],$K$2,FALSE),"")</f>
        <v/>
      </c>
      <c r="L54" s="14"/>
      <c r="M54" s="14"/>
      <c r="N54" s="23"/>
    </row>
    <row r="55" spans="2:14" x14ac:dyDescent="0.25">
      <c r="B55" s="9"/>
      <c r="C55" s="19" t="str">
        <f>IFERROR(VLOOKUP(Tabla469[[#This Row],[Nº]],Tabla4[],$C$2,FALSE),"")</f>
        <v/>
      </c>
      <c r="D55" s="20" t="str">
        <f>IFERROR(VLOOKUP(Tabla469[[#This Row],[Nº]],Tabla4[],$D$2,FALSE),"")</f>
        <v/>
      </c>
      <c r="E55" s="19" t="str">
        <f>IFERROR(VLOOKUP(Tabla469[[#This Row],[Nº]],Tabla4[],$E$2,FALSE),"")</f>
        <v/>
      </c>
      <c r="F55" s="21" t="str">
        <f>IFERROR(VLOOKUP(Tabla469[[#This Row],[Nº]],Tabla4[],$F$2,FALSE),"")</f>
        <v/>
      </c>
      <c r="G55" s="21" t="str">
        <f>IFERROR(VLOOKUP(Tabla469[[#This Row],[Nº]],Tabla4[],$G$2,FALSE),"")</f>
        <v/>
      </c>
      <c r="H55" s="22" t="str">
        <f>IFERROR(VLOOKUP(Tabla469[[#This Row],[Nº]],Tabla4[],$H$2,FALSE),"")</f>
        <v/>
      </c>
      <c r="I55" s="22" t="str">
        <f>IFERROR(VLOOKUP(Tabla469[[#This Row],[Nº]],Tabla4[],$I$2,FALSE),"")</f>
        <v/>
      </c>
      <c r="J55" s="22" t="str">
        <f>IFERROR(VLOOKUP(Tabla469[[#This Row],[Nº]],Tabla4[],$J$2,FALSE),"")</f>
        <v/>
      </c>
      <c r="K55" s="19" t="str">
        <f>IFERROR(VLOOKUP(Tabla469[[#This Row],[Nº]],Tabla4[],$K$2,FALSE),"")</f>
        <v/>
      </c>
      <c r="L55" s="14"/>
      <c r="M55" s="14"/>
      <c r="N55" s="23"/>
    </row>
    <row r="56" spans="2:14" x14ac:dyDescent="0.25">
      <c r="B56" s="9"/>
      <c r="C56" s="19" t="str">
        <f>IFERROR(VLOOKUP(Tabla469[[#This Row],[Nº]],Tabla4[],$C$2,FALSE),"")</f>
        <v/>
      </c>
      <c r="D56" s="20" t="str">
        <f>IFERROR(VLOOKUP(Tabla469[[#This Row],[Nº]],Tabla4[],$D$2,FALSE),"")</f>
        <v/>
      </c>
      <c r="E56" s="19" t="str">
        <f>IFERROR(VLOOKUP(Tabla469[[#This Row],[Nº]],Tabla4[],$E$2,FALSE),"")</f>
        <v/>
      </c>
      <c r="F56" s="21" t="str">
        <f>IFERROR(VLOOKUP(Tabla469[[#This Row],[Nº]],Tabla4[],$F$2,FALSE),"")</f>
        <v/>
      </c>
      <c r="G56" s="21" t="str">
        <f>IFERROR(VLOOKUP(Tabla469[[#This Row],[Nº]],Tabla4[],$G$2,FALSE),"")</f>
        <v/>
      </c>
      <c r="H56" s="22" t="str">
        <f>IFERROR(VLOOKUP(Tabla469[[#This Row],[Nº]],Tabla4[],$H$2,FALSE),"")</f>
        <v/>
      </c>
      <c r="I56" s="22" t="str">
        <f>IFERROR(VLOOKUP(Tabla469[[#This Row],[Nº]],Tabla4[],$I$2,FALSE),"")</f>
        <v/>
      </c>
      <c r="J56" s="22" t="str">
        <f>IFERROR(VLOOKUP(Tabla469[[#This Row],[Nº]],Tabla4[],$J$2,FALSE),"")</f>
        <v/>
      </c>
      <c r="K56" s="19" t="str">
        <f>IFERROR(VLOOKUP(Tabla469[[#This Row],[Nº]],Tabla4[],$K$2,FALSE),"")</f>
        <v/>
      </c>
      <c r="L56" s="14"/>
      <c r="M56" s="14"/>
      <c r="N56" s="23"/>
    </row>
    <row r="57" spans="2:14" x14ac:dyDescent="0.25">
      <c r="B57" s="9"/>
      <c r="C57" s="19" t="str">
        <f>IFERROR(VLOOKUP(Tabla469[[#This Row],[Nº]],Tabla4[],$C$2,FALSE),"")</f>
        <v/>
      </c>
      <c r="D57" s="20" t="str">
        <f>IFERROR(VLOOKUP(Tabla469[[#This Row],[Nº]],Tabla4[],$D$2,FALSE),"")</f>
        <v/>
      </c>
      <c r="E57" s="19" t="str">
        <f>IFERROR(VLOOKUP(Tabla469[[#This Row],[Nº]],Tabla4[],$E$2,FALSE),"")</f>
        <v/>
      </c>
      <c r="F57" s="21" t="str">
        <f>IFERROR(VLOOKUP(Tabla469[[#This Row],[Nº]],Tabla4[],$F$2,FALSE),"")</f>
        <v/>
      </c>
      <c r="G57" s="21" t="str">
        <f>IFERROR(VLOOKUP(Tabla469[[#This Row],[Nº]],Tabla4[],$G$2,FALSE),"")</f>
        <v/>
      </c>
      <c r="H57" s="22" t="str">
        <f>IFERROR(VLOOKUP(Tabla469[[#This Row],[Nº]],Tabla4[],$H$2,FALSE),"")</f>
        <v/>
      </c>
      <c r="I57" s="22" t="str">
        <f>IFERROR(VLOOKUP(Tabla469[[#This Row],[Nº]],Tabla4[],$I$2,FALSE),"")</f>
        <v/>
      </c>
      <c r="J57" s="22" t="str">
        <f>IFERROR(VLOOKUP(Tabla469[[#This Row],[Nº]],Tabla4[],$J$2,FALSE),"")</f>
        <v/>
      </c>
      <c r="K57" s="19" t="str">
        <f>IFERROR(VLOOKUP(Tabla469[[#This Row],[Nº]],Tabla4[],$K$2,FALSE),"")</f>
        <v/>
      </c>
      <c r="L57" s="14"/>
      <c r="M57" s="14"/>
      <c r="N57" s="23"/>
    </row>
    <row r="58" spans="2:14" x14ac:dyDescent="0.25">
      <c r="B58" s="9"/>
      <c r="C58" s="19" t="str">
        <f>IFERROR(VLOOKUP(Tabla469[[#This Row],[Nº]],Tabla4[],$C$2,FALSE),"")</f>
        <v/>
      </c>
      <c r="D58" s="20" t="str">
        <f>IFERROR(VLOOKUP(Tabla469[[#This Row],[Nº]],Tabla4[],$D$2,FALSE),"")</f>
        <v/>
      </c>
      <c r="E58" s="19" t="str">
        <f>IFERROR(VLOOKUP(Tabla469[[#This Row],[Nº]],Tabla4[],$E$2,FALSE),"")</f>
        <v/>
      </c>
      <c r="F58" s="21" t="str">
        <f>IFERROR(VLOOKUP(Tabla469[[#This Row],[Nº]],Tabla4[],$F$2,FALSE),"")</f>
        <v/>
      </c>
      <c r="G58" s="21" t="str">
        <f>IFERROR(VLOOKUP(Tabla469[[#This Row],[Nº]],Tabla4[],$G$2,FALSE),"")</f>
        <v/>
      </c>
      <c r="H58" s="22" t="str">
        <f>IFERROR(VLOOKUP(Tabla469[[#This Row],[Nº]],Tabla4[],$H$2,FALSE),"")</f>
        <v/>
      </c>
      <c r="I58" s="22" t="str">
        <f>IFERROR(VLOOKUP(Tabla469[[#This Row],[Nº]],Tabla4[],$I$2,FALSE),"")</f>
        <v/>
      </c>
      <c r="J58" s="22" t="str">
        <f>IFERROR(VLOOKUP(Tabla469[[#This Row],[Nº]],Tabla4[],$J$2,FALSE),"")</f>
        <v/>
      </c>
      <c r="K58" s="19" t="str">
        <f>IFERROR(VLOOKUP(Tabla469[[#This Row],[Nº]],Tabla4[],$K$2,FALSE),"")</f>
        <v/>
      </c>
      <c r="L58" s="14"/>
      <c r="M58" s="14"/>
      <c r="N58" s="23"/>
    </row>
    <row r="59" spans="2:14" x14ac:dyDescent="0.25">
      <c r="B59" s="9"/>
      <c r="C59" s="19" t="str">
        <f>IFERROR(VLOOKUP(Tabla469[[#This Row],[Nº]],Tabla4[],$C$2,FALSE),"")</f>
        <v/>
      </c>
      <c r="D59" s="20" t="str">
        <f>IFERROR(VLOOKUP(Tabla469[[#This Row],[Nº]],Tabla4[],$D$2,FALSE),"")</f>
        <v/>
      </c>
      <c r="E59" s="19" t="str">
        <f>IFERROR(VLOOKUP(Tabla469[[#This Row],[Nº]],Tabla4[],$E$2,FALSE),"")</f>
        <v/>
      </c>
      <c r="F59" s="21" t="str">
        <f>IFERROR(VLOOKUP(Tabla469[[#This Row],[Nº]],Tabla4[],$F$2,FALSE),"")</f>
        <v/>
      </c>
      <c r="G59" s="21" t="str">
        <f>IFERROR(VLOOKUP(Tabla469[[#This Row],[Nº]],Tabla4[],$G$2,FALSE),"")</f>
        <v/>
      </c>
      <c r="H59" s="22" t="str">
        <f>IFERROR(VLOOKUP(Tabla469[[#This Row],[Nº]],Tabla4[],$H$2,FALSE),"")</f>
        <v/>
      </c>
      <c r="I59" s="22" t="str">
        <f>IFERROR(VLOOKUP(Tabla469[[#This Row],[Nº]],Tabla4[],$I$2,FALSE),"")</f>
        <v/>
      </c>
      <c r="J59" s="22" t="str">
        <f>IFERROR(VLOOKUP(Tabla469[[#This Row],[Nº]],Tabla4[],$J$2,FALSE),"")</f>
        <v/>
      </c>
      <c r="K59" s="19" t="str">
        <f>IFERROR(VLOOKUP(Tabla469[[#This Row],[Nº]],Tabla4[],$K$2,FALSE),"")</f>
        <v/>
      </c>
      <c r="L59" s="14"/>
      <c r="M59" s="14"/>
      <c r="N59" s="23"/>
    </row>
    <row r="60" spans="2:14" x14ac:dyDescent="0.25">
      <c r="B60" s="9"/>
      <c r="C60" s="19" t="str">
        <f>IFERROR(VLOOKUP(Tabla469[[#This Row],[Nº]],Tabla4[],$C$2,FALSE),"")</f>
        <v/>
      </c>
      <c r="D60" s="20" t="str">
        <f>IFERROR(VLOOKUP(Tabla469[[#This Row],[Nº]],Tabla4[],$D$2,FALSE),"")</f>
        <v/>
      </c>
      <c r="E60" s="19" t="str">
        <f>IFERROR(VLOOKUP(Tabla469[[#This Row],[Nº]],Tabla4[],$E$2,FALSE),"")</f>
        <v/>
      </c>
      <c r="F60" s="21" t="str">
        <f>IFERROR(VLOOKUP(Tabla469[[#This Row],[Nº]],Tabla4[],$F$2,FALSE),"")</f>
        <v/>
      </c>
      <c r="G60" s="21" t="str">
        <f>IFERROR(VLOOKUP(Tabla469[[#This Row],[Nº]],Tabla4[],$G$2,FALSE),"")</f>
        <v/>
      </c>
      <c r="H60" s="22" t="str">
        <f>IFERROR(VLOOKUP(Tabla469[[#This Row],[Nº]],Tabla4[],$H$2,FALSE),"")</f>
        <v/>
      </c>
      <c r="I60" s="22" t="str">
        <f>IFERROR(VLOOKUP(Tabla469[[#This Row],[Nº]],Tabla4[],$I$2,FALSE),"")</f>
        <v/>
      </c>
      <c r="J60" s="22" t="str">
        <f>IFERROR(VLOOKUP(Tabla469[[#This Row],[Nº]],Tabla4[],$J$2,FALSE),"")</f>
        <v/>
      </c>
      <c r="K60" s="19" t="str">
        <f>IFERROR(VLOOKUP(Tabla469[[#This Row],[Nº]],Tabla4[],$K$2,FALSE),"")</f>
        <v/>
      </c>
      <c r="L60" s="14"/>
      <c r="M60" s="14"/>
      <c r="N60" s="23"/>
    </row>
    <row r="61" spans="2:14" x14ac:dyDescent="0.25">
      <c r="B61" s="9"/>
      <c r="C61" s="19" t="str">
        <f>IFERROR(VLOOKUP(Tabla469[[#This Row],[Nº]],Tabla4[],$C$2,FALSE),"")</f>
        <v/>
      </c>
      <c r="D61" s="20" t="str">
        <f>IFERROR(VLOOKUP(Tabla469[[#This Row],[Nº]],Tabla4[],$D$2,FALSE),"")</f>
        <v/>
      </c>
      <c r="E61" s="19" t="str">
        <f>IFERROR(VLOOKUP(Tabla469[[#This Row],[Nº]],Tabla4[],$E$2,FALSE),"")</f>
        <v/>
      </c>
      <c r="F61" s="21" t="str">
        <f>IFERROR(VLOOKUP(Tabla469[[#This Row],[Nº]],Tabla4[],$F$2,FALSE),"")</f>
        <v/>
      </c>
      <c r="G61" s="21" t="str">
        <f>IFERROR(VLOOKUP(Tabla469[[#This Row],[Nº]],Tabla4[],$G$2,FALSE),"")</f>
        <v/>
      </c>
      <c r="H61" s="22" t="str">
        <f>IFERROR(VLOOKUP(Tabla469[[#This Row],[Nº]],Tabla4[],$H$2,FALSE),"")</f>
        <v/>
      </c>
      <c r="I61" s="22" t="str">
        <f>IFERROR(VLOOKUP(Tabla469[[#This Row],[Nº]],Tabla4[],$I$2,FALSE),"")</f>
        <v/>
      </c>
      <c r="J61" s="22" t="str">
        <f>IFERROR(VLOOKUP(Tabla469[[#This Row],[Nº]],Tabla4[],$J$2,FALSE),"")</f>
        <v/>
      </c>
      <c r="K61" s="19" t="str">
        <f>IFERROR(VLOOKUP(Tabla469[[#This Row],[Nº]],Tabla4[],$K$2,FALSE),"")</f>
        <v/>
      </c>
      <c r="L61" s="14"/>
      <c r="M61" s="14"/>
      <c r="N61" s="23"/>
    </row>
    <row r="62" spans="2:14" x14ac:dyDescent="0.25">
      <c r="B62" s="9"/>
      <c r="C62" s="19" t="str">
        <f>IFERROR(VLOOKUP(Tabla469[[#This Row],[Nº]],Tabla4[],$C$2,FALSE),"")</f>
        <v/>
      </c>
      <c r="D62" s="20" t="str">
        <f>IFERROR(VLOOKUP(Tabla469[[#This Row],[Nº]],Tabla4[],$D$2,FALSE),"")</f>
        <v/>
      </c>
      <c r="E62" s="19" t="str">
        <f>IFERROR(VLOOKUP(Tabla469[[#This Row],[Nº]],Tabla4[],$E$2,FALSE),"")</f>
        <v/>
      </c>
      <c r="F62" s="21" t="str">
        <f>IFERROR(VLOOKUP(Tabla469[[#This Row],[Nº]],Tabla4[],$F$2,FALSE),"")</f>
        <v/>
      </c>
      <c r="G62" s="21" t="str">
        <f>IFERROR(VLOOKUP(Tabla469[[#This Row],[Nº]],Tabla4[],$G$2,FALSE),"")</f>
        <v/>
      </c>
      <c r="H62" s="22" t="str">
        <f>IFERROR(VLOOKUP(Tabla469[[#This Row],[Nº]],Tabla4[],$H$2,FALSE),"")</f>
        <v/>
      </c>
      <c r="I62" s="22" t="str">
        <f>IFERROR(VLOOKUP(Tabla469[[#This Row],[Nº]],Tabla4[],$I$2,FALSE),"")</f>
        <v/>
      </c>
      <c r="J62" s="22" t="str">
        <f>IFERROR(VLOOKUP(Tabla469[[#This Row],[Nº]],Tabla4[],$J$2,FALSE),"")</f>
        <v/>
      </c>
      <c r="K62" s="19" t="str">
        <f>IFERROR(VLOOKUP(Tabla469[[#This Row],[Nº]],Tabla4[],$K$2,FALSE),"")</f>
        <v/>
      </c>
      <c r="L62" s="14"/>
      <c r="M62" s="14"/>
      <c r="N62" s="23"/>
    </row>
    <row r="63" spans="2:14" x14ac:dyDescent="0.25">
      <c r="B63" s="9"/>
      <c r="C63" s="19" t="str">
        <f>IFERROR(VLOOKUP(Tabla469[[#This Row],[Nº]],Tabla4[],$C$2,FALSE),"")</f>
        <v/>
      </c>
      <c r="D63" s="20" t="str">
        <f>IFERROR(VLOOKUP(Tabla469[[#This Row],[Nº]],Tabla4[],$D$2,FALSE),"")</f>
        <v/>
      </c>
      <c r="E63" s="19" t="str">
        <f>IFERROR(VLOOKUP(Tabla469[[#This Row],[Nº]],Tabla4[],$E$2,FALSE),"")</f>
        <v/>
      </c>
      <c r="F63" s="21" t="str">
        <f>IFERROR(VLOOKUP(Tabla469[[#This Row],[Nº]],Tabla4[],$F$2,FALSE),"")</f>
        <v/>
      </c>
      <c r="G63" s="21" t="str">
        <f>IFERROR(VLOOKUP(Tabla469[[#This Row],[Nº]],Tabla4[],$G$2,FALSE),"")</f>
        <v/>
      </c>
      <c r="H63" s="22" t="str">
        <f>IFERROR(VLOOKUP(Tabla469[[#This Row],[Nº]],Tabla4[],$H$2,FALSE),"")</f>
        <v/>
      </c>
      <c r="I63" s="22" t="str">
        <f>IFERROR(VLOOKUP(Tabla469[[#This Row],[Nº]],Tabla4[],$I$2,FALSE),"")</f>
        <v/>
      </c>
      <c r="J63" s="22" t="str">
        <f>IFERROR(VLOOKUP(Tabla469[[#This Row],[Nº]],Tabla4[],$J$2,FALSE),"")</f>
        <v/>
      </c>
      <c r="K63" s="19" t="str">
        <f>IFERROR(VLOOKUP(Tabla469[[#This Row],[Nº]],Tabla4[],$K$2,FALSE),"")</f>
        <v/>
      </c>
      <c r="L63" s="14"/>
      <c r="M63" s="14"/>
      <c r="N63" s="23"/>
    </row>
    <row r="64" spans="2:14" x14ac:dyDescent="0.25">
      <c r="B64" s="9"/>
      <c r="C64" s="19" t="str">
        <f>IFERROR(VLOOKUP(Tabla469[[#This Row],[Nº]],Tabla4[],$C$2,FALSE),"")</f>
        <v/>
      </c>
      <c r="D64" s="20" t="str">
        <f>IFERROR(VLOOKUP(Tabla469[[#This Row],[Nº]],Tabla4[],$D$2,FALSE),"")</f>
        <v/>
      </c>
      <c r="E64" s="19" t="str">
        <f>IFERROR(VLOOKUP(Tabla469[[#This Row],[Nº]],Tabla4[],$E$2,FALSE),"")</f>
        <v/>
      </c>
      <c r="F64" s="21" t="str">
        <f>IFERROR(VLOOKUP(Tabla469[[#This Row],[Nº]],Tabla4[],$F$2,FALSE),"")</f>
        <v/>
      </c>
      <c r="G64" s="21" t="str">
        <f>IFERROR(VLOOKUP(Tabla469[[#This Row],[Nº]],Tabla4[],$G$2,FALSE),"")</f>
        <v/>
      </c>
      <c r="H64" s="22" t="str">
        <f>IFERROR(VLOOKUP(Tabla469[[#This Row],[Nº]],Tabla4[],$H$2,FALSE),"")</f>
        <v/>
      </c>
      <c r="I64" s="22" t="str">
        <f>IFERROR(VLOOKUP(Tabla469[[#This Row],[Nº]],Tabla4[],$I$2,FALSE),"")</f>
        <v/>
      </c>
      <c r="J64" s="22" t="str">
        <f>IFERROR(VLOOKUP(Tabla469[[#This Row],[Nº]],Tabla4[],$J$2,FALSE),"")</f>
        <v/>
      </c>
      <c r="K64" s="19" t="str">
        <f>IFERROR(VLOOKUP(Tabla469[[#This Row],[Nº]],Tabla4[],$K$2,FALSE),"")</f>
        <v/>
      </c>
      <c r="L64" s="14"/>
      <c r="M64" s="14"/>
      <c r="N64" s="23"/>
    </row>
    <row r="65" spans="2:14" x14ac:dyDescent="0.25">
      <c r="B65" s="9"/>
      <c r="C65" s="19" t="str">
        <f>IFERROR(VLOOKUP(Tabla469[[#This Row],[Nº]],Tabla4[],$C$2,FALSE),"")</f>
        <v/>
      </c>
      <c r="D65" s="20" t="str">
        <f>IFERROR(VLOOKUP(Tabla469[[#This Row],[Nº]],Tabla4[],$D$2,FALSE),"")</f>
        <v/>
      </c>
      <c r="E65" s="19" t="str">
        <f>IFERROR(VLOOKUP(Tabla469[[#This Row],[Nº]],Tabla4[],$E$2,FALSE),"")</f>
        <v/>
      </c>
      <c r="F65" s="21" t="str">
        <f>IFERROR(VLOOKUP(Tabla469[[#This Row],[Nº]],Tabla4[],$F$2,FALSE),"")</f>
        <v/>
      </c>
      <c r="G65" s="21" t="str">
        <f>IFERROR(VLOOKUP(Tabla469[[#This Row],[Nº]],Tabla4[],$G$2,FALSE),"")</f>
        <v/>
      </c>
      <c r="H65" s="22" t="str">
        <f>IFERROR(VLOOKUP(Tabla469[[#This Row],[Nº]],Tabla4[],$H$2,FALSE),"")</f>
        <v/>
      </c>
      <c r="I65" s="22" t="str">
        <f>IFERROR(VLOOKUP(Tabla469[[#This Row],[Nº]],Tabla4[],$I$2,FALSE),"")</f>
        <v/>
      </c>
      <c r="J65" s="22" t="str">
        <f>IFERROR(VLOOKUP(Tabla469[[#This Row],[Nº]],Tabla4[],$J$2,FALSE),"")</f>
        <v/>
      </c>
      <c r="K65" s="19" t="str">
        <f>IFERROR(VLOOKUP(Tabla469[[#This Row],[Nº]],Tabla4[],$K$2,FALSE),"")</f>
        <v/>
      </c>
      <c r="L65" s="14"/>
      <c r="M65" s="14"/>
      <c r="N65" s="23"/>
    </row>
    <row r="66" spans="2:14" x14ac:dyDescent="0.25">
      <c r="B66" s="9"/>
      <c r="C66" s="19" t="str">
        <f>IFERROR(VLOOKUP(Tabla469[[#This Row],[Nº]],Tabla4[],$C$2,FALSE),"")</f>
        <v/>
      </c>
      <c r="D66" s="20" t="str">
        <f>IFERROR(VLOOKUP(Tabla469[[#This Row],[Nº]],Tabla4[],$D$2,FALSE),"")</f>
        <v/>
      </c>
      <c r="E66" s="19" t="str">
        <f>IFERROR(VLOOKUP(Tabla469[[#This Row],[Nº]],Tabla4[],$E$2,FALSE),"")</f>
        <v/>
      </c>
      <c r="F66" s="21" t="str">
        <f>IFERROR(VLOOKUP(Tabla469[[#This Row],[Nº]],Tabla4[],$F$2,FALSE),"")</f>
        <v/>
      </c>
      <c r="G66" s="21" t="str">
        <f>IFERROR(VLOOKUP(Tabla469[[#This Row],[Nº]],Tabla4[],$G$2,FALSE),"")</f>
        <v/>
      </c>
      <c r="H66" s="22" t="str">
        <f>IFERROR(VLOOKUP(Tabla469[[#This Row],[Nº]],Tabla4[],$H$2,FALSE),"")</f>
        <v/>
      </c>
      <c r="I66" s="22" t="str">
        <f>IFERROR(VLOOKUP(Tabla469[[#This Row],[Nº]],Tabla4[],$I$2,FALSE),"")</f>
        <v/>
      </c>
      <c r="J66" s="22" t="str">
        <f>IFERROR(VLOOKUP(Tabla469[[#This Row],[Nº]],Tabla4[],$J$2,FALSE),"")</f>
        <v/>
      </c>
      <c r="K66" s="19" t="str">
        <f>IFERROR(VLOOKUP(Tabla469[[#This Row],[Nº]],Tabla4[],$K$2,FALSE),"")</f>
        <v/>
      </c>
      <c r="L66" s="14"/>
      <c r="M66" s="14"/>
      <c r="N66" s="23"/>
    </row>
    <row r="67" spans="2:14" x14ac:dyDescent="0.25">
      <c r="B67" s="9"/>
      <c r="C67" s="19" t="str">
        <f>IFERROR(VLOOKUP(Tabla469[[#This Row],[Nº]],Tabla4[],$C$2,FALSE),"")</f>
        <v/>
      </c>
      <c r="D67" s="20" t="str">
        <f>IFERROR(VLOOKUP(Tabla469[[#This Row],[Nº]],Tabla4[],$D$2,FALSE),"")</f>
        <v/>
      </c>
      <c r="E67" s="19" t="str">
        <f>IFERROR(VLOOKUP(Tabla469[[#This Row],[Nº]],Tabla4[],$E$2,FALSE),"")</f>
        <v/>
      </c>
      <c r="F67" s="21" t="str">
        <f>IFERROR(VLOOKUP(Tabla469[[#This Row],[Nº]],Tabla4[],$F$2,FALSE),"")</f>
        <v/>
      </c>
      <c r="G67" s="21" t="str">
        <f>IFERROR(VLOOKUP(Tabla469[[#This Row],[Nº]],Tabla4[],$G$2,FALSE),"")</f>
        <v/>
      </c>
      <c r="H67" s="22" t="str">
        <f>IFERROR(VLOOKUP(Tabla469[[#This Row],[Nº]],Tabla4[],$H$2,FALSE),"")</f>
        <v/>
      </c>
      <c r="I67" s="22" t="str">
        <f>IFERROR(VLOOKUP(Tabla469[[#This Row],[Nº]],Tabla4[],$I$2,FALSE),"")</f>
        <v/>
      </c>
      <c r="J67" s="22" t="str">
        <f>IFERROR(VLOOKUP(Tabla469[[#This Row],[Nº]],Tabla4[],$J$2,FALSE),"")</f>
        <v/>
      </c>
      <c r="K67" s="19" t="str">
        <f>IFERROR(VLOOKUP(Tabla469[[#This Row],[Nº]],Tabla4[],$K$2,FALSE),"")</f>
        <v/>
      </c>
      <c r="L67" s="14"/>
      <c r="M67" s="14"/>
      <c r="N67" s="23"/>
    </row>
    <row r="68" spans="2:14" x14ac:dyDescent="0.25">
      <c r="B68" s="9"/>
      <c r="C68" s="19" t="str">
        <f>IFERROR(VLOOKUP(Tabla469[[#This Row],[Nº]],Tabla4[],$C$2,FALSE),"")</f>
        <v/>
      </c>
      <c r="D68" s="20" t="str">
        <f>IFERROR(VLOOKUP(Tabla469[[#This Row],[Nº]],Tabla4[],$D$2,FALSE),"")</f>
        <v/>
      </c>
      <c r="E68" s="19" t="str">
        <f>IFERROR(VLOOKUP(Tabla469[[#This Row],[Nº]],Tabla4[],$E$2,FALSE),"")</f>
        <v/>
      </c>
      <c r="F68" s="21" t="str">
        <f>IFERROR(VLOOKUP(Tabla469[[#This Row],[Nº]],Tabla4[],$F$2,FALSE),"")</f>
        <v/>
      </c>
      <c r="G68" s="21" t="str">
        <f>IFERROR(VLOOKUP(Tabla469[[#This Row],[Nº]],Tabla4[],$G$2,FALSE),"")</f>
        <v/>
      </c>
      <c r="H68" s="22" t="str">
        <f>IFERROR(VLOOKUP(Tabla469[[#This Row],[Nº]],Tabla4[],$H$2,FALSE),"")</f>
        <v/>
      </c>
      <c r="I68" s="22" t="str">
        <f>IFERROR(VLOOKUP(Tabla469[[#This Row],[Nº]],Tabla4[],$I$2,FALSE),"")</f>
        <v/>
      </c>
      <c r="J68" s="22" t="str">
        <f>IFERROR(VLOOKUP(Tabla469[[#This Row],[Nº]],Tabla4[],$J$2,FALSE),"")</f>
        <v/>
      </c>
      <c r="K68" s="19" t="str">
        <f>IFERROR(VLOOKUP(Tabla469[[#This Row],[Nº]],Tabla4[],$K$2,FALSE),"")</f>
        <v/>
      </c>
      <c r="L68" s="14"/>
      <c r="M68" s="14"/>
      <c r="N68" s="23"/>
    </row>
    <row r="69" spans="2:14" x14ac:dyDescent="0.25">
      <c r="B69" s="9"/>
      <c r="C69" s="19" t="str">
        <f>IFERROR(VLOOKUP(Tabla469[[#This Row],[Nº]],Tabla4[],$C$2,FALSE),"")</f>
        <v/>
      </c>
      <c r="D69" s="20" t="str">
        <f>IFERROR(VLOOKUP(Tabla469[[#This Row],[Nº]],Tabla4[],$D$2,FALSE),"")</f>
        <v/>
      </c>
      <c r="E69" s="19" t="str">
        <f>IFERROR(VLOOKUP(Tabla469[[#This Row],[Nº]],Tabla4[],$E$2,FALSE),"")</f>
        <v/>
      </c>
      <c r="F69" s="21" t="str">
        <f>IFERROR(VLOOKUP(Tabla469[[#This Row],[Nº]],Tabla4[],$F$2,FALSE),"")</f>
        <v/>
      </c>
      <c r="G69" s="21" t="str">
        <f>IFERROR(VLOOKUP(Tabla469[[#This Row],[Nº]],Tabla4[],$G$2,FALSE),"")</f>
        <v/>
      </c>
      <c r="H69" s="22" t="str">
        <f>IFERROR(VLOOKUP(Tabla469[[#This Row],[Nº]],Tabla4[],$H$2,FALSE),"")</f>
        <v/>
      </c>
      <c r="I69" s="22" t="str">
        <f>IFERROR(VLOOKUP(Tabla469[[#This Row],[Nº]],Tabla4[],$I$2,FALSE),"")</f>
        <v/>
      </c>
      <c r="J69" s="22" t="str">
        <f>IFERROR(VLOOKUP(Tabla469[[#This Row],[Nº]],Tabla4[],$J$2,FALSE),"")</f>
        <v/>
      </c>
      <c r="K69" s="19" t="str">
        <f>IFERROR(VLOOKUP(Tabla469[[#This Row],[Nº]],Tabla4[],$K$2,FALSE),"")</f>
        <v/>
      </c>
      <c r="L69" s="14"/>
      <c r="M69" s="14"/>
      <c r="N69" s="23"/>
    </row>
    <row r="70" spans="2:14" x14ac:dyDescent="0.25">
      <c r="B70" s="9"/>
      <c r="C70" s="19" t="str">
        <f>IFERROR(VLOOKUP(Tabla469[[#This Row],[Nº]],Tabla4[],$C$2,FALSE),"")</f>
        <v/>
      </c>
      <c r="D70" s="20" t="str">
        <f>IFERROR(VLOOKUP(Tabla469[[#This Row],[Nº]],Tabla4[],$D$2,FALSE),"")</f>
        <v/>
      </c>
      <c r="E70" s="19" t="str">
        <f>IFERROR(VLOOKUP(Tabla469[[#This Row],[Nº]],Tabla4[],$E$2,FALSE),"")</f>
        <v/>
      </c>
      <c r="F70" s="21" t="str">
        <f>IFERROR(VLOOKUP(Tabla469[[#This Row],[Nº]],Tabla4[],$F$2,FALSE),"")</f>
        <v/>
      </c>
      <c r="G70" s="21" t="str">
        <f>IFERROR(VLOOKUP(Tabla469[[#This Row],[Nº]],Tabla4[],$G$2,FALSE),"")</f>
        <v/>
      </c>
      <c r="H70" s="22" t="str">
        <f>IFERROR(VLOOKUP(Tabla469[[#This Row],[Nº]],Tabla4[],$H$2,FALSE),"")</f>
        <v/>
      </c>
      <c r="I70" s="22" t="str">
        <f>IFERROR(VLOOKUP(Tabla469[[#This Row],[Nº]],Tabla4[],$I$2,FALSE),"")</f>
        <v/>
      </c>
      <c r="J70" s="22" t="str">
        <f>IFERROR(VLOOKUP(Tabla469[[#This Row],[Nº]],Tabla4[],$J$2,FALSE),"")</f>
        <v/>
      </c>
      <c r="K70" s="19" t="str">
        <f>IFERROR(VLOOKUP(Tabla469[[#This Row],[Nº]],Tabla4[],$K$2,FALSE),"")</f>
        <v/>
      </c>
      <c r="L70" s="14"/>
      <c r="M70" s="14"/>
      <c r="N70" s="23"/>
    </row>
    <row r="71" spans="2:14" x14ac:dyDescent="0.25">
      <c r="B71" s="9"/>
      <c r="C71" s="19" t="str">
        <f>IFERROR(VLOOKUP(Tabla469[[#This Row],[Nº]],Tabla4[],$C$2,FALSE),"")</f>
        <v/>
      </c>
      <c r="D71" s="20" t="str">
        <f>IFERROR(VLOOKUP(Tabla469[[#This Row],[Nº]],Tabla4[],$D$2,FALSE),"")</f>
        <v/>
      </c>
      <c r="E71" s="19" t="str">
        <f>IFERROR(VLOOKUP(Tabla469[[#This Row],[Nº]],Tabla4[],$E$2,FALSE),"")</f>
        <v/>
      </c>
      <c r="F71" s="21" t="str">
        <f>IFERROR(VLOOKUP(Tabla469[[#This Row],[Nº]],Tabla4[],$F$2,FALSE),"")</f>
        <v/>
      </c>
      <c r="G71" s="21" t="str">
        <f>IFERROR(VLOOKUP(Tabla469[[#This Row],[Nº]],Tabla4[],$G$2,FALSE),"")</f>
        <v/>
      </c>
      <c r="H71" s="22" t="str">
        <f>IFERROR(VLOOKUP(Tabla469[[#This Row],[Nº]],Tabla4[],$H$2,FALSE),"")</f>
        <v/>
      </c>
      <c r="I71" s="22" t="str">
        <f>IFERROR(VLOOKUP(Tabla469[[#This Row],[Nº]],Tabla4[],$I$2,FALSE),"")</f>
        <v/>
      </c>
      <c r="J71" s="22" t="str">
        <f>IFERROR(VLOOKUP(Tabla469[[#This Row],[Nº]],Tabla4[],$J$2,FALSE),"")</f>
        <v/>
      </c>
      <c r="K71" s="19" t="str">
        <f>IFERROR(VLOOKUP(Tabla469[[#This Row],[Nº]],Tabla4[],$K$2,FALSE),"")</f>
        <v/>
      </c>
      <c r="L71" s="14"/>
      <c r="M71" s="14"/>
      <c r="N71" s="23"/>
    </row>
    <row r="72" spans="2:14" x14ac:dyDescent="0.25">
      <c r="B72" s="9"/>
      <c r="C72" s="19" t="str">
        <f>IFERROR(VLOOKUP(Tabla469[[#This Row],[Nº]],Tabla4[],$C$2,FALSE),"")</f>
        <v/>
      </c>
      <c r="D72" s="20" t="str">
        <f>IFERROR(VLOOKUP(Tabla469[[#This Row],[Nº]],Tabla4[],$D$2,FALSE),"")</f>
        <v/>
      </c>
      <c r="E72" s="19" t="str">
        <f>IFERROR(VLOOKUP(Tabla469[[#This Row],[Nº]],Tabla4[],$E$2,FALSE),"")</f>
        <v/>
      </c>
      <c r="F72" s="21" t="str">
        <f>IFERROR(VLOOKUP(Tabla469[[#This Row],[Nº]],Tabla4[],$F$2,FALSE),"")</f>
        <v/>
      </c>
      <c r="G72" s="21" t="str">
        <f>IFERROR(VLOOKUP(Tabla469[[#This Row],[Nº]],Tabla4[],$G$2,FALSE),"")</f>
        <v/>
      </c>
      <c r="H72" s="22" t="str">
        <f>IFERROR(VLOOKUP(Tabla469[[#This Row],[Nº]],Tabla4[],$H$2,FALSE),"")</f>
        <v/>
      </c>
      <c r="I72" s="22" t="str">
        <f>IFERROR(VLOOKUP(Tabla469[[#This Row],[Nº]],Tabla4[],$I$2,FALSE),"")</f>
        <v/>
      </c>
      <c r="J72" s="22" t="str">
        <f>IFERROR(VLOOKUP(Tabla469[[#This Row],[Nº]],Tabla4[],$J$2,FALSE),"")</f>
        <v/>
      </c>
      <c r="K72" s="19" t="str">
        <f>IFERROR(VLOOKUP(Tabla469[[#This Row],[Nº]],Tabla4[],$K$2,FALSE),"")</f>
        <v/>
      </c>
      <c r="L72" s="14"/>
      <c r="M72" s="14"/>
      <c r="N72" s="23"/>
    </row>
    <row r="73" spans="2:14" x14ac:dyDescent="0.25">
      <c r="B73" s="9"/>
      <c r="C73" s="19" t="str">
        <f>IFERROR(VLOOKUP(Tabla469[[#This Row],[Nº]],Tabla4[],$C$2,FALSE),"")</f>
        <v/>
      </c>
      <c r="D73" s="20" t="str">
        <f>IFERROR(VLOOKUP(Tabla469[[#This Row],[Nº]],Tabla4[],$D$2,FALSE),"")</f>
        <v/>
      </c>
      <c r="E73" s="19" t="str">
        <f>IFERROR(VLOOKUP(Tabla469[[#This Row],[Nº]],Tabla4[],$E$2,FALSE),"")</f>
        <v/>
      </c>
      <c r="F73" s="21" t="str">
        <f>IFERROR(VLOOKUP(Tabla469[[#This Row],[Nº]],Tabla4[],$F$2,FALSE),"")</f>
        <v/>
      </c>
      <c r="G73" s="21" t="str">
        <f>IFERROR(VLOOKUP(Tabla469[[#This Row],[Nº]],Tabla4[],$G$2,FALSE),"")</f>
        <v/>
      </c>
      <c r="H73" s="22" t="str">
        <f>IFERROR(VLOOKUP(Tabla469[[#This Row],[Nº]],Tabla4[],$H$2,FALSE),"")</f>
        <v/>
      </c>
      <c r="I73" s="22" t="str">
        <f>IFERROR(VLOOKUP(Tabla469[[#This Row],[Nº]],Tabla4[],$I$2,FALSE),"")</f>
        <v/>
      </c>
      <c r="J73" s="22" t="str">
        <f>IFERROR(VLOOKUP(Tabla469[[#This Row],[Nº]],Tabla4[],$J$2,FALSE),"")</f>
        <v/>
      </c>
      <c r="K73" s="19" t="str">
        <f>IFERROR(VLOOKUP(Tabla469[[#This Row],[Nº]],Tabla4[],$K$2,FALSE),"")</f>
        <v/>
      </c>
      <c r="L73" s="14"/>
      <c r="M73" s="14"/>
      <c r="N73" s="23"/>
    </row>
    <row r="74" spans="2:14" x14ac:dyDescent="0.25">
      <c r="B74" s="9"/>
      <c r="C74" s="19" t="str">
        <f>IFERROR(VLOOKUP(Tabla469[[#This Row],[Nº]],Tabla4[],$C$2,FALSE),"")</f>
        <v/>
      </c>
      <c r="D74" s="20" t="str">
        <f>IFERROR(VLOOKUP(Tabla469[[#This Row],[Nº]],Tabla4[],$D$2,FALSE),"")</f>
        <v/>
      </c>
      <c r="E74" s="19" t="str">
        <f>IFERROR(VLOOKUP(Tabla469[[#This Row],[Nº]],Tabla4[],$E$2,FALSE),"")</f>
        <v/>
      </c>
      <c r="F74" s="21" t="str">
        <f>IFERROR(VLOOKUP(Tabla469[[#This Row],[Nº]],Tabla4[],$F$2,FALSE),"")</f>
        <v/>
      </c>
      <c r="G74" s="21" t="str">
        <f>IFERROR(VLOOKUP(Tabla469[[#This Row],[Nº]],Tabla4[],$G$2,FALSE),"")</f>
        <v/>
      </c>
      <c r="H74" s="22" t="str">
        <f>IFERROR(VLOOKUP(Tabla469[[#This Row],[Nº]],Tabla4[],$H$2,FALSE),"")</f>
        <v/>
      </c>
      <c r="I74" s="22" t="str">
        <f>IFERROR(VLOOKUP(Tabla469[[#This Row],[Nº]],Tabla4[],$I$2,FALSE),"")</f>
        <v/>
      </c>
      <c r="J74" s="22" t="str">
        <f>IFERROR(VLOOKUP(Tabla469[[#This Row],[Nº]],Tabla4[],$J$2,FALSE),"")</f>
        <v/>
      </c>
      <c r="K74" s="19" t="str">
        <f>IFERROR(VLOOKUP(Tabla469[[#This Row],[Nº]],Tabla4[],$K$2,FALSE),"")</f>
        <v/>
      </c>
      <c r="L74" s="14"/>
      <c r="M74" s="14"/>
      <c r="N74" s="23"/>
    </row>
    <row r="75" spans="2:14" x14ac:dyDescent="0.25">
      <c r="B75" s="9"/>
      <c r="C75" s="19" t="str">
        <f>IFERROR(VLOOKUP(Tabla469[[#This Row],[Nº]],Tabla4[],$C$2,FALSE),"")</f>
        <v/>
      </c>
      <c r="D75" s="20" t="str">
        <f>IFERROR(VLOOKUP(Tabla469[[#This Row],[Nº]],Tabla4[],$D$2,FALSE),"")</f>
        <v/>
      </c>
      <c r="E75" s="19" t="str">
        <f>IFERROR(VLOOKUP(Tabla469[[#This Row],[Nº]],Tabla4[],$E$2,FALSE),"")</f>
        <v/>
      </c>
      <c r="F75" s="21" t="str">
        <f>IFERROR(VLOOKUP(Tabla469[[#This Row],[Nº]],Tabla4[],$F$2,FALSE),"")</f>
        <v/>
      </c>
      <c r="G75" s="21" t="str">
        <f>IFERROR(VLOOKUP(Tabla469[[#This Row],[Nº]],Tabla4[],$G$2,FALSE),"")</f>
        <v/>
      </c>
      <c r="H75" s="22" t="str">
        <f>IFERROR(VLOOKUP(Tabla469[[#This Row],[Nº]],Tabla4[],$H$2,FALSE),"")</f>
        <v/>
      </c>
      <c r="I75" s="22" t="str">
        <f>IFERROR(VLOOKUP(Tabla469[[#This Row],[Nº]],Tabla4[],$I$2,FALSE),"")</f>
        <v/>
      </c>
      <c r="J75" s="22" t="str">
        <f>IFERROR(VLOOKUP(Tabla469[[#This Row],[Nº]],Tabla4[],$J$2,FALSE),"")</f>
        <v/>
      </c>
      <c r="K75" s="19" t="str">
        <f>IFERROR(VLOOKUP(Tabla469[[#This Row],[Nº]],Tabla4[],$K$2,FALSE),"")</f>
        <v/>
      </c>
      <c r="L75" s="14"/>
      <c r="M75" s="14"/>
      <c r="N75" s="23"/>
    </row>
    <row r="76" spans="2:14" x14ac:dyDescent="0.25">
      <c r="B76" s="9"/>
      <c r="C76" s="19" t="str">
        <f>IFERROR(VLOOKUP(Tabla469[[#This Row],[Nº]],Tabla4[],$C$2,FALSE),"")</f>
        <v/>
      </c>
      <c r="D76" s="20" t="str">
        <f>IFERROR(VLOOKUP(Tabla469[[#This Row],[Nº]],Tabla4[],$D$2,FALSE),"")</f>
        <v/>
      </c>
      <c r="E76" s="19" t="str">
        <f>IFERROR(VLOOKUP(Tabla469[[#This Row],[Nº]],Tabla4[],$E$2,FALSE),"")</f>
        <v/>
      </c>
      <c r="F76" s="21" t="str">
        <f>IFERROR(VLOOKUP(Tabla469[[#This Row],[Nº]],Tabla4[],$F$2,FALSE),"")</f>
        <v/>
      </c>
      <c r="G76" s="21" t="str">
        <f>IFERROR(VLOOKUP(Tabla469[[#This Row],[Nº]],Tabla4[],$G$2,FALSE),"")</f>
        <v/>
      </c>
      <c r="H76" s="22" t="str">
        <f>IFERROR(VLOOKUP(Tabla469[[#This Row],[Nº]],Tabla4[],$H$2,FALSE),"")</f>
        <v/>
      </c>
      <c r="I76" s="22" t="str">
        <f>IFERROR(VLOOKUP(Tabla469[[#This Row],[Nº]],Tabla4[],$I$2,FALSE),"")</f>
        <v/>
      </c>
      <c r="J76" s="22" t="str">
        <f>IFERROR(VLOOKUP(Tabla469[[#This Row],[Nº]],Tabla4[],$J$2,FALSE),"")</f>
        <v/>
      </c>
      <c r="K76" s="19" t="str">
        <f>IFERROR(VLOOKUP(Tabla469[[#This Row],[Nº]],Tabla4[],$K$2,FALSE),"")</f>
        <v/>
      </c>
      <c r="L76" s="14"/>
      <c r="M76" s="14"/>
      <c r="N76" s="23"/>
    </row>
    <row r="77" spans="2:14" x14ac:dyDescent="0.25">
      <c r="B77" s="9"/>
      <c r="C77" s="19" t="str">
        <f>IFERROR(VLOOKUP(Tabla469[[#This Row],[Nº]],Tabla4[],$C$2,FALSE),"")</f>
        <v/>
      </c>
      <c r="D77" s="20" t="str">
        <f>IFERROR(VLOOKUP(Tabla469[[#This Row],[Nº]],Tabla4[],$D$2,FALSE),"")</f>
        <v/>
      </c>
      <c r="E77" s="19" t="str">
        <f>IFERROR(VLOOKUP(Tabla469[[#This Row],[Nº]],Tabla4[],$E$2,FALSE),"")</f>
        <v/>
      </c>
      <c r="F77" s="21" t="str">
        <f>IFERROR(VLOOKUP(Tabla469[[#This Row],[Nº]],Tabla4[],$F$2,FALSE),"")</f>
        <v/>
      </c>
      <c r="G77" s="21" t="str">
        <f>IFERROR(VLOOKUP(Tabla469[[#This Row],[Nº]],Tabla4[],$G$2,FALSE),"")</f>
        <v/>
      </c>
      <c r="H77" s="22" t="str">
        <f>IFERROR(VLOOKUP(Tabla469[[#This Row],[Nº]],Tabla4[],$H$2,FALSE),"")</f>
        <v/>
      </c>
      <c r="I77" s="22" t="str">
        <f>IFERROR(VLOOKUP(Tabla469[[#This Row],[Nº]],Tabla4[],$I$2,FALSE),"")</f>
        <v/>
      </c>
      <c r="J77" s="22" t="str">
        <f>IFERROR(VLOOKUP(Tabla469[[#This Row],[Nº]],Tabla4[],$J$2,FALSE),"")</f>
        <v/>
      </c>
      <c r="K77" s="19" t="str">
        <f>IFERROR(VLOOKUP(Tabla469[[#This Row],[Nº]],Tabla4[],$K$2,FALSE),"")</f>
        <v/>
      </c>
      <c r="L77" s="14"/>
      <c r="M77" s="14"/>
      <c r="N77" s="23"/>
    </row>
    <row r="78" spans="2:14" x14ac:dyDescent="0.25">
      <c r="B78" s="9"/>
      <c r="C78" s="19" t="str">
        <f>IFERROR(VLOOKUP(Tabla469[[#This Row],[Nº]],Tabla4[],$C$2,FALSE),"")</f>
        <v/>
      </c>
      <c r="D78" s="20" t="str">
        <f>IFERROR(VLOOKUP(Tabla469[[#This Row],[Nº]],Tabla4[],$D$2,FALSE),"")</f>
        <v/>
      </c>
      <c r="E78" s="19" t="str">
        <f>IFERROR(VLOOKUP(Tabla469[[#This Row],[Nº]],Tabla4[],$E$2,FALSE),"")</f>
        <v/>
      </c>
      <c r="F78" s="21" t="str">
        <f>IFERROR(VLOOKUP(Tabla469[[#This Row],[Nº]],Tabla4[],$F$2,FALSE),"")</f>
        <v/>
      </c>
      <c r="G78" s="21" t="str">
        <f>IFERROR(VLOOKUP(Tabla469[[#This Row],[Nº]],Tabla4[],$G$2,FALSE),"")</f>
        <v/>
      </c>
      <c r="H78" s="22" t="str">
        <f>IFERROR(VLOOKUP(Tabla469[[#This Row],[Nº]],Tabla4[],$H$2,FALSE),"")</f>
        <v/>
      </c>
      <c r="I78" s="22" t="str">
        <f>IFERROR(VLOOKUP(Tabla469[[#This Row],[Nº]],Tabla4[],$I$2,FALSE),"")</f>
        <v/>
      </c>
      <c r="J78" s="22" t="str">
        <f>IFERROR(VLOOKUP(Tabla469[[#This Row],[Nº]],Tabla4[],$J$2,FALSE),"")</f>
        <v/>
      </c>
      <c r="K78" s="19" t="str">
        <f>IFERROR(VLOOKUP(Tabla469[[#This Row],[Nº]],Tabla4[],$K$2,FALSE),"")</f>
        <v/>
      </c>
      <c r="L78" s="14"/>
      <c r="M78" s="14"/>
      <c r="N78" s="23"/>
    </row>
    <row r="79" spans="2:14" x14ac:dyDescent="0.25">
      <c r="B79" s="9"/>
      <c r="C79" s="19" t="str">
        <f>IFERROR(VLOOKUP(Tabla469[[#This Row],[Nº]],Tabla4[],$C$2,FALSE),"")</f>
        <v/>
      </c>
      <c r="D79" s="20" t="str">
        <f>IFERROR(VLOOKUP(Tabla469[[#This Row],[Nº]],Tabla4[],$D$2,FALSE),"")</f>
        <v/>
      </c>
      <c r="E79" s="19" t="str">
        <f>IFERROR(VLOOKUP(Tabla469[[#This Row],[Nº]],Tabla4[],$E$2,FALSE),"")</f>
        <v/>
      </c>
      <c r="F79" s="21" t="str">
        <f>IFERROR(VLOOKUP(Tabla469[[#This Row],[Nº]],Tabla4[],$F$2,FALSE),"")</f>
        <v/>
      </c>
      <c r="G79" s="21" t="str">
        <f>IFERROR(VLOOKUP(Tabla469[[#This Row],[Nº]],Tabla4[],$G$2,FALSE),"")</f>
        <v/>
      </c>
      <c r="H79" s="22" t="str">
        <f>IFERROR(VLOOKUP(Tabla469[[#This Row],[Nº]],Tabla4[],$H$2,FALSE),"")</f>
        <v/>
      </c>
      <c r="I79" s="22" t="str">
        <f>IFERROR(VLOOKUP(Tabla469[[#This Row],[Nº]],Tabla4[],$I$2,FALSE),"")</f>
        <v/>
      </c>
      <c r="J79" s="22" t="str">
        <f>IFERROR(VLOOKUP(Tabla469[[#This Row],[Nº]],Tabla4[],$J$2,FALSE),"")</f>
        <v/>
      </c>
      <c r="K79" s="19" t="str">
        <f>IFERROR(VLOOKUP(Tabla469[[#This Row],[Nº]],Tabla4[],$K$2,FALSE),"")</f>
        <v/>
      </c>
      <c r="L79" s="14"/>
      <c r="M79" s="14"/>
      <c r="N79" s="23"/>
    </row>
    <row r="80" spans="2:14" x14ac:dyDescent="0.25">
      <c r="B80" s="9"/>
      <c r="C80" s="19" t="str">
        <f>IFERROR(VLOOKUP(Tabla469[[#This Row],[Nº]],Tabla4[],$C$2,FALSE),"")</f>
        <v/>
      </c>
      <c r="D80" s="20" t="str">
        <f>IFERROR(VLOOKUP(Tabla469[[#This Row],[Nº]],Tabla4[],$D$2,FALSE),"")</f>
        <v/>
      </c>
      <c r="E80" s="19" t="str">
        <f>IFERROR(VLOOKUP(Tabla469[[#This Row],[Nº]],Tabla4[],$E$2,FALSE),"")</f>
        <v/>
      </c>
      <c r="F80" s="21" t="str">
        <f>IFERROR(VLOOKUP(Tabla469[[#This Row],[Nº]],Tabla4[],$F$2,FALSE),"")</f>
        <v/>
      </c>
      <c r="G80" s="21" t="str">
        <f>IFERROR(VLOOKUP(Tabla469[[#This Row],[Nº]],Tabla4[],$G$2,FALSE),"")</f>
        <v/>
      </c>
      <c r="H80" s="22" t="str">
        <f>IFERROR(VLOOKUP(Tabla469[[#This Row],[Nº]],Tabla4[],$H$2,FALSE),"")</f>
        <v/>
      </c>
      <c r="I80" s="22" t="str">
        <f>IFERROR(VLOOKUP(Tabla469[[#This Row],[Nº]],Tabla4[],$I$2,FALSE),"")</f>
        <v/>
      </c>
      <c r="J80" s="22" t="str">
        <f>IFERROR(VLOOKUP(Tabla469[[#This Row],[Nº]],Tabla4[],$J$2,FALSE),"")</f>
        <v/>
      </c>
      <c r="K80" s="19" t="str">
        <f>IFERROR(VLOOKUP(Tabla469[[#This Row],[Nº]],Tabla4[],$K$2,FALSE),"")</f>
        <v/>
      </c>
      <c r="L80" s="14"/>
      <c r="M80" s="14"/>
      <c r="N80" s="23"/>
    </row>
    <row r="81" spans="2:14" x14ac:dyDescent="0.25">
      <c r="B81" s="9"/>
      <c r="C81" s="19" t="str">
        <f>IFERROR(VLOOKUP(Tabla469[[#This Row],[Nº]],Tabla4[],$C$2,FALSE),"")</f>
        <v/>
      </c>
      <c r="D81" s="20" t="str">
        <f>IFERROR(VLOOKUP(Tabla469[[#This Row],[Nº]],Tabla4[],$D$2,FALSE),"")</f>
        <v/>
      </c>
      <c r="E81" s="19" t="str">
        <f>IFERROR(VLOOKUP(Tabla469[[#This Row],[Nº]],Tabla4[],$E$2,FALSE),"")</f>
        <v/>
      </c>
      <c r="F81" s="21" t="str">
        <f>IFERROR(VLOOKUP(Tabla469[[#This Row],[Nº]],Tabla4[],$F$2,FALSE),"")</f>
        <v/>
      </c>
      <c r="G81" s="21" t="str">
        <f>IFERROR(VLOOKUP(Tabla469[[#This Row],[Nº]],Tabla4[],$G$2,FALSE),"")</f>
        <v/>
      </c>
      <c r="H81" s="22" t="str">
        <f>IFERROR(VLOOKUP(Tabla469[[#This Row],[Nº]],Tabla4[],$H$2,FALSE),"")</f>
        <v/>
      </c>
      <c r="I81" s="22" t="str">
        <f>IFERROR(VLOOKUP(Tabla469[[#This Row],[Nº]],Tabla4[],$I$2,FALSE),"")</f>
        <v/>
      </c>
      <c r="J81" s="22" t="str">
        <f>IFERROR(VLOOKUP(Tabla469[[#This Row],[Nº]],Tabla4[],$J$2,FALSE),"")</f>
        <v/>
      </c>
      <c r="K81" s="19" t="str">
        <f>IFERROR(VLOOKUP(Tabla469[[#This Row],[Nº]],Tabla4[],$K$2,FALSE),"")</f>
        <v/>
      </c>
      <c r="L81" s="14"/>
      <c r="M81" s="14"/>
      <c r="N81" s="23"/>
    </row>
    <row r="82" spans="2:14" x14ac:dyDescent="0.25">
      <c r="B82" s="9"/>
      <c r="C82" s="19" t="str">
        <f>IFERROR(VLOOKUP(Tabla469[[#This Row],[Nº]],Tabla4[],$C$2,FALSE),"")</f>
        <v/>
      </c>
      <c r="D82" s="20" t="str">
        <f>IFERROR(VLOOKUP(Tabla469[[#This Row],[Nº]],Tabla4[],$D$2,FALSE),"")</f>
        <v/>
      </c>
      <c r="E82" s="19" t="str">
        <f>IFERROR(VLOOKUP(Tabla469[[#This Row],[Nº]],Tabla4[],$E$2,FALSE),"")</f>
        <v/>
      </c>
      <c r="F82" s="21" t="str">
        <f>IFERROR(VLOOKUP(Tabla469[[#This Row],[Nº]],Tabla4[],$F$2,FALSE),"")</f>
        <v/>
      </c>
      <c r="G82" s="21" t="str">
        <f>IFERROR(VLOOKUP(Tabla469[[#This Row],[Nº]],Tabla4[],$G$2,FALSE),"")</f>
        <v/>
      </c>
      <c r="H82" s="22" t="str">
        <f>IFERROR(VLOOKUP(Tabla469[[#This Row],[Nº]],Tabla4[],$H$2,FALSE),"")</f>
        <v/>
      </c>
      <c r="I82" s="22" t="str">
        <f>IFERROR(VLOOKUP(Tabla469[[#This Row],[Nº]],Tabla4[],$I$2,FALSE),"")</f>
        <v/>
      </c>
      <c r="J82" s="22" t="str">
        <f>IFERROR(VLOOKUP(Tabla469[[#This Row],[Nº]],Tabla4[],$J$2,FALSE),"")</f>
        <v/>
      </c>
      <c r="K82" s="19" t="str">
        <f>IFERROR(VLOOKUP(Tabla469[[#This Row],[Nº]],Tabla4[],$K$2,FALSE),"")</f>
        <v/>
      </c>
      <c r="L82" s="14"/>
      <c r="M82" s="14"/>
      <c r="N82" s="23"/>
    </row>
    <row r="83" spans="2:14" x14ac:dyDescent="0.25">
      <c r="B83" s="9"/>
      <c r="C83" s="19" t="str">
        <f>IFERROR(VLOOKUP(Tabla469[[#This Row],[Nº]],Tabla4[],$C$2,FALSE),"")</f>
        <v/>
      </c>
      <c r="D83" s="20" t="str">
        <f>IFERROR(VLOOKUP(Tabla469[[#This Row],[Nº]],Tabla4[],$D$2,FALSE),"")</f>
        <v/>
      </c>
      <c r="E83" s="19" t="str">
        <f>IFERROR(VLOOKUP(Tabla469[[#This Row],[Nº]],Tabla4[],$E$2,FALSE),"")</f>
        <v/>
      </c>
      <c r="F83" s="21" t="str">
        <f>IFERROR(VLOOKUP(Tabla469[[#This Row],[Nº]],Tabla4[],$F$2,FALSE),"")</f>
        <v/>
      </c>
      <c r="G83" s="21" t="str">
        <f>IFERROR(VLOOKUP(Tabla469[[#This Row],[Nº]],Tabla4[],$G$2,FALSE),"")</f>
        <v/>
      </c>
      <c r="H83" s="22" t="str">
        <f>IFERROR(VLOOKUP(Tabla469[[#This Row],[Nº]],Tabla4[],$H$2,FALSE),"")</f>
        <v/>
      </c>
      <c r="I83" s="22" t="str">
        <f>IFERROR(VLOOKUP(Tabla469[[#This Row],[Nº]],Tabla4[],$I$2,FALSE),"")</f>
        <v/>
      </c>
      <c r="J83" s="22" t="str">
        <f>IFERROR(VLOOKUP(Tabla469[[#This Row],[Nº]],Tabla4[],$J$2,FALSE),"")</f>
        <v/>
      </c>
      <c r="K83" s="19" t="str">
        <f>IFERROR(VLOOKUP(Tabla469[[#This Row],[Nº]],Tabla4[],$K$2,FALSE),"")</f>
        <v/>
      </c>
      <c r="L83" s="14"/>
      <c r="M83" s="14"/>
      <c r="N83" s="23"/>
    </row>
    <row r="84" spans="2:14" x14ac:dyDescent="0.25">
      <c r="B84" s="9"/>
      <c r="C84" s="19" t="str">
        <f>IFERROR(VLOOKUP(Tabla469[[#This Row],[Nº]],Tabla4[],$C$2,FALSE),"")</f>
        <v/>
      </c>
      <c r="D84" s="20" t="str">
        <f>IFERROR(VLOOKUP(Tabla469[[#This Row],[Nº]],Tabla4[],$D$2,FALSE),"")</f>
        <v/>
      </c>
      <c r="E84" s="19" t="str">
        <f>IFERROR(VLOOKUP(Tabla469[[#This Row],[Nº]],Tabla4[],$E$2,FALSE),"")</f>
        <v/>
      </c>
      <c r="F84" s="21" t="str">
        <f>IFERROR(VLOOKUP(Tabla469[[#This Row],[Nº]],Tabla4[],$F$2,FALSE),"")</f>
        <v/>
      </c>
      <c r="G84" s="21" t="str">
        <f>IFERROR(VLOOKUP(Tabla469[[#This Row],[Nº]],Tabla4[],$G$2,FALSE),"")</f>
        <v/>
      </c>
      <c r="H84" s="22" t="str">
        <f>IFERROR(VLOOKUP(Tabla469[[#This Row],[Nº]],Tabla4[],$H$2,FALSE),"")</f>
        <v/>
      </c>
      <c r="I84" s="22" t="str">
        <f>IFERROR(VLOOKUP(Tabla469[[#This Row],[Nº]],Tabla4[],$I$2,FALSE),"")</f>
        <v/>
      </c>
      <c r="J84" s="22" t="str">
        <f>IFERROR(VLOOKUP(Tabla469[[#This Row],[Nº]],Tabla4[],$J$2,FALSE),"")</f>
        <v/>
      </c>
      <c r="K84" s="19" t="str">
        <f>IFERROR(VLOOKUP(Tabla469[[#This Row],[Nº]],Tabla4[],$K$2,FALSE),"")</f>
        <v/>
      </c>
      <c r="L84" s="14"/>
      <c r="M84" s="14"/>
      <c r="N84" s="23"/>
    </row>
    <row r="85" spans="2:14" x14ac:dyDescent="0.25">
      <c r="B85" s="9"/>
      <c r="C85" s="19" t="str">
        <f>IFERROR(VLOOKUP(Tabla469[[#This Row],[Nº]],Tabla4[],$C$2,FALSE),"")</f>
        <v/>
      </c>
      <c r="D85" s="20" t="str">
        <f>IFERROR(VLOOKUP(Tabla469[[#This Row],[Nº]],Tabla4[],$D$2,FALSE),"")</f>
        <v/>
      </c>
      <c r="E85" s="19" t="str">
        <f>IFERROR(VLOOKUP(Tabla469[[#This Row],[Nº]],Tabla4[],$E$2,FALSE),"")</f>
        <v/>
      </c>
      <c r="F85" s="21" t="str">
        <f>IFERROR(VLOOKUP(Tabla469[[#This Row],[Nº]],Tabla4[],$F$2,FALSE),"")</f>
        <v/>
      </c>
      <c r="G85" s="21" t="str">
        <f>IFERROR(VLOOKUP(Tabla469[[#This Row],[Nº]],Tabla4[],$G$2,FALSE),"")</f>
        <v/>
      </c>
      <c r="H85" s="22" t="str">
        <f>IFERROR(VLOOKUP(Tabla469[[#This Row],[Nº]],Tabla4[],$H$2,FALSE),"")</f>
        <v/>
      </c>
      <c r="I85" s="22" t="str">
        <f>IFERROR(VLOOKUP(Tabla469[[#This Row],[Nº]],Tabla4[],$I$2,FALSE),"")</f>
        <v/>
      </c>
      <c r="J85" s="22" t="str">
        <f>IFERROR(VLOOKUP(Tabla469[[#This Row],[Nº]],Tabla4[],$J$2,FALSE),"")</f>
        <v/>
      </c>
      <c r="K85" s="19" t="str">
        <f>IFERROR(VLOOKUP(Tabla469[[#This Row],[Nº]],Tabla4[],$K$2,FALSE),"")</f>
        <v/>
      </c>
      <c r="L85" s="14"/>
      <c r="M85" s="14"/>
      <c r="N85" s="23"/>
    </row>
    <row r="86" spans="2:14" x14ac:dyDescent="0.25">
      <c r="B86" s="9"/>
      <c r="C86" s="19" t="str">
        <f>IFERROR(VLOOKUP(Tabla469[[#This Row],[Nº]],Tabla4[],$C$2,FALSE),"")</f>
        <v/>
      </c>
      <c r="D86" s="20" t="str">
        <f>IFERROR(VLOOKUP(Tabla469[[#This Row],[Nº]],Tabla4[],$D$2,FALSE),"")</f>
        <v/>
      </c>
      <c r="E86" s="19" t="str">
        <f>IFERROR(VLOOKUP(Tabla469[[#This Row],[Nº]],Tabla4[],$E$2,FALSE),"")</f>
        <v/>
      </c>
      <c r="F86" s="21" t="str">
        <f>IFERROR(VLOOKUP(Tabla469[[#This Row],[Nº]],Tabla4[],$F$2,FALSE),"")</f>
        <v/>
      </c>
      <c r="G86" s="21" t="str">
        <f>IFERROR(VLOOKUP(Tabla469[[#This Row],[Nº]],Tabla4[],$G$2,FALSE),"")</f>
        <v/>
      </c>
      <c r="H86" s="22" t="str">
        <f>IFERROR(VLOOKUP(Tabla469[[#This Row],[Nº]],Tabla4[],$H$2,FALSE),"")</f>
        <v/>
      </c>
      <c r="I86" s="22" t="str">
        <f>IFERROR(VLOOKUP(Tabla469[[#This Row],[Nº]],Tabla4[],$I$2,FALSE),"")</f>
        <v/>
      </c>
      <c r="J86" s="22" t="str">
        <f>IFERROR(VLOOKUP(Tabla469[[#This Row],[Nº]],Tabla4[],$J$2,FALSE),"")</f>
        <v/>
      </c>
      <c r="K86" s="19" t="str">
        <f>IFERROR(VLOOKUP(Tabla469[[#This Row],[Nº]],Tabla4[],$K$2,FALSE),"")</f>
        <v/>
      </c>
      <c r="L86" s="14"/>
      <c r="M86" s="14"/>
      <c r="N86" s="23"/>
    </row>
    <row r="87" spans="2:14" x14ac:dyDescent="0.25">
      <c r="B87" s="9"/>
      <c r="C87" s="19" t="str">
        <f>IFERROR(VLOOKUP(Tabla469[[#This Row],[Nº]],Tabla4[],$C$2,FALSE),"")</f>
        <v/>
      </c>
      <c r="D87" s="20" t="str">
        <f>IFERROR(VLOOKUP(Tabla469[[#This Row],[Nº]],Tabla4[],$D$2,FALSE),"")</f>
        <v/>
      </c>
      <c r="E87" s="19" t="str">
        <f>IFERROR(VLOOKUP(Tabla469[[#This Row],[Nº]],Tabla4[],$E$2,FALSE),"")</f>
        <v/>
      </c>
      <c r="F87" s="21" t="str">
        <f>IFERROR(VLOOKUP(Tabla469[[#This Row],[Nº]],Tabla4[],$F$2,FALSE),"")</f>
        <v/>
      </c>
      <c r="G87" s="21" t="str">
        <f>IFERROR(VLOOKUP(Tabla469[[#This Row],[Nº]],Tabla4[],$G$2,FALSE),"")</f>
        <v/>
      </c>
      <c r="H87" s="22" t="str">
        <f>IFERROR(VLOOKUP(Tabla469[[#This Row],[Nº]],Tabla4[],$H$2,FALSE),"")</f>
        <v/>
      </c>
      <c r="I87" s="22" t="str">
        <f>IFERROR(VLOOKUP(Tabla469[[#This Row],[Nº]],Tabla4[],$I$2,FALSE),"")</f>
        <v/>
      </c>
      <c r="J87" s="22" t="str">
        <f>IFERROR(VLOOKUP(Tabla469[[#This Row],[Nº]],Tabla4[],$J$2,FALSE),"")</f>
        <v/>
      </c>
      <c r="K87" s="19" t="str">
        <f>IFERROR(VLOOKUP(Tabla469[[#This Row],[Nº]],Tabla4[],$K$2,FALSE),"")</f>
        <v/>
      </c>
      <c r="L87" s="14"/>
      <c r="M87" s="14"/>
      <c r="N87" s="23"/>
    </row>
    <row r="88" spans="2:14" x14ac:dyDescent="0.25">
      <c r="B88" s="9"/>
      <c r="C88" s="19" t="str">
        <f>IFERROR(VLOOKUP(Tabla469[[#This Row],[Nº]],Tabla4[],$C$2,FALSE),"")</f>
        <v/>
      </c>
      <c r="D88" s="20" t="str">
        <f>IFERROR(VLOOKUP(Tabla469[[#This Row],[Nº]],Tabla4[],$D$2,FALSE),"")</f>
        <v/>
      </c>
      <c r="E88" s="19" t="str">
        <f>IFERROR(VLOOKUP(Tabla469[[#This Row],[Nº]],Tabla4[],$E$2,FALSE),"")</f>
        <v/>
      </c>
      <c r="F88" s="21" t="str">
        <f>IFERROR(VLOOKUP(Tabla469[[#This Row],[Nº]],Tabla4[],$F$2,FALSE),"")</f>
        <v/>
      </c>
      <c r="G88" s="21" t="str">
        <f>IFERROR(VLOOKUP(Tabla469[[#This Row],[Nº]],Tabla4[],$G$2,FALSE),"")</f>
        <v/>
      </c>
      <c r="H88" s="22" t="str">
        <f>IFERROR(VLOOKUP(Tabla469[[#This Row],[Nº]],Tabla4[],$H$2,FALSE),"")</f>
        <v/>
      </c>
      <c r="I88" s="22" t="str">
        <f>IFERROR(VLOOKUP(Tabla469[[#This Row],[Nº]],Tabla4[],$I$2,FALSE),"")</f>
        <v/>
      </c>
      <c r="J88" s="22" t="str">
        <f>IFERROR(VLOOKUP(Tabla469[[#This Row],[Nº]],Tabla4[],$J$2,FALSE),"")</f>
        <v/>
      </c>
      <c r="K88" s="19" t="str">
        <f>IFERROR(VLOOKUP(Tabla469[[#This Row],[Nº]],Tabla4[],$K$2,FALSE),"")</f>
        <v/>
      </c>
      <c r="L88" s="14"/>
      <c r="M88" s="14"/>
      <c r="N88" s="23"/>
    </row>
    <row r="89" spans="2:14" x14ac:dyDescent="0.25">
      <c r="B89" s="9"/>
      <c r="C89" s="19" t="str">
        <f>IFERROR(VLOOKUP(Tabla469[[#This Row],[Nº]],Tabla4[],$C$2,FALSE),"")</f>
        <v/>
      </c>
      <c r="D89" s="20" t="str">
        <f>IFERROR(VLOOKUP(Tabla469[[#This Row],[Nº]],Tabla4[],$D$2,FALSE),"")</f>
        <v/>
      </c>
      <c r="E89" s="19" t="str">
        <f>IFERROR(VLOOKUP(Tabla469[[#This Row],[Nº]],Tabla4[],$E$2,FALSE),"")</f>
        <v/>
      </c>
      <c r="F89" s="21" t="str">
        <f>IFERROR(VLOOKUP(Tabla469[[#This Row],[Nº]],Tabla4[],$F$2,FALSE),"")</f>
        <v/>
      </c>
      <c r="G89" s="21" t="str">
        <f>IFERROR(VLOOKUP(Tabla469[[#This Row],[Nº]],Tabla4[],$G$2,FALSE),"")</f>
        <v/>
      </c>
      <c r="H89" s="22" t="str">
        <f>IFERROR(VLOOKUP(Tabla469[[#This Row],[Nº]],Tabla4[],$H$2,FALSE),"")</f>
        <v/>
      </c>
      <c r="I89" s="22" t="str">
        <f>IFERROR(VLOOKUP(Tabla469[[#This Row],[Nº]],Tabla4[],$I$2,FALSE),"")</f>
        <v/>
      </c>
      <c r="J89" s="22" t="str">
        <f>IFERROR(VLOOKUP(Tabla469[[#This Row],[Nº]],Tabla4[],$J$2,FALSE),"")</f>
        <v/>
      </c>
      <c r="K89" s="19" t="str">
        <f>IFERROR(VLOOKUP(Tabla469[[#This Row],[Nº]],Tabla4[],$K$2,FALSE),"")</f>
        <v/>
      </c>
      <c r="L89" s="14"/>
      <c r="M89" s="14"/>
      <c r="N89" s="23"/>
    </row>
    <row r="90" spans="2:14" x14ac:dyDescent="0.25">
      <c r="B90" s="9"/>
      <c r="C90" s="19" t="str">
        <f>IFERROR(VLOOKUP(Tabla469[[#This Row],[Nº]],Tabla4[],$C$2,FALSE),"")</f>
        <v/>
      </c>
      <c r="D90" s="20" t="str">
        <f>IFERROR(VLOOKUP(Tabla469[[#This Row],[Nº]],Tabla4[],$D$2,FALSE),"")</f>
        <v/>
      </c>
      <c r="E90" s="19" t="str">
        <f>IFERROR(VLOOKUP(Tabla469[[#This Row],[Nº]],Tabla4[],$E$2,FALSE),"")</f>
        <v/>
      </c>
      <c r="F90" s="21" t="str">
        <f>IFERROR(VLOOKUP(Tabla469[[#This Row],[Nº]],Tabla4[],$F$2,FALSE),"")</f>
        <v/>
      </c>
      <c r="G90" s="21" t="str">
        <f>IFERROR(VLOOKUP(Tabla469[[#This Row],[Nº]],Tabla4[],$G$2,FALSE),"")</f>
        <v/>
      </c>
      <c r="H90" s="22" t="str">
        <f>IFERROR(VLOOKUP(Tabla469[[#This Row],[Nº]],Tabla4[],$H$2,FALSE),"")</f>
        <v/>
      </c>
      <c r="I90" s="22" t="str">
        <f>IFERROR(VLOOKUP(Tabla469[[#This Row],[Nº]],Tabla4[],$I$2,FALSE),"")</f>
        <v/>
      </c>
      <c r="J90" s="22" t="str">
        <f>IFERROR(VLOOKUP(Tabla469[[#This Row],[Nº]],Tabla4[],$J$2,FALSE),"")</f>
        <v/>
      </c>
      <c r="K90" s="19" t="str">
        <f>IFERROR(VLOOKUP(Tabla469[[#This Row],[Nº]],Tabla4[],$K$2,FALSE),"")</f>
        <v/>
      </c>
      <c r="L90" s="14"/>
      <c r="M90" s="14"/>
      <c r="N90" s="23"/>
    </row>
    <row r="91" spans="2:14" x14ac:dyDescent="0.25">
      <c r="B91" s="9"/>
      <c r="C91" s="19" t="str">
        <f>IFERROR(VLOOKUP(Tabla469[[#This Row],[Nº]],Tabla4[],$C$2,FALSE),"")</f>
        <v/>
      </c>
      <c r="D91" s="20" t="str">
        <f>IFERROR(VLOOKUP(Tabla469[[#This Row],[Nº]],Tabla4[],$D$2,FALSE),"")</f>
        <v/>
      </c>
      <c r="E91" s="19" t="str">
        <f>IFERROR(VLOOKUP(Tabla469[[#This Row],[Nº]],Tabla4[],$E$2,FALSE),"")</f>
        <v/>
      </c>
      <c r="F91" s="21" t="str">
        <f>IFERROR(VLOOKUP(Tabla469[[#This Row],[Nº]],Tabla4[],$F$2,FALSE),"")</f>
        <v/>
      </c>
      <c r="G91" s="21" t="str">
        <f>IFERROR(VLOOKUP(Tabla469[[#This Row],[Nº]],Tabla4[],$G$2,FALSE),"")</f>
        <v/>
      </c>
      <c r="H91" s="22" t="str">
        <f>IFERROR(VLOOKUP(Tabla469[[#This Row],[Nº]],Tabla4[],$H$2,FALSE),"")</f>
        <v/>
      </c>
      <c r="I91" s="22" t="str">
        <f>IFERROR(VLOOKUP(Tabla469[[#This Row],[Nº]],Tabla4[],$I$2,FALSE),"")</f>
        <v/>
      </c>
      <c r="J91" s="22" t="str">
        <f>IFERROR(VLOOKUP(Tabla469[[#This Row],[Nº]],Tabla4[],$J$2,FALSE),"")</f>
        <v/>
      </c>
      <c r="K91" s="19" t="str">
        <f>IFERROR(VLOOKUP(Tabla469[[#This Row],[Nº]],Tabla4[],$K$2,FALSE),"")</f>
        <v/>
      </c>
      <c r="L91" s="14"/>
      <c r="M91" s="14"/>
      <c r="N91" s="23"/>
    </row>
    <row r="92" spans="2:14" x14ac:dyDescent="0.25">
      <c r="B92" s="9"/>
      <c r="C92" s="19" t="str">
        <f>IFERROR(VLOOKUP(Tabla469[[#This Row],[Nº]],Tabla4[],$C$2,FALSE),"")</f>
        <v/>
      </c>
      <c r="D92" s="20" t="str">
        <f>IFERROR(VLOOKUP(Tabla469[[#This Row],[Nº]],Tabla4[],$D$2,FALSE),"")</f>
        <v/>
      </c>
      <c r="E92" s="19" t="str">
        <f>IFERROR(VLOOKUP(Tabla469[[#This Row],[Nº]],Tabla4[],$E$2,FALSE),"")</f>
        <v/>
      </c>
      <c r="F92" s="21" t="str">
        <f>IFERROR(VLOOKUP(Tabla469[[#This Row],[Nº]],Tabla4[],$F$2,FALSE),"")</f>
        <v/>
      </c>
      <c r="G92" s="21" t="str">
        <f>IFERROR(VLOOKUP(Tabla469[[#This Row],[Nº]],Tabla4[],$G$2,FALSE),"")</f>
        <v/>
      </c>
      <c r="H92" s="22" t="str">
        <f>IFERROR(VLOOKUP(Tabla469[[#This Row],[Nº]],Tabla4[],$H$2,FALSE),"")</f>
        <v/>
      </c>
      <c r="I92" s="22" t="str">
        <f>IFERROR(VLOOKUP(Tabla469[[#This Row],[Nº]],Tabla4[],$I$2,FALSE),"")</f>
        <v/>
      </c>
      <c r="J92" s="22" t="str">
        <f>IFERROR(VLOOKUP(Tabla469[[#This Row],[Nº]],Tabla4[],$J$2,FALSE),"")</f>
        <v/>
      </c>
      <c r="K92" s="19" t="str">
        <f>IFERROR(VLOOKUP(Tabla469[[#This Row],[Nº]],Tabla4[],$K$2,FALSE),"")</f>
        <v/>
      </c>
      <c r="L92" s="14"/>
      <c r="M92" s="14"/>
      <c r="N92" s="23"/>
    </row>
    <row r="93" spans="2:14" x14ac:dyDescent="0.25">
      <c r="B93" s="9"/>
      <c r="C93" s="19" t="str">
        <f>IFERROR(VLOOKUP(Tabla469[[#This Row],[Nº]],Tabla4[],$C$2,FALSE),"")</f>
        <v/>
      </c>
      <c r="D93" s="20" t="str">
        <f>IFERROR(VLOOKUP(Tabla469[[#This Row],[Nº]],Tabla4[],$D$2,FALSE),"")</f>
        <v/>
      </c>
      <c r="E93" s="19" t="str">
        <f>IFERROR(VLOOKUP(Tabla469[[#This Row],[Nº]],Tabla4[],$E$2,FALSE),"")</f>
        <v/>
      </c>
      <c r="F93" s="21" t="str">
        <f>IFERROR(VLOOKUP(Tabla469[[#This Row],[Nº]],Tabla4[],$F$2,FALSE),"")</f>
        <v/>
      </c>
      <c r="G93" s="21" t="str">
        <f>IFERROR(VLOOKUP(Tabla469[[#This Row],[Nº]],Tabla4[],$G$2,FALSE),"")</f>
        <v/>
      </c>
      <c r="H93" s="22" t="str">
        <f>IFERROR(VLOOKUP(Tabla469[[#This Row],[Nº]],Tabla4[],$H$2,FALSE),"")</f>
        <v/>
      </c>
      <c r="I93" s="22" t="str">
        <f>IFERROR(VLOOKUP(Tabla469[[#This Row],[Nº]],Tabla4[],$I$2,FALSE),"")</f>
        <v/>
      </c>
      <c r="J93" s="22" t="str">
        <f>IFERROR(VLOOKUP(Tabla469[[#This Row],[Nº]],Tabla4[],$J$2,FALSE),"")</f>
        <v/>
      </c>
      <c r="K93" s="19" t="str">
        <f>IFERROR(VLOOKUP(Tabla469[[#This Row],[Nº]],Tabla4[],$K$2,FALSE),"")</f>
        <v/>
      </c>
      <c r="L93" s="14"/>
      <c r="M93" s="14"/>
      <c r="N93" s="23"/>
    </row>
    <row r="94" spans="2:14" x14ac:dyDescent="0.25">
      <c r="B94" s="9"/>
      <c r="C94" s="19" t="str">
        <f>IFERROR(VLOOKUP(Tabla469[[#This Row],[Nº]],Tabla4[],$C$2,FALSE),"")</f>
        <v/>
      </c>
      <c r="D94" s="20" t="str">
        <f>IFERROR(VLOOKUP(Tabla469[[#This Row],[Nº]],Tabla4[],$D$2,FALSE),"")</f>
        <v/>
      </c>
      <c r="E94" s="19" t="str">
        <f>IFERROR(VLOOKUP(Tabla469[[#This Row],[Nº]],Tabla4[],$E$2,FALSE),"")</f>
        <v/>
      </c>
      <c r="F94" s="21" t="str">
        <f>IFERROR(VLOOKUP(Tabla469[[#This Row],[Nº]],Tabla4[],$F$2,FALSE),"")</f>
        <v/>
      </c>
      <c r="G94" s="21" t="str">
        <f>IFERROR(VLOOKUP(Tabla469[[#This Row],[Nº]],Tabla4[],$G$2,FALSE),"")</f>
        <v/>
      </c>
      <c r="H94" s="22" t="str">
        <f>IFERROR(VLOOKUP(Tabla469[[#This Row],[Nº]],Tabla4[],$H$2,FALSE),"")</f>
        <v/>
      </c>
      <c r="I94" s="22" t="str">
        <f>IFERROR(VLOOKUP(Tabla469[[#This Row],[Nº]],Tabla4[],$I$2,FALSE),"")</f>
        <v/>
      </c>
      <c r="J94" s="22" t="str">
        <f>IFERROR(VLOOKUP(Tabla469[[#This Row],[Nº]],Tabla4[],$J$2,FALSE),"")</f>
        <v/>
      </c>
      <c r="K94" s="19" t="str">
        <f>IFERROR(VLOOKUP(Tabla469[[#This Row],[Nº]],Tabla4[],$K$2,FALSE),"")</f>
        <v/>
      </c>
      <c r="L94" s="14"/>
      <c r="M94" s="14"/>
      <c r="N94" s="23"/>
    </row>
    <row r="95" spans="2:14" x14ac:dyDescent="0.25">
      <c r="B95" s="9"/>
      <c r="C95" s="19" t="str">
        <f>IFERROR(VLOOKUP(Tabla469[[#This Row],[Nº]],Tabla4[],$C$2,FALSE),"")</f>
        <v/>
      </c>
      <c r="D95" s="20" t="str">
        <f>IFERROR(VLOOKUP(Tabla469[[#This Row],[Nº]],Tabla4[],$D$2,FALSE),"")</f>
        <v/>
      </c>
      <c r="E95" s="19" t="str">
        <f>IFERROR(VLOOKUP(Tabla469[[#This Row],[Nº]],Tabla4[],$E$2,FALSE),"")</f>
        <v/>
      </c>
      <c r="F95" s="21" t="str">
        <f>IFERROR(VLOOKUP(Tabla469[[#This Row],[Nº]],Tabla4[],$F$2,FALSE),"")</f>
        <v/>
      </c>
      <c r="G95" s="21" t="str">
        <f>IFERROR(VLOOKUP(Tabla469[[#This Row],[Nº]],Tabla4[],$G$2,FALSE),"")</f>
        <v/>
      </c>
      <c r="H95" s="22" t="str">
        <f>IFERROR(VLOOKUP(Tabla469[[#This Row],[Nº]],Tabla4[],$H$2,FALSE),"")</f>
        <v/>
      </c>
      <c r="I95" s="22" t="str">
        <f>IFERROR(VLOOKUP(Tabla469[[#This Row],[Nº]],Tabla4[],$I$2,FALSE),"")</f>
        <v/>
      </c>
      <c r="J95" s="22" t="str">
        <f>IFERROR(VLOOKUP(Tabla469[[#This Row],[Nº]],Tabla4[],$J$2,FALSE),"")</f>
        <v/>
      </c>
      <c r="K95" s="19" t="str">
        <f>IFERROR(VLOOKUP(Tabla469[[#This Row],[Nº]],Tabla4[],$K$2,FALSE),"")</f>
        <v/>
      </c>
      <c r="L95" s="14"/>
      <c r="M95" s="14"/>
      <c r="N95" s="23"/>
    </row>
    <row r="96" spans="2:14" x14ac:dyDescent="0.25">
      <c r="B96" s="9"/>
      <c r="C96" s="19" t="str">
        <f>IFERROR(VLOOKUP(Tabla469[[#This Row],[Nº]],Tabla4[],$C$2,FALSE),"")</f>
        <v/>
      </c>
      <c r="D96" s="20" t="str">
        <f>IFERROR(VLOOKUP(Tabla469[[#This Row],[Nº]],Tabla4[],$D$2,FALSE),"")</f>
        <v/>
      </c>
      <c r="E96" s="19" t="str">
        <f>IFERROR(VLOOKUP(Tabla469[[#This Row],[Nº]],Tabla4[],$E$2,FALSE),"")</f>
        <v/>
      </c>
      <c r="F96" s="21" t="str">
        <f>IFERROR(VLOOKUP(Tabla469[[#This Row],[Nº]],Tabla4[],$F$2,FALSE),"")</f>
        <v/>
      </c>
      <c r="G96" s="21" t="str">
        <f>IFERROR(VLOOKUP(Tabla469[[#This Row],[Nº]],Tabla4[],$G$2,FALSE),"")</f>
        <v/>
      </c>
      <c r="H96" s="22" t="str">
        <f>IFERROR(VLOOKUP(Tabla469[[#This Row],[Nº]],Tabla4[],$H$2,FALSE),"")</f>
        <v/>
      </c>
      <c r="I96" s="22" t="str">
        <f>IFERROR(VLOOKUP(Tabla469[[#This Row],[Nº]],Tabla4[],$I$2,FALSE),"")</f>
        <v/>
      </c>
      <c r="J96" s="22" t="str">
        <f>IFERROR(VLOOKUP(Tabla469[[#This Row],[Nº]],Tabla4[],$J$2,FALSE),"")</f>
        <v/>
      </c>
      <c r="K96" s="19" t="str">
        <f>IFERROR(VLOOKUP(Tabla469[[#This Row],[Nº]],Tabla4[],$K$2,FALSE),"")</f>
        <v/>
      </c>
      <c r="L96" s="14"/>
      <c r="M96" s="14"/>
      <c r="N96" s="23"/>
    </row>
    <row r="97" spans="2:14" x14ac:dyDescent="0.25">
      <c r="B97" s="9"/>
      <c r="C97" s="19" t="str">
        <f>IFERROR(VLOOKUP(Tabla469[[#This Row],[Nº]],Tabla4[],$C$2,FALSE),"")</f>
        <v/>
      </c>
      <c r="D97" s="20" t="str">
        <f>IFERROR(VLOOKUP(Tabla469[[#This Row],[Nº]],Tabla4[],$D$2,FALSE),"")</f>
        <v/>
      </c>
      <c r="E97" s="19" t="str">
        <f>IFERROR(VLOOKUP(Tabla469[[#This Row],[Nº]],Tabla4[],$E$2,FALSE),"")</f>
        <v/>
      </c>
      <c r="F97" s="21" t="str">
        <f>IFERROR(VLOOKUP(Tabla469[[#This Row],[Nº]],Tabla4[],$F$2,FALSE),"")</f>
        <v/>
      </c>
      <c r="G97" s="21" t="str">
        <f>IFERROR(VLOOKUP(Tabla469[[#This Row],[Nº]],Tabla4[],$G$2,FALSE),"")</f>
        <v/>
      </c>
      <c r="H97" s="22" t="str">
        <f>IFERROR(VLOOKUP(Tabla469[[#This Row],[Nº]],Tabla4[],$H$2,FALSE),"")</f>
        <v/>
      </c>
      <c r="I97" s="22" t="str">
        <f>IFERROR(VLOOKUP(Tabla469[[#This Row],[Nº]],Tabla4[],$I$2,FALSE),"")</f>
        <v/>
      </c>
      <c r="J97" s="22" t="str">
        <f>IFERROR(VLOOKUP(Tabla469[[#This Row],[Nº]],Tabla4[],$J$2,FALSE),"")</f>
        <v/>
      </c>
      <c r="K97" s="19" t="str">
        <f>IFERROR(VLOOKUP(Tabla469[[#This Row],[Nº]],Tabla4[],$K$2,FALSE),"")</f>
        <v/>
      </c>
      <c r="L97" s="14"/>
      <c r="M97" s="14"/>
      <c r="N97" s="23"/>
    </row>
    <row r="98" spans="2:14" x14ac:dyDescent="0.25">
      <c r="B98" s="9"/>
      <c r="C98" s="19" t="str">
        <f>IFERROR(VLOOKUP(Tabla469[[#This Row],[Nº]],Tabla4[],$C$2,FALSE),"")</f>
        <v/>
      </c>
      <c r="D98" s="20" t="str">
        <f>IFERROR(VLOOKUP(Tabla469[[#This Row],[Nº]],Tabla4[],$D$2,FALSE),"")</f>
        <v/>
      </c>
      <c r="E98" s="19" t="str">
        <f>IFERROR(VLOOKUP(Tabla469[[#This Row],[Nº]],Tabla4[],$E$2,FALSE),"")</f>
        <v/>
      </c>
      <c r="F98" s="21" t="str">
        <f>IFERROR(VLOOKUP(Tabla469[[#This Row],[Nº]],Tabla4[],$F$2,FALSE),"")</f>
        <v/>
      </c>
      <c r="G98" s="21" t="str">
        <f>IFERROR(VLOOKUP(Tabla469[[#This Row],[Nº]],Tabla4[],$G$2,FALSE),"")</f>
        <v/>
      </c>
      <c r="H98" s="22" t="str">
        <f>IFERROR(VLOOKUP(Tabla469[[#This Row],[Nº]],Tabla4[],$H$2,FALSE),"")</f>
        <v/>
      </c>
      <c r="I98" s="22" t="str">
        <f>IFERROR(VLOOKUP(Tabla469[[#This Row],[Nº]],Tabla4[],$I$2,FALSE),"")</f>
        <v/>
      </c>
      <c r="J98" s="22" t="str">
        <f>IFERROR(VLOOKUP(Tabla469[[#This Row],[Nº]],Tabla4[],$J$2,FALSE),"")</f>
        <v/>
      </c>
      <c r="K98" s="19" t="str">
        <f>IFERROR(VLOOKUP(Tabla469[[#This Row],[Nº]],Tabla4[],$K$2,FALSE),"")</f>
        <v/>
      </c>
      <c r="L98" s="14"/>
      <c r="M98" s="14"/>
      <c r="N98" s="23"/>
    </row>
    <row r="99" spans="2:14" x14ac:dyDescent="0.25">
      <c r="B99" s="9"/>
      <c r="C99" s="19" t="str">
        <f>IFERROR(VLOOKUP(Tabla469[[#This Row],[Nº]],Tabla4[],$C$2,FALSE),"")</f>
        <v/>
      </c>
      <c r="D99" s="20" t="str">
        <f>IFERROR(VLOOKUP(Tabla469[[#This Row],[Nº]],Tabla4[],$D$2,FALSE),"")</f>
        <v/>
      </c>
      <c r="E99" s="19" t="str">
        <f>IFERROR(VLOOKUP(Tabla469[[#This Row],[Nº]],Tabla4[],$E$2,FALSE),"")</f>
        <v/>
      </c>
      <c r="F99" s="21" t="str">
        <f>IFERROR(VLOOKUP(Tabla469[[#This Row],[Nº]],Tabla4[],$F$2,FALSE),"")</f>
        <v/>
      </c>
      <c r="G99" s="21" t="str">
        <f>IFERROR(VLOOKUP(Tabla469[[#This Row],[Nº]],Tabla4[],$G$2,FALSE),"")</f>
        <v/>
      </c>
      <c r="H99" s="22" t="str">
        <f>IFERROR(VLOOKUP(Tabla469[[#This Row],[Nº]],Tabla4[],$H$2,FALSE),"")</f>
        <v/>
      </c>
      <c r="I99" s="22" t="str">
        <f>IFERROR(VLOOKUP(Tabla469[[#This Row],[Nº]],Tabla4[],$I$2,FALSE),"")</f>
        <v/>
      </c>
      <c r="J99" s="22" t="str">
        <f>IFERROR(VLOOKUP(Tabla469[[#This Row],[Nº]],Tabla4[],$J$2,FALSE),"")</f>
        <v/>
      </c>
      <c r="K99" s="19" t="str">
        <f>IFERROR(VLOOKUP(Tabla469[[#This Row],[Nº]],Tabla4[],$K$2,FALSE),"")</f>
        <v/>
      </c>
      <c r="L99" s="14"/>
      <c r="M99" s="14"/>
      <c r="N99" s="23"/>
    </row>
    <row r="100" spans="2:14" x14ac:dyDescent="0.25">
      <c r="B100" s="9"/>
      <c r="C100" s="19" t="str">
        <f>IFERROR(VLOOKUP(Tabla469[[#This Row],[Nº]],Tabla4[],$C$2,FALSE),"")</f>
        <v/>
      </c>
      <c r="D100" s="20" t="str">
        <f>IFERROR(VLOOKUP(Tabla469[[#This Row],[Nº]],Tabla4[],$D$2,FALSE),"")</f>
        <v/>
      </c>
      <c r="E100" s="19" t="str">
        <f>IFERROR(VLOOKUP(Tabla469[[#This Row],[Nº]],Tabla4[],$E$2,FALSE),"")</f>
        <v/>
      </c>
      <c r="F100" s="21" t="str">
        <f>IFERROR(VLOOKUP(Tabla469[[#This Row],[Nº]],Tabla4[],$F$2,FALSE),"")</f>
        <v/>
      </c>
      <c r="G100" s="21" t="str">
        <f>IFERROR(VLOOKUP(Tabla469[[#This Row],[Nº]],Tabla4[],$G$2,FALSE),"")</f>
        <v/>
      </c>
      <c r="H100" s="22" t="str">
        <f>IFERROR(VLOOKUP(Tabla469[[#This Row],[Nº]],Tabla4[],$H$2,FALSE),"")</f>
        <v/>
      </c>
      <c r="I100" s="22" t="str">
        <f>IFERROR(VLOOKUP(Tabla469[[#This Row],[Nº]],Tabla4[],$I$2,FALSE),"")</f>
        <v/>
      </c>
      <c r="J100" s="22" t="str">
        <f>IFERROR(VLOOKUP(Tabla469[[#This Row],[Nº]],Tabla4[],$J$2,FALSE),"")</f>
        <v/>
      </c>
      <c r="K100" s="19" t="str">
        <f>IFERROR(VLOOKUP(Tabla469[[#This Row],[Nº]],Tabla4[],$K$2,FALSE),"")</f>
        <v/>
      </c>
      <c r="L100" s="14"/>
      <c r="M100" s="14"/>
      <c r="N100" s="23"/>
    </row>
    <row r="101" spans="2:14" x14ac:dyDescent="0.25">
      <c r="B101" s="9"/>
      <c r="C101" s="19" t="str">
        <f>IFERROR(VLOOKUP(Tabla469[[#This Row],[Nº]],Tabla4[],$C$2,FALSE),"")</f>
        <v/>
      </c>
      <c r="D101" s="20" t="str">
        <f>IFERROR(VLOOKUP(Tabla469[[#This Row],[Nº]],Tabla4[],$D$2,FALSE),"")</f>
        <v/>
      </c>
      <c r="E101" s="19" t="str">
        <f>IFERROR(VLOOKUP(Tabla469[[#This Row],[Nº]],Tabla4[],$E$2,FALSE),"")</f>
        <v/>
      </c>
      <c r="F101" s="21" t="str">
        <f>IFERROR(VLOOKUP(Tabla469[[#This Row],[Nº]],Tabla4[],$F$2,FALSE),"")</f>
        <v/>
      </c>
      <c r="G101" s="21" t="str">
        <f>IFERROR(VLOOKUP(Tabla469[[#This Row],[Nº]],Tabla4[],$G$2,FALSE),"")</f>
        <v/>
      </c>
      <c r="H101" s="22" t="str">
        <f>IFERROR(VLOOKUP(Tabla469[[#This Row],[Nº]],Tabla4[],$H$2,FALSE),"")</f>
        <v/>
      </c>
      <c r="I101" s="22" t="str">
        <f>IFERROR(VLOOKUP(Tabla469[[#This Row],[Nº]],Tabla4[],$I$2,FALSE),"")</f>
        <v/>
      </c>
      <c r="J101" s="22" t="str">
        <f>IFERROR(VLOOKUP(Tabla469[[#This Row],[Nº]],Tabla4[],$J$2,FALSE),"")</f>
        <v/>
      </c>
      <c r="K101" s="19" t="str">
        <f>IFERROR(VLOOKUP(Tabla469[[#This Row],[Nº]],Tabla4[],$K$2,FALSE),"")</f>
        <v/>
      </c>
      <c r="L101" s="14"/>
      <c r="M101" s="14"/>
      <c r="N101" s="23"/>
    </row>
    <row r="102" spans="2:14" x14ac:dyDescent="0.25">
      <c r="B102" s="9"/>
      <c r="C102" s="19" t="str">
        <f>IFERROR(VLOOKUP(Tabla469[[#This Row],[Nº]],Tabla4[],$C$2,FALSE),"")</f>
        <v/>
      </c>
      <c r="D102" s="20" t="str">
        <f>IFERROR(VLOOKUP(Tabla469[[#This Row],[Nº]],Tabla4[],$D$2,FALSE),"")</f>
        <v/>
      </c>
      <c r="E102" s="19" t="str">
        <f>IFERROR(VLOOKUP(Tabla469[[#This Row],[Nº]],Tabla4[],$E$2,FALSE),"")</f>
        <v/>
      </c>
      <c r="F102" s="21" t="str">
        <f>IFERROR(VLOOKUP(Tabla469[[#This Row],[Nº]],Tabla4[],$F$2,FALSE),"")</f>
        <v/>
      </c>
      <c r="G102" s="21" t="str">
        <f>IFERROR(VLOOKUP(Tabla469[[#This Row],[Nº]],Tabla4[],$G$2,FALSE),"")</f>
        <v/>
      </c>
      <c r="H102" s="22" t="str">
        <f>IFERROR(VLOOKUP(Tabla469[[#This Row],[Nº]],Tabla4[],$H$2,FALSE),"")</f>
        <v/>
      </c>
      <c r="I102" s="22" t="str">
        <f>IFERROR(VLOOKUP(Tabla469[[#This Row],[Nº]],Tabla4[],$I$2,FALSE),"")</f>
        <v/>
      </c>
      <c r="J102" s="22" t="str">
        <f>IFERROR(VLOOKUP(Tabla469[[#This Row],[Nº]],Tabla4[],$J$2,FALSE),"")</f>
        <v/>
      </c>
      <c r="K102" s="19" t="str">
        <f>IFERROR(VLOOKUP(Tabla469[[#This Row],[Nº]],Tabla4[],$K$2,FALSE),"")</f>
        <v/>
      </c>
      <c r="L102" s="14"/>
      <c r="M102" s="14"/>
      <c r="N102" s="23"/>
    </row>
    <row r="103" spans="2:14" x14ac:dyDescent="0.25">
      <c r="B103" s="9"/>
      <c r="C103" s="19" t="str">
        <f>IFERROR(VLOOKUP(Tabla469[[#This Row],[Nº]],Tabla4[],$C$2,FALSE),"")</f>
        <v/>
      </c>
      <c r="D103" s="20" t="str">
        <f>IFERROR(VLOOKUP(Tabla469[[#This Row],[Nº]],Tabla4[],$D$2,FALSE),"")</f>
        <v/>
      </c>
      <c r="E103" s="19" t="str">
        <f>IFERROR(VLOOKUP(Tabla469[[#This Row],[Nº]],Tabla4[],$E$2,FALSE),"")</f>
        <v/>
      </c>
      <c r="F103" s="21" t="str">
        <f>IFERROR(VLOOKUP(Tabla469[[#This Row],[Nº]],Tabla4[],$F$2,FALSE),"")</f>
        <v/>
      </c>
      <c r="G103" s="21" t="str">
        <f>IFERROR(VLOOKUP(Tabla469[[#This Row],[Nº]],Tabla4[],$G$2,FALSE),"")</f>
        <v/>
      </c>
      <c r="H103" s="22" t="str">
        <f>IFERROR(VLOOKUP(Tabla469[[#This Row],[Nº]],Tabla4[],$H$2,FALSE),"")</f>
        <v/>
      </c>
      <c r="I103" s="22" t="str">
        <f>IFERROR(VLOOKUP(Tabla469[[#This Row],[Nº]],Tabla4[],$I$2,FALSE),"")</f>
        <v/>
      </c>
      <c r="J103" s="22" t="str">
        <f>IFERROR(VLOOKUP(Tabla469[[#This Row],[Nº]],Tabla4[],$J$2,FALSE),"")</f>
        <v/>
      </c>
      <c r="K103" s="19" t="str">
        <f>IFERROR(VLOOKUP(Tabla469[[#This Row],[Nº]],Tabla4[],$K$2,FALSE),"")</f>
        <v/>
      </c>
      <c r="L103" s="14"/>
      <c r="M103" s="14"/>
      <c r="N103" s="23"/>
    </row>
    <row r="104" spans="2:14" x14ac:dyDescent="0.25">
      <c r="B104" s="9"/>
      <c r="C104" s="19" t="str">
        <f>IFERROR(VLOOKUP(Tabla469[[#This Row],[Nº]],Tabla4[],$C$2,FALSE),"")</f>
        <v/>
      </c>
      <c r="D104" s="20" t="str">
        <f>IFERROR(VLOOKUP(Tabla469[[#This Row],[Nº]],Tabla4[],$D$2,FALSE),"")</f>
        <v/>
      </c>
      <c r="E104" s="19" t="str">
        <f>IFERROR(VLOOKUP(Tabla469[[#This Row],[Nº]],Tabla4[],$E$2,FALSE),"")</f>
        <v/>
      </c>
      <c r="F104" s="21" t="str">
        <f>IFERROR(VLOOKUP(Tabla469[[#This Row],[Nº]],Tabla4[],$F$2,FALSE),"")</f>
        <v/>
      </c>
      <c r="G104" s="21" t="str">
        <f>IFERROR(VLOOKUP(Tabla469[[#This Row],[Nº]],Tabla4[],$G$2,FALSE),"")</f>
        <v/>
      </c>
      <c r="H104" s="22" t="str">
        <f>IFERROR(VLOOKUP(Tabla469[[#This Row],[Nº]],Tabla4[],$H$2,FALSE),"")</f>
        <v/>
      </c>
      <c r="I104" s="22" t="str">
        <f>IFERROR(VLOOKUP(Tabla469[[#This Row],[Nº]],Tabla4[],$I$2,FALSE),"")</f>
        <v/>
      </c>
      <c r="J104" s="22" t="str">
        <f>IFERROR(VLOOKUP(Tabla469[[#This Row],[Nº]],Tabla4[],$J$2,FALSE),"")</f>
        <v/>
      </c>
      <c r="K104" s="19" t="str">
        <f>IFERROR(VLOOKUP(Tabla469[[#This Row],[Nº]],Tabla4[],$K$2,FALSE),"")</f>
        <v/>
      </c>
      <c r="L104" s="14"/>
      <c r="M104" s="14"/>
      <c r="N104" s="23"/>
    </row>
    <row r="105" spans="2:14" x14ac:dyDescent="0.25">
      <c r="B105" s="9"/>
      <c r="C105" s="19" t="str">
        <f>IFERROR(VLOOKUP(Tabla469[[#This Row],[Nº]],Tabla4[],$C$2,FALSE),"")</f>
        <v/>
      </c>
      <c r="D105" s="20" t="str">
        <f>IFERROR(VLOOKUP(Tabla469[[#This Row],[Nº]],Tabla4[],$D$2,FALSE),"")</f>
        <v/>
      </c>
      <c r="E105" s="19" t="str">
        <f>IFERROR(VLOOKUP(Tabla469[[#This Row],[Nº]],Tabla4[],$E$2,FALSE),"")</f>
        <v/>
      </c>
      <c r="F105" s="21" t="str">
        <f>IFERROR(VLOOKUP(Tabla469[[#This Row],[Nº]],Tabla4[],$F$2,FALSE),"")</f>
        <v/>
      </c>
      <c r="G105" s="21" t="str">
        <f>IFERROR(VLOOKUP(Tabla469[[#This Row],[Nº]],Tabla4[],$G$2,FALSE),"")</f>
        <v/>
      </c>
      <c r="H105" s="22" t="str">
        <f>IFERROR(VLOOKUP(Tabla469[[#This Row],[Nº]],Tabla4[],$H$2,FALSE),"")</f>
        <v/>
      </c>
      <c r="I105" s="22" t="str">
        <f>IFERROR(VLOOKUP(Tabla469[[#This Row],[Nº]],Tabla4[],$I$2,FALSE),"")</f>
        <v/>
      </c>
      <c r="J105" s="22" t="str">
        <f>IFERROR(VLOOKUP(Tabla469[[#This Row],[Nº]],Tabla4[],$J$2,FALSE),"")</f>
        <v/>
      </c>
      <c r="K105" s="19" t="str">
        <f>IFERROR(VLOOKUP(Tabla469[[#This Row],[Nº]],Tabla4[],$K$2,FALSE),"")</f>
        <v/>
      </c>
      <c r="L105" s="14"/>
      <c r="M105" s="14"/>
      <c r="N105" s="23"/>
    </row>
    <row r="106" spans="2:14" x14ac:dyDescent="0.25">
      <c r="B106" s="9"/>
      <c r="C106" s="19" t="str">
        <f>IFERROR(VLOOKUP(Tabla469[[#This Row],[Nº]],Tabla4[],$C$2,FALSE),"")</f>
        <v/>
      </c>
      <c r="D106" s="20" t="str">
        <f>IFERROR(VLOOKUP(Tabla469[[#This Row],[Nº]],Tabla4[],$D$2,FALSE),"")</f>
        <v/>
      </c>
      <c r="E106" s="19" t="str">
        <f>IFERROR(VLOOKUP(Tabla469[[#This Row],[Nº]],Tabla4[],$E$2,FALSE),"")</f>
        <v/>
      </c>
      <c r="F106" s="21" t="str">
        <f>IFERROR(VLOOKUP(Tabla469[[#This Row],[Nº]],Tabla4[],$F$2,FALSE),"")</f>
        <v/>
      </c>
      <c r="G106" s="21" t="str">
        <f>IFERROR(VLOOKUP(Tabla469[[#This Row],[Nº]],Tabla4[],$G$2,FALSE),"")</f>
        <v/>
      </c>
      <c r="H106" s="22" t="str">
        <f>IFERROR(VLOOKUP(Tabla469[[#This Row],[Nº]],Tabla4[],$H$2,FALSE),"")</f>
        <v/>
      </c>
      <c r="I106" s="22" t="str">
        <f>IFERROR(VLOOKUP(Tabla469[[#This Row],[Nº]],Tabla4[],$I$2,FALSE),"")</f>
        <v/>
      </c>
      <c r="J106" s="22" t="str">
        <f>IFERROR(VLOOKUP(Tabla469[[#This Row],[Nº]],Tabla4[],$J$2,FALSE),"")</f>
        <v/>
      </c>
      <c r="K106" s="19" t="str">
        <f>IFERROR(VLOOKUP(Tabla469[[#This Row],[Nº]],Tabla4[],$K$2,FALSE),"")</f>
        <v/>
      </c>
      <c r="L106" s="14"/>
      <c r="M106" s="14"/>
      <c r="N106" s="23"/>
    </row>
    <row r="107" spans="2:14" x14ac:dyDescent="0.25">
      <c r="B107" s="9"/>
      <c r="C107" s="19" t="str">
        <f>IFERROR(VLOOKUP(Tabla469[[#This Row],[Nº]],Tabla4[],$C$2,FALSE),"")</f>
        <v/>
      </c>
      <c r="D107" s="20" t="str">
        <f>IFERROR(VLOOKUP(Tabla469[[#This Row],[Nº]],Tabla4[],$D$2,FALSE),"")</f>
        <v/>
      </c>
      <c r="E107" s="19" t="str">
        <f>IFERROR(VLOOKUP(Tabla469[[#This Row],[Nº]],Tabla4[],$E$2,FALSE),"")</f>
        <v/>
      </c>
      <c r="F107" s="21" t="str">
        <f>IFERROR(VLOOKUP(Tabla469[[#This Row],[Nº]],Tabla4[],$F$2,FALSE),"")</f>
        <v/>
      </c>
      <c r="G107" s="21" t="str">
        <f>IFERROR(VLOOKUP(Tabla469[[#This Row],[Nº]],Tabla4[],$G$2,FALSE),"")</f>
        <v/>
      </c>
      <c r="H107" s="22" t="str">
        <f>IFERROR(VLOOKUP(Tabla469[[#This Row],[Nº]],Tabla4[],$H$2,FALSE),"")</f>
        <v/>
      </c>
      <c r="I107" s="22" t="str">
        <f>IFERROR(VLOOKUP(Tabla469[[#This Row],[Nº]],Tabla4[],$I$2,FALSE),"")</f>
        <v/>
      </c>
      <c r="J107" s="22" t="str">
        <f>IFERROR(VLOOKUP(Tabla469[[#This Row],[Nº]],Tabla4[],$J$2,FALSE),"")</f>
        <v/>
      </c>
      <c r="K107" s="19" t="str">
        <f>IFERROR(VLOOKUP(Tabla469[[#This Row],[Nº]],Tabla4[],$K$2,FALSE),"")</f>
        <v/>
      </c>
      <c r="L107" s="14"/>
      <c r="M107" s="14"/>
      <c r="N107" s="23"/>
    </row>
    <row r="108" spans="2:14" x14ac:dyDescent="0.25">
      <c r="B108" s="9"/>
      <c r="C108" s="19" t="str">
        <f>IFERROR(VLOOKUP(Tabla469[[#This Row],[Nº]],Tabla4[],$C$2,FALSE),"")</f>
        <v/>
      </c>
      <c r="D108" s="20" t="str">
        <f>IFERROR(VLOOKUP(Tabla469[[#This Row],[Nº]],Tabla4[],$D$2,FALSE),"")</f>
        <v/>
      </c>
      <c r="E108" s="19" t="str">
        <f>IFERROR(VLOOKUP(Tabla469[[#This Row],[Nº]],Tabla4[],$E$2,FALSE),"")</f>
        <v/>
      </c>
      <c r="F108" s="21" t="str">
        <f>IFERROR(VLOOKUP(Tabla469[[#This Row],[Nº]],Tabla4[],$F$2,FALSE),"")</f>
        <v/>
      </c>
      <c r="G108" s="21" t="str">
        <f>IFERROR(VLOOKUP(Tabla469[[#This Row],[Nº]],Tabla4[],$G$2,FALSE),"")</f>
        <v/>
      </c>
      <c r="H108" s="22" t="str">
        <f>IFERROR(VLOOKUP(Tabla469[[#This Row],[Nº]],Tabla4[],$H$2,FALSE),"")</f>
        <v/>
      </c>
      <c r="I108" s="22" t="str">
        <f>IFERROR(VLOOKUP(Tabla469[[#This Row],[Nº]],Tabla4[],$I$2,FALSE),"")</f>
        <v/>
      </c>
      <c r="J108" s="22" t="str">
        <f>IFERROR(VLOOKUP(Tabla469[[#This Row],[Nº]],Tabla4[],$J$2,FALSE),"")</f>
        <v/>
      </c>
      <c r="K108" s="19" t="str">
        <f>IFERROR(VLOOKUP(Tabla469[[#This Row],[Nº]],Tabla4[],$K$2,FALSE),"")</f>
        <v/>
      </c>
      <c r="L108" s="14"/>
      <c r="M108" s="14"/>
      <c r="N108" s="23"/>
    </row>
    <row r="109" spans="2:14" x14ac:dyDescent="0.25">
      <c r="B109" s="9"/>
      <c r="C109" s="19" t="str">
        <f>IFERROR(VLOOKUP(Tabla469[[#This Row],[Nº]],Tabla4[],$C$2,FALSE),"")</f>
        <v/>
      </c>
      <c r="D109" s="20" t="str">
        <f>IFERROR(VLOOKUP(Tabla469[[#This Row],[Nº]],Tabla4[],$D$2,FALSE),"")</f>
        <v/>
      </c>
      <c r="E109" s="19" t="str">
        <f>IFERROR(VLOOKUP(Tabla469[[#This Row],[Nº]],Tabla4[],$E$2,FALSE),"")</f>
        <v/>
      </c>
      <c r="F109" s="21" t="str">
        <f>IFERROR(VLOOKUP(Tabla469[[#This Row],[Nº]],Tabla4[],$F$2,FALSE),"")</f>
        <v/>
      </c>
      <c r="G109" s="21" t="str">
        <f>IFERROR(VLOOKUP(Tabla469[[#This Row],[Nº]],Tabla4[],$G$2,FALSE),"")</f>
        <v/>
      </c>
      <c r="H109" s="22" t="str">
        <f>IFERROR(VLOOKUP(Tabla469[[#This Row],[Nº]],Tabla4[],$H$2,FALSE),"")</f>
        <v/>
      </c>
      <c r="I109" s="22" t="str">
        <f>IFERROR(VLOOKUP(Tabla469[[#This Row],[Nº]],Tabla4[],$I$2,FALSE),"")</f>
        <v/>
      </c>
      <c r="J109" s="22" t="str">
        <f>IFERROR(VLOOKUP(Tabla469[[#This Row],[Nº]],Tabla4[],$J$2,FALSE),"")</f>
        <v/>
      </c>
      <c r="K109" s="19" t="str">
        <f>IFERROR(VLOOKUP(Tabla469[[#This Row],[Nº]],Tabla4[],$K$2,FALSE),"")</f>
        <v/>
      </c>
      <c r="L109" s="14"/>
      <c r="M109" s="14"/>
      <c r="N109" s="23"/>
    </row>
    <row r="110" spans="2:14" x14ac:dyDescent="0.25">
      <c r="B110" s="9"/>
      <c r="C110" s="19" t="str">
        <f>IFERROR(VLOOKUP(Tabla469[[#This Row],[Nº]],Tabla4[],$C$2,FALSE),"")</f>
        <v/>
      </c>
      <c r="D110" s="20" t="str">
        <f>IFERROR(VLOOKUP(Tabla469[[#This Row],[Nº]],Tabla4[],$D$2,FALSE),"")</f>
        <v/>
      </c>
      <c r="E110" s="19" t="str">
        <f>IFERROR(VLOOKUP(Tabla469[[#This Row],[Nº]],Tabla4[],$E$2,FALSE),"")</f>
        <v/>
      </c>
      <c r="F110" s="21" t="str">
        <f>IFERROR(VLOOKUP(Tabla469[[#This Row],[Nº]],Tabla4[],$F$2,FALSE),"")</f>
        <v/>
      </c>
      <c r="G110" s="21" t="str">
        <f>IFERROR(VLOOKUP(Tabla469[[#This Row],[Nº]],Tabla4[],$G$2,FALSE),"")</f>
        <v/>
      </c>
      <c r="H110" s="22" t="str">
        <f>IFERROR(VLOOKUP(Tabla469[[#This Row],[Nº]],Tabla4[],$H$2,FALSE),"")</f>
        <v/>
      </c>
      <c r="I110" s="22" t="str">
        <f>IFERROR(VLOOKUP(Tabla469[[#This Row],[Nº]],Tabla4[],$I$2,FALSE),"")</f>
        <v/>
      </c>
      <c r="J110" s="22" t="str">
        <f>IFERROR(VLOOKUP(Tabla469[[#This Row],[Nº]],Tabla4[],$J$2,FALSE),"")</f>
        <v/>
      </c>
      <c r="K110" s="19" t="str">
        <f>IFERROR(VLOOKUP(Tabla469[[#This Row],[Nº]],Tabla4[],$K$2,FALSE),"")</f>
        <v/>
      </c>
      <c r="L110" s="14"/>
      <c r="M110" s="14"/>
      <c r="N110" s="23"/>
    </row>
    <row r="111" spans="2:14" x14ac:dyDescent="0.25">
      <c r="B111" s="9"/>
      <c r="C111" s="19" t="str">
        <f>IFERROR(VLOOKUP(Tabla469[[#This Row],[Nº]],Tabla4[],$C$2,FALSE),"")</f>
        <v/>
      </c>
      <c r="D111" s="20" t="str">
        <f>IFERROR(VLOOKUP(Tabla469[[#This Row],[Nº]],Tabla4[],$D$2,FALSE),"")</f>
        <v/>
      </c>
      <c r="E111" s="19" t="str">
        <f>IFERROR(VLOOKUP(Tabla469[[#This Row],[Nº]],Tabla4[],$E$2,FALSE),"")</f>
        <v/>
      </c>
      <c r="F111" s="21" t="str">
        <f>IFERROR(VLOOKUP(Tabla469[[#This Row],[Nº]],Tabla4[],$F$2,FALSE),"")</f>
        <v/>
      </c>
      <c r="G111" s="21" t="str">
        <f>IFERROR(VLOOKUP(Tabla469[[#This Row],[Nº]],Tabla4[],$G$2,FALSE),"")</f>
        <v/>
      </c>
      <c r="H111" s="22" t="str">
        <f>IFERROR(VLOOKUP(Tabla469[[#This Row],[Nº]],Tabla4[],$H$2,FALSE),"")</f>
        <v/>
      </c>
      <c r="I111" s="22" t="str">
        <f>IFERROR(VLOOKUP(Tabla469[[#This Row],[Nº]],Tabla4[],$I$2,FALSE),"")</f>
        <v/>
      </c>
      <c r="J111" s="22" t="str">
        <f>IFERROR(VLOOKUP(Tabla469[[#This Row],[Nº]],Tabla4[],$J$2,FALSE),"")</f>
        <v/>
      </c>
      <c r="K111" s="19" t="str">
        <f>IFERROR(VLOOKUP(Tabla469[[#This Row],[Nº]],Tabla4[],$K$2,FALSE),"")</f>
        <v/>
      </c>
      <c r="L111" s="14"/>
      <c r="M111" s="14"/>
      <c r="N111" s="23"/>
    </row>
    <row r="112" spans="2:14" x14ac:dyDescent="0.25">
      <c r="B112" s="9"/>
      <c r="C112" s="19" t="str">
        <f>IFERROR(VLOOKUP(Tabla469[[#This Row],[Nº]],Tabla4[],$C$2,FALSE),"")</f>
        <v/>
      </c>
      <c r="D112" s="20" t="str">
        <f>IFERROR(VLOOKUP(Tabla469[[#This Row],[Nº]],Tabla4[],$D$2,FALSE),"")</f>
        <v/>
      </c>
      <c r="E112" s="19" t="str">
        <f>IFERROR(VLOOKUP(Tabla469[[#This Row],[Nº]],Tabla4[],$E$2,FALSE),"")</f>
        <v/>
      </c>
      <c r="F112" s="21" t="str">
        <f>IFERROR(VLOOKUP(Tabla469[[#This Row],[Nº]],Tabla4[],$F$2,FALSE),"")</f>
        <v/>
      </c>
      <c r="G112" s="21" t="str">
        <f>IFERROR(VLOOKUP(Tabla469[[#This Row],[Nº]],Tabla4[],$G$2,FALSE),"")</f>
        <v/>
      </c>
      <c r="H112" s="22" t="str">
        <f>IFERROR(VLOOKUP(Tabla469[[#This Row],[Nº]],Tabla4[],$H$2,FALSE),"")</f>
        <v/>
      </c>
      <c r="I112" s="22" t="str">
        <f>IFERROR(VLOOKUP(Tabla469[[#This Row],[Nº]],Tabla4[],$I$2,FALSE),"")</f>
        <v/>
      </c>
      <c r="J112" s="22" t="str">
        <f>IFERROR(VLOOKUP(Tabla469[[#This Row],[Nº]],Tabla4[],$J$2,FALSE),"")</f>
        <v/>
      </c>
      <c r="K112" s="19" t="str">
        <f>IFERROR(VLOOKUP(Tabla469[[#This Row],[Nº]],Tabla4[],$K$2,FALSE),"")</f>
        <v/>
      </c>
      <c r="L112" s="14"/>
      <c r="M112" s="14"/>
      <c r="N112" s="23"/>
    </row>
    <row r="113" spans="2:14" x14ac:dyDescent="0.25">
      <c r="B113" s="9"/>
      <c r="C113" s="19" t="str">
        <f>IFERROR(VLOOKUP(Tabla469[[#This Row],[Nº]],Tabla4[],$C$2,FALSE),"")</f>
        <v/>
      </c>
      <c r="D113" s="20" t="str">
        <f>IFERROR(VLOOKUP(Tabla469[[#This Row],[Nº]],Tabla4[],$D$2,FALSE),"")</f>
        <v/>
      </c>
      <c r="E113" s="19" t="str">
        <f>IFERROR(VLOOKUP(Tabla469[[#This Row],[Nº]],Tabla4[],$E$2,FALSE),"")</f>
        <v/>
      </c>
      <c r="F113" s="21" t="str">
        <f>IFERROR(VLOOKUP(Tabla469[[#This Row],[Nº]],Tabla4[],$F$2,FALSE),"")</f>
        <v/>
      </c>
      <c r="G113" s="21" t="str">
        <f>IFERROR(VLOOKUP(Tabla469[[#This Row],[Nº]],Tabla4[],$G$2,FALSE),"")</f>
        <v/>
      </c>
      <c r="H113" s="22" t="str">
        <f>IFERROR(VLOOKUP(Tabla469[[#This Row],[Nº]],Tabla4[],$H$2,FALSE),"")</f>
        <v/>
      </c>
      <c r="I113" s="22" t="str">
        <f>IFERROR(VLOOKUP(Tabla469[[#This Row],[Nº]],Tabla4[],$I$2,FALSE),"")</f>
        <v/>
      </c>
      <c r="J113" s="22" t="str">
        <f>IFERROR(VLOOKUP(Tabla469[[#This Row],[Nº]],Tabla4[],$J$2,FALSE),"")</f>
        <v/>
      </c>
      <c r="K113" s="19" t="str">
        <f>IFERROR(VLOOKUP(Tabla469[[#This Row],[Nº]],Tabla4[],$K$2,FALSE),"")</f>
        <v/>
      </c>
      <c r="L113" s="14"/>
      <c r="M113" s="14"/>
      <c r="N113" s="23"/>
    </row>
    <row r="114" spans="2:14" x14ac:dyDescent="0.25">
      <c r="B114" s="9"/>
      <c r="C114" s="19" t="str">
        <f>IFERROR(VLOOKUP(Tabla469[[#This Row],[Nº]],Tabla4[],$C$2,FALSE),"")</f>
        <v/>
      </c>
      <c r="D114" s="20" t="str">
        <f>IFERROR(VLOOKUP(Tabla469[[#This Row],[Nº]],Tabla4[],$D$2,FALSE),"")</f>
        <v/>
      </c>
      <c r="E114" s="19" t="str">
        <f>IFERROR(VLOOKUP(Tabla469[[#This Row],[Nº]],Tabla4[],$E$2,FALSE),"")</f>
        <v/>
      </c>
      <c r="F114" s="21" t="str">
        <f>IFERROR(VLOOKUP(Tabla469[[#This Row],[Nº]],Tabla4[],$F$2,FALSE),"")</f>
        <v/>
      </c>
      <c r="G114" s="21" t="str">
        <f>IFERROR(VLOOKUP(Tabla469[[#This Row],[Nº]],Tabla4[],$G$2,FALSE),"")</f>
        <v/>
      </c>
      <c r="H114" s="22" t="str">
        <f>IFERROR(VLOOKUP(Tabla469[[#This Row],[Nº]],Tabla4[],$H$2,FALSE),"")</f>
        <v/>
      </c>
      <c r="I114" s="22" t="str">
        <f>IFERROR(VLOOKUP(Tabla469[[#This Row],[Nº]],Tabla4[],$I$2,FALSE),"")</f>
        <v/>
      </c>
      <c r="J114" s="22" t="str">
        <f>IFERROR(VLOOKUP(Tabla469[[#This Row],[Nº]],Tabla4[],$J$2,FALSE),"")</f>
        <v/>
      </c>
      <c r="K114" s="19" t="str">
        <f>IFERROR(VLOOKUP(Tabla469[[#This Row],[Nº]],Tabla4[],$K$2,FALSE),"")</f>
        <v/>
      </c>
      <c r="L114" s="14"/>
      <c r="M114" s="14"/>
      <c r="N114" s="23"/>
    </row>
    <row r="115" spans="2:14" x14ac:dyDescent="0.25">
      <c r="B115" s="9"/>
      <c r="C115" s="19" t="str">
        <f>IFERROR(VLOOKUP(Tabla469[[#This Row],[Nº]],Tabla4[],$C$2,FALSE),"")</f>
        <v/>
      </c>
      <c r="D115" s="20" t="str">
        <f>IFERROR(VLOOKUP(Tabla469[[#This Row],[Nº]],Tabla4[],$D$2,FALSE),"")</f>
        <v/>
      </c>
      <c r="E115" s="19" t="str">
        <f>IFERROR(VLOOKUP(Tabla469[[#This Row],[Nº]],Tabla4[],$E$2,FALSE),"")</f>
        <v/>
      </c>
      <c r="F115" s="21" t="str">
        <f>IFERROR(VLOOKUP(Tabla469[[#This Row],[Nº]],Tabla4[],$F$2,FALSE),"")</f>
        <v/>
      </c>
      <c r="G115" s="21" t="str">
        <f>IFERROR(VLOOKUP(Tabla469[[#This Row],[Nº]],Tabla4[],$G$2,FALSE),"")</f>
        <v/>
      </c>
      <c r="H115" s="22" t="str">
        <f>IFERROR(VLOOKUP(Tabla469[[#This Row],[Nº]],Tabla4[],$H$2,FALSE),"")</f>
        <v/>
      </c>
      <c r="I115" s="22" t="str">
        <f>IFERROR(VLOOKUP(Tabla469[[#This Row],[Nº]],Tabla4[],$I$2,FALSE),"")</f>
        <v/>
      </c>
      <c r="J115" s="22" t="str">
        <f>IFERROR(VLOOKUP(Tabla469[[#This Row],[Nº]],Tabla4[],$J$2,FALSE),"")</f>
        <v/>
      </c>
      <c r="K115" s="19" t="str">
        <f>IFERROR(VLOOKUP(Tabla469[[#This Row],[Nº]],Tabla4[],$K$2,FALSE),"")</f>
        <v/>
      </c>
      <c r="L115" s="14"/>
      <c r="M115" s="14"/>
      <c r="N115" s="23"/>
    </row>
    <row r="116" spans="2:14" x14ac:dyDescent="0.25">
      <c r="B116" s="9"/>
      <c r="C116" s="19" t="str">
        <f>IFERROR(VLOOKUP(Tabla469[[#This Row],[Nº]],Tabla4[],$C$2,FALSE),"")</f>
        <v/>
      </c>
      <c r="D116" s="20" t="str">
        <f>IFERROR(VLOOKUP(Tabla469[[#This Row],[Nº]],Tabla4[],$D$2,FALSE),"")</f>
        <v/>
      </c>
      <c r="E116" s="19" t="str">
        <f>IFERROR(VLOOKUP(Tabla469[[#This Row],[Nº]],Tabla4[],$E$2,FALSE),"")</f>
        <v/>
      </c>
      <c r="F116" s="21" t="str">
        <f>IFERROR(VLOOKUP(Tabla469[[#This Row],[Nº]],Tabla4[],$F$2,FALSE),"")</f>
        <v/>
      </c>
      <c r="G116" s="21" t="str">
        <f>IFERROR(VLOOKUP(Tabla469[[#This Row],[Nº]],Tabla4[],$G$2,FALSE),"")</f>
        <v/>
      </c>
      <c r="H116" s="22" t="str">
        <f>IFERROR(VLOOKUP(Tabla469[[#This Row],[Nº]],Tabla4[],$H$2,FALSE),"")</f>
        <v/>
      </c>
      <c r="I116" s="22" t="str">
        <f>IFERROR(VLOOKUP(Tabla469[[#This Row],[Nº]],Tabla4[],$I$2,FALSE),"")</f>
        <v/>
      </c>
      <c r="J116" s="22" t="str">
        <f>IFERROR(VLOOKUP(Tabla469[[#This Row],[Nº]],Tabla4[],$J$2,FALSE),"")</f>
        <v/>
      </c>
      <c r="K116" s="19" t="str">
        <f>IFERROR(VLOOKUP(Tabla469[[#This Row],[Nº]],Tabla4[],$K$2,FALSE),"")</f>
        <v/>
      </c>
      <c r="L116" s="14"/>
      <c r="M116" s="14"/>
      <c r="N116" s="23"/>
    </row>
    <row r="117" spans="2:14" x14ac:dyDescent="0.25">
      <c r="B117" s="9"/>
      <c r="C117" s="19" t="str">
        <f>IFERROR(VLOOKUP(Tabla469[[#This Row],[Nº]],Tabla4[],$C$2,FALSE),"")</f>
        <v/>
      </c>
      <c r="D117" s="20" t="str">
        <f>IFERROR(VLOOKUP(Tabla469[[#This Row],[Nº]],Tabla4[],$D$2,FALSE),"")</f>
        <v/>
      </c>
      <c r="E117" s="19" t="str">
        <f>IFERROR(VLOOKUP(Tabla469[[#This Row],[Nº]],Tabla4[],$E$2,FALSE),"")</f>
        <v/>
      </c>
      <c r="F117" s="21" t="str">
        <f>IFERROR(VLOOKUP(Tabla469[[#This Row],[Nº]],Tabla4[],$F$2,FALSE),"")</f>
        <v/>
      </c>
      <c r="G117" s="21" t="str">
        <f>IFERROR(VLOOKUP(Tabla469[[#This Row],[Nº]],Tabla4[],$G$2,FALSE),"")</f>
        <v/>
      </c>
      <c r="H117" s="22" t="str">
        <f>IFERROR(VLOOKUP(Tabla469[[#This Row],[Nº]],Tabla4[],$H$2,FALSE),"")</f>
        <v/>
      </c>
      <c r="I117" s="22" t="str">
        <f>IFERROR(VLOOKUP(Tabla469[[#This Row],[Nº]],Tabla4[],$I$2,FALSE),"")</f>
        <v/>
      </c>
      <c r="J117" s="22" t="str">
        <f>IFERROR(VLOOKUP(Tabla469[[#This Row],[Nº]],Tabla4[],$J$2,FALSE),"")</f>
        <v/>
      </c>
      <c r="K117" s="19" t="str">
        <f>IFERROR(VLOOKUP(Tabla469[[#This Row],[Nº]],Tabla4[],$K$2,FALSE),"")</f>
        <v/>
      </c>
      <c r="L117" s="14"/>
      <c r="M117" s="14"/>
      <c r="N117" s="23"/>
    </row>
    <row r="118" spans="2:14" x14ac:dyDescent="0.25">
      <c r="B118" s="9"/>
      <c r="C118" s="19" t="str">
        <f>IFERROR(VLOOKUP(Tabla469[[#This Row],[Nº]],Tabla4[],$C$2,FALSE),"")</f>
        <v/>
      </c>
      <c r="D118" s="20" t="str">
        <f>IFERROR(VLOOKUP(Tabla469[[#This Row],[Nº]],Tabla4[],$D$2,FALSE),"")</f>
        <v/>
      </c>
      <c r="E118" s="19" t="str">
        <f>IFERROR(VLOOKUP(Tabla469[[#This Row],[Nº]],Tabla4[],$E$2,FALSE),"")</f>
        <v/>
      </c>
      <c r="F118" s="21" t="str">
        <f>IFERROR(VLOOKUP(Tabla469[[#This Row],[Nº]],Tabla4[],$F$2,FALSE),"")</f>
        <v/>
      </c>
      <c r="G118" s="21" t="str">
        <f>IFERROR(VLOOKUP(Tabla469[[#This Row],[Nº]],Tabla4[],$G$2,FALSE),"")</f>
        <v/>
      </c>
      <c r="H118" s="22" t="str">
        <f>IFERROR(VLOOKUP(Tabla469[[#This Row],[Nº]],Tabla4[],$H$2,FALSE),"")</f>
        <v/>
      </c>
      <c r="I118" s="22" t="str">
        <f>IFERROR(VLOOKUP(Tabla469[[#This Row],[Nº]],Tabla4[],$I$2,FALSE),"")</f>
        <v/>
      </c>
      <c r="J118" s="22" t="str">
        <f>IFERROR(VLOOKUP(Tabla469[[#This Row],[Nº]],Tabla4[],$J$2,FALSE),"")</f>
        <v/>
      </c>
      <c r="K118" s="19" t="str">
        <f>IFERROR(VLOOKUP(Tabla469[[#This Row],[Nº]],Tabla4[],$K$2,FALSE),"")</f>
        <v/>
      </c>
      <c r="L118" s="14"/>
      <c r="M118" s="14"/>
      <c r="N118" s="23"/>
    </row>
    <row r="119" spans="2:14" x14ac:dyDescent="0.25">
      <c r="B119" s="9"/>
      <c r="C119" s="19" t="str">
        <f>IFERROR(VLOOKUP(Tabla469[[#This Row],[Nº]],Tabla4[],$C$2,FALSE),"")</f>
        <v/>
      </c>
      <c r="D119" s="20" t="str">
        <f>IFERROR(VLOOKUP(Tabla469[[#This Row],[Nº]],Tabla4[],$D$2,FALSE),"")</f>
        <v/>
      </c>
      <c r="E119" s="19" t="str">
        <f>IFERROR(VLOOKUP(Tabla469[[#This Row],[Nº]],Tabla4[],$E$2,FALSE),"")</f>
        <v/>
      </c>
      <c r="F119" s="21" t="str">
        <f>IFERROR(VLOOKUP(Tabla469[[#This Row],[Nº]],Tabla4[],$F$2,FALSE),"")</f>
        <v/>
      </c>
      <c r="G119" s="21" t="str">
        <f>IFERROR(VLOOKUP(Tabla469[[#This Row],[Nº]],Tabla4[],$G$2,FALSE),"")</f>
        <v/>
      </c>
      <c r="H119" s="22" t="str">
        <f>IFERROR(VLOOKUP(Tabla469[[#This Row],[Nº]],Tabla4[],$H$2,FALSE),"")</f>
        <v/>
      </c>
      <c r="I119" s="22" t="str">
        <f>IFERROR(VLOOKUP(Tabla469[[#This Row],[Nº]],Tabla4[],$I$2,FALSE),"")</f>
        <v/>
      </c>
      <c r="J119" s="22" t="str">
        <f>IFERROR(VLOOKUP(Tabla469[[#This Row],[Nº]],Tabla4[],$J$2,FALSE),"")</f>
        <v/>
      </c>
      <c r="K119" s="19" t="str">
        <f>IFERROR(VLOOKUP(Tabla469[[#This Row],[Nº]],Tabla4[],$K$2,FALSE),"")</f>
        <v/>
      </c>
      <c r="L119" s="14"/>
      <c r="M119" s="14"/>
      <c r="N119" s="23"/>
    </row>
    <row r="120" spans="2:14" x14ac:dyDescent="0.25">
      <c r="B120" s="9"/>
      <c r="C120" s="19" t="str">
        <f>IFERROR(VLOOKUP(Tabla469[[#This Row],[Nº]],Tabla4[],$C$2,FALSE),"")</f>
        <v/>
      </c>
      <c r="D120" s="20" t="str">
        <f>IFERROR(VLOOKUP(Tabla469[[#This Row],[Nº]],Tabla4[],$D$2,FALSE),"")</f>
        <v/>
      </c>
      <c r="E120" s="19" t="str">
        <f>IFERROR(VLOOKUP(Tabla469[[#This Row],[Nº]],Tabla4[],$E$2,FALSE),"")</f>
        <v/>
      </c>
      <c r="F120" s="21" t="str">
        <f>IFERROR(VLOOKUP(Tabla469[[#This Row],[Nº]],Tabla4[],$F$2,FALSE),"")</f>
        <v/>
      </c>
      <c r="G120" s="21" t="str">
        <f>IFERROR(VLOOKUP(Tabla469[[#This Row],[Nº]],Tabla4[],$G$2,FALSE),"")</f>
        <v/>
      </c>
      <c r="H120" s="22" t="str">
        <f>IFERROR(VLOOKUP(Tabla469[[#This Row],[Nº]],Tabla4[],$H$2,FALSE),"")</f>
        <v/>
      </c>
      <c r="I120" s="22" t="str">
        <f>IFERROR(VLOOKUP(Tabla469[[#This Row],[Nº]],Tabla4[],$I$2,FALSE),"")</f>
        <v/>
      </c>
      <c r="J120" s="22" t="str">
        <f>IFERROR(VLOOKUP(Tabla469[[#This Row],[Nº]],Tabla4[],$J$2,FALSE),"")</f>
        <v/>
      </c>
      <c r="K120" s="19" t="str">
        <f>IFERROR(VLOOKUP(Tabla469[[#This Row],[Nº]],Tabla4[],$K$2,FALSE),"")</f>
        <v/>
      </c>
      <c r="L120" s="14"/>
      <c r="M120" s="14"/>
      <c r="N120" s="23"/>
    </row>
    <row r="121" spans="2:14" x14ac:dyDescent="0.25">
      <c r="B121" s="9"/>
      <c r="C121" s="19" t="str">
        <f>IFERROR(VLOOKUP(Tabla469[[#This Row],[Nº]],Tabla4[],$C$2,FALSE),"")</f>
        <v/>
      </c>
      <c r="D121" s="20" t="str">
        <f>IFERROR(VLOOKUP(Tabla469[[#This Row],[Nº]],Tabla4[],$D$2,FALSE),"")</f>
        <v/>
      </c>
      <c r="E121" s="19" t="str">
        <f>IFERROR(VLOOKUP(Tabla469[[#This Row],[Nº]],Tabla4[],$E$2,FALSE),"")</f>
        <v/>
      </c>
      <c r="F121" s="21" t="str">
        <f>IFERROR(VLOOKUP(Tabla469[[#This Row],[Nº]],Tabla4[],$F$2,FALSE),"")</f>
        <v/>
      </c>
      <c r="G121" s="21" t="str">
        <f>IFERROR(VLOOKUP(Tabla469[[#This Row],[Nº]],Tabla4[],$G$2,FALSE),"")</f>
        <v/>
      </c>
      <c r="H121" s="22" t="str">
        <f>IFERROR(VLOOKUP(Tabla469[[#This Row],[Nº]],Tabla4[],$H$2,FALSE),"")</f>
        <v/>
      </c>
      <c r="I121" s="22" t="str">
        <f>IFERROR(VLOOKUP(Tabla469[[#This Row],[Nº]],Tabla4[],$I$2,FALSE),"")</f>
        <v/>
      </c>
      <c r="J121" s="22" t="str">
        <f>IFERROR(VLOOKUP(Tabla469[[#This Row],[Nº]],Tabla4[],$J$2,FALSE),"")</f>
        <v/>
      </c>
      <c r="K121" s="19" t="str">
        <f>IFERROR(VLOOKUP(Tabla469[[#This Row],[Nº]],Tabla4[],$K$2,FALSE),"")</f>
        <v/>
      </c>
      <c r="L121" s="14"/>
      <c r="M121" s="14"/>
      <c r="N121" s="23"/>
    </row>
    <row r="122" spans="2:14" x14ac:dyDescent="0.25">
      <c r="B122" s="9"/>
      <c r="C122" s="19" t="str">
        <f>IFERROR(VLOOKUP(Tabla469[[#This Row],[Nº]],Tabla4[],$C$2,FALSE),"")</f>
        <v/>
      </c>
      <c r="D122" s="20" t="str">
        <f>IFERROR(VLOOKUP(Tabla469[[#This Row],[Nº]],Tabla4[],$D$2,FALSE),"")</f>
        <v/>
      </c>
      <c r="E122" s="19" t="str">
        <f>IFERROR(VLOOKUP(Tabla469[[#This Row],[Nº]],Tabla4[],$E$2,FALSE),"")</f>
        <v/>
      </c>
      <c r="F122" s="21" t="str">
        <f>IFERROR(VLOOKUP(Tabla469[[#This Row],[Nº]],Tabla4[],$F$2,FALSE),"")</f>
        <v/>
      </c>
      <c r="G122" s="21" t="str">
        <f>IFERROR(VLOOKUP(Tabla469[[#This Row],[Nº]],Tabla4[],$G$2,FALSE),"")</f>
        <v/>
      </c>
      <c r="H122" s="22" t="str">
        <f>IFERROR(VLOOKUP(Tabla469[[#This Row],[Nº]],Tabla4[],$H$2,FALSE),"")</f>
        <v/>
      </c>
      <c r="I122" s="22" t="str">
        <f>IFERROR(VLOOKUP(Tabla469[[#This Row],[Nº]],Tabla4[],$I$2,FALSE),"")</f>
        <v/>
      </c>
      <c r="J122" s="22" t="str">
        <f>IFERROR(VLOOKUP(Tabla469[[#This Row],[Nº]],Tabla4[],$J$2,FALSE),"")</f>
        <v/>
      </c>
      <c r="K122" s="19" t="str">
        <f>IFERROR(VLOOKUP(Tabla469[[#This Row],[Nº]],Tabla4[],$K$2,FALSE),"")</f>
        <v/>
      </c>
      <c r="L122" s="14"/>
      <c r="M122" s="14"/>
      <c r="N122" s="23"/>
    </row>
    <row r="123" spans="2:14" x14ac:dyDescent="0.25">
      <c r="B123" s="9"/>
      <c r="C123" s="19" t="str">
        <f>IFERROR(VLOOKUP(Tabla469[[#This Row],[Nº]],Tabla4[],$C$2,FALSE),"")</f>
        <v/>
      </c>
      <c r="D123" s="20" t="str">
        <f>IFERROR(VLOOKUP(Tabla469[[#This Row],[Nº]],Tabla4[],$D$2,FALSE),"")</f>
        <v/>
      </c>
      <c r="E123" s="19" t="str">
        <f>IFERROR(VLOOKUP(Tabla469[[#This Row],[Nº]],Tabla4[],$E$2,FALSE),"")</f>
        <v/>
      </c>
      <c r="F123" s="21" t="str">
        <f>IFERROR(VLOOKUP(Tabla469[[#This Row],[Nº]],Tabla4[],$F$2,FALSE),"")</f>
        <v/>
      </c>
      <c r="G123" s="21" t="str">
        <f>IFERROR(VLOOKUP(Tabla469[[#This Row],[Nº]],Tabla4[],$G$2,FALSE),"")</f>
        <v/>
      </c>
      <c r="H123" s="22" t="str">
        <f>IFERROR(VLOOKUP(Tabla469[[#This Row],[Nº]],Tabla4[],$H$2,FALSE),"")</f>
        <v/>
      </c>
      <c r="I123" s="22" t="str">
        <f>IFERROR(VLOOKUP(Tabla469[[#This Row],[Nº]],Tabla4[],$I$2,FALSE),"")</f>
        <v/>
      </c>
      <c r="J123" s="22" t="str">
        <f>IFERROR(VLOOKUP(Tabla469[[#This Row],[Nº]],Tabla4[],$J$2,FALSE),"")</f>
        <v/>
      </c>
      <c r="K123" s="19" t="str">
        <f>IFERROR(VLOOKUP(Tabla469[[#This Row],[Nº]],Tabla4[],$K$2,FALSE),"")</f>
        <v/>
      </c>
      <c r="L123" s="14"/>
      <c r="M123" s="14"/>
      <c r="N123" s="23"/>
    </row>
    <row r="124" spans="2:14" x14ac:dyDescent="0.25">
      <c r="B124" s="9"/>
      <c r="C124" s="19" t="str">
        <f>IFERROR(VLOOKUP(Tabla469[[#This Row],[Nº]],Tabla4[],$C$2,FALSE),"")</f>
        <v/>
      </c>
      <c r="D124" s="20" t="str">
        <f>IFERROR(VLOOKUP(Tabla469[[#This Row],[Nº]],Tabla4[],$D$2,FALSE),"")</f>
        <v/>
      </c>
      <c r="E124" s="19" t="str">
        <f>IFERROR(VLOOKUP(Tabla469[[#This Row],[Nº]],Tabla4[],$E$2,FALSE),"")</f>
        <v/>
      </c>
      <c r="F124" s="21" t="str">
        <f>IFERROR(VLOOKUP(Tabla469[[#This Row],[Nº]],Tabla4[],$F$2,FALSE),"")</f>
        <v/>
      </c>
      <c r="G124" s="21" t="str">
        <f>IFERROR(VLOOKUP(Tabla469[[#This Row],[Nº]],Tabla4[],$G$2,FALSE),"")</f>
        <v/>
      </c>
      <c r="H124" s="22" t="str">
        <f>IFERROR(VLOOKUP(Tabla469[[#This Row],[Nº]],Tabla4[],$H$2,FALSE),"")</f>
        <v/>
      </c>
      <c r="I124" s="22" t="str">
        <f>IFERROR(VLOOKUP(Tabla469[[#This Row],[Nº]],Tabla4[],$I$2,FALSE),"")</f>
        <v/>
      </c>
      <c r="J124" s="22" t="str">
        <f>IFERROR(VLOOKUP(Tabla469[[#This Row],[Nº]],Tabla4[],$J$2,FALSE),"")</f>
        <v/>
      </c>
      <c r="K124" s="19" t="str">
        <f>IFERROR(VLOOKUP(Tabla469[[#This Row],[Nº]],Tabla4[],$K$2,FALSE),"")</f>
        <v/>
      </c>
      <c r="L124" s="14"/>
      <c r="M124" s="14"/>
      <c r="N124" s="23"/>
    </row>
    <row r="125" spans="2:14" x14ac:dyDescent="0.25">
      <c r="B125" s="9"/>
      <c r="C125" s="19" t="str">
        <f>IFERROR(VLOOKUP(Tabla469[[#This Row],[Nº]],Tabla4[],$C$2,FALSE),"")</f>
        <v/>
      </c>
      <c r="D125" s="20" t="str">
        <f>IFERROR(VLOOKUP(Tabla469[[#This Row],[Nº]],Tabla4[],$D$2,FALSE),"")</f>
        <v/>
      </c>
      <c r="E125" s="19" t="str">
        <f>IFERROR(VLOOKUP(Tabla469[[#This Row],[Nº]],Tabla4[],$E$2,FALSE),"")</f>
        <v/>
      </c>
      <c r="F125" s="21" t="str">
        <f>IFERROR(VLOOKUP(Tabla469[[#This Row],[Nº]],Tabla4[],$F$2,FALSE),"")</f>
        <v/>
      </c>
      <c r="G125" s="21" t="str">
        <f>IFERROR(VLOOKUP(Tabla469[[#This Row],[Nº]],Tabla4[],$G$2,FALSE),"")</f>
        <v/>
      </c>
      <c r="H125" s="22" t="str">
        <f>IFERROR(VLOOKUP(Tabla469[[#This Row],[Nº]],Tabla4[],$H$2,FALSE),"")</f>
        <v/>
      </c>
      <c r="I125" s="22" t="str">
        <f>IFERROR(VLOOKUP(Tabla469[[#This Row],[Nº]],Tabla4[],$I$2,FALSE),"")</f>
        <v/>
      </c>
      <c r="J125" s="22" t="str">
        <f>IFERROR(VLOOKUP(Tabla469[[#This Row],[Nº]],Tabla4[],$J$2,FALSE),"")</f>
        <v/>
      </c>
      <c r="K125" s="19" t="str">
        <f>IFERROR(VLOOKUP(Tabla469[[#This Row],[Nº]],Tabla4[],$K$2,FALSE),"")</f>
        <v/>
      </c>
      <c r="L125" s="14"/>
      <c r="M125" s="14"/>
      <c r="N125" s="23"/>
    </row>
    <row r="126" spans="2:14" x14ac:dyDescent="0.25">
      <c r="B126" s="9"/>
      <c r="C126" s="19" t="str">
        <f>IFERROR(VLOOKUP(Tabla469[[#This Row],[Nº]],Tabla4[],$C$2,FALSE),"")</f>
        <v/>
      </c>
      <c r="D126" s="20" t="str">
        <f>IFERROR(VLOOKUP(Tabla469[[#This Row],[Nº]],Tabla4[],$D$2,FALSE),"")</f>
        <v/>
      </c>
      <c r="E126" s="19" t="str">
        <f>IFERROR(VLOOKUP(Tabla469[[#This Row],[Nº]],Tabla4[],$E$2,FALSE),"")</f>
        <v/>
      </c>
      <c r="F126" s="21" t="str">
        <f>IFERROR(VLOOKUP(Tabla469[[#This Row],[Nº]],Tabla4[],$F$2,FALSE),"")</f>
        <v/>
      </c>
      <c r="G126" s="21" t="str">
        <f>IFERROR(VLOOKUP(Tabla469[[#This Row],[Nº]],Tabla4[],$G$2,FALSE),"")</f>
        <v/>
      </c>
      <c r="H126" s="22" t="str">
        <f>IFERROR(VLOOKUP(Tabla469[[#This Row],[Nº]],Tabla4[],$H$2,FALSE),"")</f>
        <v/>
      </c>
      <c r="I126" s="22" t="str">
        <f>IFERROR(VLOOKUP(Tabla469[[#This Row],[Nº]],Tabla4[],$I$2,FALSE),"")</f>
        <v/>
      </c>
      <c r="J126" s="22" t="str">
        <f>IFERROR(VLOOKUP(Tabla469[[#This Row],[Nº]],Tabla4[],$J$2,FALSE),"")</f>
        <v/>
      </c>
      <c r="K126" s="19" t="str">
        <f>IFERROR(VLOOKUP(Tabla469[[#This Row],[Nº]],Tabla4[],$K$2,FALSE),"")</f>
        <v/>
      </c>
      <c r="L126" s="14"/>
      <c r="M126" s="14"/>
      <c r="N126" s="23"/>
    </row>
    <row r="127" spans="2:14" x14ac:dyDescent="0.25">
      <c r="B127" s="9"/>
      <c r="C127" s="19" t="str">
        <f>IFERROR(VLOOKUP(Tabla469[[#This Row],[Nº]],Tabla4[],$C$2,FALSE),"")</f>
        <v/>
      </c>
      <c r="D127" s="20" t="str">
        <f>IFERROR(VLOOKUP(Tabla469[[#This Row],[Nº]],Tabla4[],$D$2,FALSE),"")</f>
        <v/>
      </c>
      <c r="E127" s="19" t="str">
        <f>IFERROR(VLOOKUP(Tabla469[[#This Row],[Nº]],Tabla4[],$E$2,FALSE),"")</f>
        <v/>
      </c>
      <c r="F127" s="21" t="str">
        <f>IFERROR(VLOOKUP(Tabla469[[#This Row],[Nº]],Tabla4[],$F$2,FALSE),"")</f>
        <v/>
      </c>
      <c r="G127" s="21" t="str">
        <f>IFERROR(VLOOKUP(Tabla469[[#This Row],[Nº]],Tabla4[],$G$2,FALSE),"")</f>
        <v/>
      </c>
      <c r="H127" s="22" t="str">
        <f>IFERROR(VLOOKUP(Tabla469[[#This Row],[Nº]],Tabla4[],$H$2,FALSE),"")</f>
        <v/>
      </c>
      <c r="I127" s="22" t="str">
        <f>IFERROR(VLOOKUP(Tabla469[[#This Row],[Nº]],Tabla4[],$I$2,FALSE),"")</f>
        <v/>
      </c>
      <c r="J127" s="22" t="str">
        <f>IFERROR(VLOOKUP(Tabla469[[#This Row],[Nº]],Tabla4[],$J$2,FALSE),"")</f>
        <v/>
      </c>
      <c r="K127" s="19" t="str">
        <f>IFERROR(VLOOKUP(Tabla469[[#This Row],[Nº]],Tabla4[],$K$2,FALSE),"")</f>
        <v/>
      </c>
      <c r="L127" s="14"/>
      <c r="M127" s="14"/>
      <c r="N127" s="23"/>
    </row>
    <row r="128" spans="2:14" x14ac:dyDescent="0.25">
      <c r="B128" s="9"/>
      <c r="C128" s="19" t="str">
        <f>IFERROR(VLOOKUP(Tabla469[[#This Row],[Nº]],Tabla4[],$C$2,FALSE),"")</f>
        <v/>
      </c>
      <c r="D128" s="20" t="str">
        <f>IFERROR(VLOOKUP(Tabla469[[#This Row],[Nº]],Tabla4[],$D$2,FALSE),"")</f>
        <v/>
      </c>
      <c r="E128" s="19" t="str">
        <f>IFERROR(VLOOKUP(Tabla469[[#This Row],[Nº]],Tabla4[],$E$2,FALSE),"")</f>
        <v/>
      </c>
      <c r="F128" s="21" t="str">
        <f>IFERROR(VLOOKUP(Tabla469[[#This Row],[Nº]],Tabla4[],$F$2,FALSE),"")</f>
        <v/>
      </c>
      <c r="G128" s="21" t="str">
        <f>IFERROR(VLOOKUP(Tabla469[[#This Row],[Nº]],Tabla4[],$G$2,FALSE),"")</f>
        <v/>
      </c>
      <c r="H128" s="22" t="str">
        <f>IFERROR(VLOOKUP(Tabla469[[#This Row],[Nº]],Tabla4[],$H$2,FALSE),"")</f>
        <v/>
      </c>
      <c r="I128" s="22" t="str">
        <f>IFERROR(VLOOKUP(Tabla469[[#This Row],[Nº]],Tabla4[],$I$2,FALSE),"")</f>
        <v/>
      </c>
      <c r="J128" s="22" t="str">
        <f>IFERROR(VLOOKUP(Tabla469[[#This Row],[Nº]],Tabla4[],$J$2,FALSE),"")</f>
        <v/>
      </c>
      <c r="K128" s="19" t="str">
        <f>IFERROR(VLOOKUP(Tabla469[[#This Row],[Nº]],Tabla4[],$K$2,FALSE),"")</f>
        <v/>
      </c>
      <c r="L128" s="14"/>
      <c r="M128" s="14"/>
      <c r="N128" s="23"/>
    </row>
    <row r="129" spans="2:14" x14ac:dyDescent="0.25">
      <c r="B129" s="9"/>
      <c r="C129" s="19" t="str">
        <f>IFERROR(VLOOKUP(Tabla469[[#This Row],[Nº]],Tabla4[],$C$2,FALSE),"")</f>
        <v/>
      </c>
      <c r="D129" s="20" t="str">
        <f>IFERROR(VLOOKUP(Tabla469[[#This Row],[Nº]],Tabla4[],$D$2,FALSE),"")</f>
        <v/>
      </c>
      <c r="E129" s="19" t="str">
        <f>IFERROR(VLOOKUP(Tabla469[[#This Row],[Nº]],Tabla4[],$E$2,FALSE),"")</f>
        <v/>
      </c>
      <c r="F129" s="21" t="str">
        <f>IFERROR(VLOOKUP(Tabla469[[#This Row],[Nº]],Tabla4[],$F$2,FALSE),"")</f>
        <v/>
      </c>
      <c r="G129" s="21" t="str">
        <f>IFERROR(VLOOKUP(Tabla469[[#This Row],[Nº]],Tabla4[],$G$2,FALSE),"")</f>
        <v/>
      </c>
      <c r="H129" s="22" t="str">
        <f>IFERROR(VLOOKUP(Tabla469[[#This Row],[Nº]],Tabla4[],$H$2,FALSE),"")</f>
        <v/>
      </c>
      <c r="I129" s="22" t="str">
        <f>IFERROR(VLOOKUP(Tabla469[[#This Row],[Nº]],Tabla4[],$I$2,FALSE),"")</f>
        <v/>
      </c>
      <c r="J129" s="22" t="str">
        <f>IFERROR(VLOOKUP(Tabla469[[#This Row],[Nº]],Tabla4[],$J$2,FALSE),"")</f>
        <v/>
      </c>
      <c r="K129" s="19" t="str">
        <f>IFERROR(VLOOKUP(Tabla469[[#This Row],[Nº]],Tabla4[],$K$2,FALSE),"")</f>
        <v/>
      </c>
      <c r="L129" s="14"/>
      <c r="M129" s="14"/>
      <c r="N129" s="23"/>
    </row>
    <row r="130" spans="2:14" x14ac:dyDescent="0.25">
      <c r="B130" s="9"/>
      <c r="C130" s="19" t="str">
        <f>IFERROR(VLOOKUP(Tabla469[[#This Row],[Nº]],Tabla4[],$C$2,FALSE),"")</f>
        <v/>
      </c>
      <c r="D130" s="20" t="str">
        <f>IFERROR(VLOOKUP(Tabla469[[#This Row],[Nº]],Tabla4[],$D$2,FALSE),"")</f>
        <v/>
      </c>
      <c r="E130" s="19" t="str">
        <f>IFERROR(VLOOKUP(Tabla469[[#This Row],[Nº]],Tabla4[],$E$2,FALSE),"")</f>
        <v/>
      </c>
      <c r="F130" s="21" t="str">
        <f>IFERROR(VLOOKUP(Tabla469[[#This Row],[Nº]],Tabla4[],$F$2,FALSE),"")</f>
        <v/>
      </c>
      <c r="G130" s="21" t="str">
        <f>IFERROR(VLOOKUP(Tabla469[[#This Row],[Nº]],Tabla4[],$G$2,FALSE),"")</f>
        <v/>
      </c>
      <c r="H130" s="22" t="str">
        <f>IFERROR(VLOOKUP(Tabla469[[#This Row],[Nº]],Tabla4[],$H$2,FALSE),"")</f>
        <v/>
      </c>
      <c r="I130" s="22" t="str">
        <f>IFERROR(VLOOKUP(Tabla469[[#This Row],[Nº]],Tabla4[],$I$2,FALSE),"")</f>
        <v/>
      </c>
      <c r="J130" s="22" t="str">
        <f>IFERROR(VLOOKUP(Tabla469[[#This Row],[Nº]],Tabla4[],$J$2,FALSE),"")</f>
        <v/>
      </c>
      <c r="K130" s="19" t="str">
        <f>IFERROR(VLOOKUP(Tabla469[[#This Row],[Nº]],Tabla4[],$K$2,FALSE),"")</f>
        <v/>
      </c>
      <c r="L130" s="14"/>
      <c r="M130" s="14"/>
      <c r="N130" s="23"/>
    </row>
    <row r="131" spans="2:14" x14ac:dyDescent="0.25">
      <c r="B131" s="9"/>
      <c r="C131" s="19" t="str">
        <f>IFERROR(VLOOKUP(Tabla469[[#This Row],[Nº]],Tabla4[],$C$2,FALSE),"")</f>
        <v/>
      </c>
      <c r="D131" s="20" t="str">
        <f>IFERROR(VLOOKUP(Tabla469[[#This Row],[Nº]],Tabla4[],$D$2,FALSE),"")</f>
        <v/>
      </c>
      <c r="E131" s="19" t="str">
        <f>IFERROR(VLOOKUP(Tabla469[[#This Row],[Nº]],Tabla4[],$E$2,FALSE),"")</f>
        <v/>
      </c>
      <c r="F131" s="21" t="str">
        <f>IFERROR(VLOOKUP(Tabla469[[#This Row],[Nº]],Tabla4[],$F$2,FALSE),"")</f>
        <v/>
      </c>
      <c r="G131" s="21" t="str">
        <f>IFERROR(VLOOKUP(Tabla469[[#This Row],[Nº]],Tabla4[],$G$2,FALSE),"")</f>
        <v/>
      </c>
      <c r="H131" s="22" t="str">
        <f>IFERROR(VLOOKUP(Tabla469[[#This Row],[Nº]],Tabla4[],$H$2,FALSE),"")</f>
        <v/>
      </c>
      <c r="I131" s="22" t="str">
        <f>IFERROR(VLOOKUP(Tabla469[[#This Row],[Nº]],Tabla4[],$I$2,FALSE),"")</f>
        <v/>
      </c>
      <c r="J131" s="22" t="str">
        <f>IFERROR(VLOOKUP(Tabla469[[#This Row],[Nº]],Tabla4[],$J$2,FALSE),"")</f>
        <v/>
      </c>
      <c r="K131" s="19" t="str">
        <f>IFERROR(VLOOKUP(Tabla469[[#This Row],[Nº]],Tabla4[],$K$2,FALSE),"")</f>
        <v/>
      </c>
      <c r="L131" s="14"/>
      <c r="M131" s="14"/>
      <c r="N131" s="23"/>
    </row>
    <row r="132" spans="2:14" x14ac:dyDescent="0.25">
      <c r="B132" s="9"/>
      <c r="C132" s="19" t="str">
        <f>IFERROR(VLOOKUP(Tabla469[[#This Row],[Nº]],Tabla4[],$C$2,FALSE),"")</f>
        <v/>
      </c>
      <c r="D132" s="20" t="str">
        <f>IFERROR(VLOOKUP(Tabla469[[#This Row],[Nº]],Tabla4[],$D$2,FALSE),"")</f>
        <v/>
      </c>
      <c r="E132" s="19" t="str">
        <f>IFERROR(VLOOKUP(Tabla469[[#This Row],[Nº]],Tabla4[],$E$2,FALSE),"")</f>
        <v/>
      </c>
      <c r="F132" s="21" t="str">
        <f>IFERROR(VLOOKUP(Tabla469[[#This Row],[Nº]],Tabla4[],$F$2,FALSE),"")</f>
        <v/>
      </c>
      <c r="G132" s="21" t="str">
        <f>IFERROR(VLOOKUP(Tabla469[[#This Row],[Nº]],Tabla4[],$G$2,FALSE),"")</f>
        <v/>
      </c>
      <c r="H132" s="22" t="str">
        <f>IFERROR(VLOOKUP(Tabla469[[#This Row],[Nº]],Tabla4[],$H$2,FALSE),"")</f>
        <v/>
      </c>
      <c r="I132" s="22" t="str">
        <f>IFERROR(VLOOKUP(Tabla469[[#This Row],[Nº]],Tabla4[],$I$2,FALSE),"")</f>
        <v/>
      </c>
      <c r="J132" s="22" t="str">
        <f>IFERROR(VLOOKUP(Tabla469[[#This Row],[Nº]],Tabla4[],$J$2,FALSE),"")</f>
        <v/>
      </c>
      <c r="K132" s="19" t="str">
        <f>IFERROR(VLOOKUP(Tabla469[[#This Row],[Nº]],Tabla4[],$K$2,FALSE),"")</f>
        <v/>
      </c>
      <c r="L132" s="14"/>
      <c r="M132" s="14"/>
      <c r="N132" s="23"/>
    </row>
    <row r="133" spans="2:14" x14ac:dyDescent="0.25">
      <c r="B133" s="9"/>
      <c r="C133" s="19" t="str">
        <f>IFERROR(VLOOKUP(Tabla469[[#This Row],[Nº]],Tabla4[],$C$2,FALSE),"")</f>
        <v/>
      </c>
      <c r="D133" s="20" t="str">
        <f>IFERROR(VLOOKUP(Tabla469[[#This Row],[Nº]],Tabla4[],$D$2,FALSE),"")</f>
        <v/>
      </c>
      <c r="E133" s="19" t="str">
        <f>IFERROR(VLOOKUP(Tabla469[[#This Row],[Nº]],Tabla4[],$E$2,FALSE),"")</f>
        <v/>
      </c>
      <c r="F133" s="21" t="str">
        <f>IFERROR(VLOOKUP(Tabla469[[#This Row],[Nº]],Tabla4[],$F$2,FALSE),"")</f>
        <v/>
      </c>
      <c r="G133" s="21" t="str">
        <f>IFERROR(VLOOKUP(Tabla469[[#This Row],[Nº]],Tabla4[],$G$2,FALSE),"")</f>
        <v/>
      </c>
      <c r="H133" s="22" t="str">
        <f>IFERROR(VLOOKUP(Tabla469[[#This Row],[Nº]],Tabla4[],$H$2,FALSE),"")</f>
        <v/>
      </c>
      <c r="I133" s="22" t="str">
        <f>IFERROR(VLOOKUP(Tabla469[[#This Row],[Nº]],Tabla4[],$I$2,FALSE),"")</f>
        <v/>
      </c>
      <c r="J133" s="22" t="str">
        <f>IFERROR(VLOOKUP(Tabla469[[#This Row],[Nº]],Tabla4[],$J$2,FALSE),"")</f>
        <v/>
      </c>
      <c r="K133" s="19" t="str">
        <f>IFERROR(VLOOKUP(Tabla469[[#This Row],[Nº]],Tabla4[],$K$2,FALSE),"")</f>
        <v/>
      </c>
      <c r="L133" s="14"/>
      <c r="M133" s="14"/>
      <c r="N133" s="23"/>
    </row>
    <row r="134" spans="2:14" x14ac:dyDescent="0.25">
      <c r="B134" s="9"/>
      <c r="C134" s="19" t="str">
        <f>IFERROR(VLOOKUP(Tabla469[[#This Row],[Nº]],Tabla4[],$C$2,FALSE),"")</f>
        <v/>
      </c>
      <c r="D134" s="20" t="str">
        <f>IFERROR(VLOOKUP(Tabla469[[#This Row],[Nº]],Tabla4[],$D$2,FALSE),"")</f>
        <v/>
      </c>
      <c r="E134" s="19" t="str">
        <f>IFERROR(VLOOKUP(Tabla469[[#This Row],[Nº]],Tabla4[],$E$2,FALSE),"")</f>
        <v/>
      </c>
      <c r="F134" s="21" t="str">
        <f>IFERROR(VLOOKUP(Tabla469[[#This Row],[Nº]],Tabla4[],$F$2,FALSE),"")</f>
        <v/>
      </c>
      <c r="G134" s="21" t="str">
        <f>IFERROR(VLOOKUP(Tabla469[[#This Row],[Nº]],Tabla4[],$G$2,FALSE),"")</f>
        <v/>
      </c>
      <c r="H134" s="22" t="str">
        <f>IFERROR(VLOOKUP(Tabla469[[#This Row],[Nº]],Tabla4[],$H$2,FALSE),"")</f>
        <v/>
      </c>
      <c r="I134" s="22" t="str">
        <f>IFERROR(VLOOKUP(Tabla469[[#This Row],[Nº]],Tabla4[],$I$2,FALSE),"")</f>
        <v/>
      </c>
      <c r="J134" s="22" t="str">
        <f>IFERROR(VLOOKUP(Tabla469[[#This Row],[Nº]],Tabla4[],$J$2,FALSE),"")</f>
        <v/>
      </c>
      <c r="K134" s="19" t="str">
        <f>IFERROR(VLOOKUP(Tabla469[[#This Row],[Nº]],Tabla4[],$K$2,FALSE),"")</f>
        <v/>
      </c>
      <c r="L134" s="14"/>
      <c r="M134" s="14"/>
      <c r="N134" s="23"/>
    </row>
    <row r="135" spans="2:14" x14ac:dyDescent="0.25">
      <c r="B135" s="9"/>
      <c r="C135" s="19" t="str">
        <f>IFERROR(VLOOKUP(Tabla469[[#This Row],[Nº]],Tabla4[],$C$2,FALSE),"")</f>
        <v/>
      </c>
      <c r="D135" s="20" t="str">
        <f>IFERROR(VLOOKUP(Tabla469[[#This Row],[Nº]],Tabla4[],$D$2,FALSE),"")</f>
        <v/>
      </c>
      <c r="E135" s="19" t="str">
        <f>IFERROR(VLOOKUP(Tabla469[[#This Row],[Nº]],Tabla4[],$E$2,FALSE),"")</f>
        <v/>
      </c>
      <c r="F135" s="21" t="str">
        <f>IFERROR(VLOOKUP(Tabla469[[#This Row],[Nº]],Tabla4[],$F$2,FALSE),"")</f>
        <v/>
      </c>
      <c r="G135" s="21" t="str">
        <f>IFERROR(VLOOKUP(Tabla469[[#This Row],[Nº]],Tabla4[],$G$2,FALSE),"")</f>
        <v/>
      </c>
      <c r="H135" s="22" t="str">
        <f>IFERROR(VLOOKUP(Tabla469[[#This Row],[Nº]],Tabla4[],$H$2,FALSE),"")</f>
        <v/>
      </c>
      <c r="I135" s="22" t="str">
        <f>IFERROR(VLOOKUP(Tabla469[[#This Row],[Nº]],Tabla4[],$I$2,FALSE),"")</f>
        <v/>
      </c>
      <c r="J135" s="22" t="str">
        <f>IFERROR(VLOOKUP(Tabla469[[#This Row],[Nº]],Tabla4[],$J$2,FALSE),"")</f>
        <v/>
      </c>
      <c r="K135" s="19" t="str">
        <f>IFERROR(VLOOKUP(Tabla469[[#This Row],[Nº]],Tabla4[],$K$2,FALSE),"")</f>
        <v/>
      </c>
      <c r="L135" s="14"/>
      <c r="M135" s="14"/>
      <c r="N135" s="23"/>
    </row>
    <row r="136" spans="2:14" x14ac:dyDescent="0.25">
      <c r="B136" s="9"/>
      <c r="C136" s="19" t="str">
        <f>IFERROR(VLOOKUP(Tabla469[[#This Row],[Nº]],Tabla4[],$C$2,FALSE),"")</f>
        <v/>
      </c>
      <c r="D136" s="20" t="str">
        <f>IFERROR(VLOOKUP(Tabla469[[#This Row],[Nº]],Tabla4[],$D$2,FALSE),"")</f>
        <v/>
      </c>
      <c r="E136" s="19" t="str">
        <f>IFERROR(VLOOKUP(Tabla469[[#This Row],[Nº]],Tabla4[],$E$2,FALSE),"")</f>
        <v/>
      </c>
      <c r="F136" s="21" t="str">
        <f>IFERROR(VLOOKUP(Tabla469[[#This Row],[Nº]],Tabla4[],$F$2,FALSE),"")</f>
        <v/>
      </c>
      <c r="G136" s="21" t="str">
        <f>IFERROR(VLOOKUP(Tabla469[[#This Row],[Nº]],Tabla4[],$G$2,FALSE),"")</f>
        <v/>
      </c>
      <c r="H136" s="22" t="str">
        <f>IFERROR(VLOOKUP(Tabla469[[#This Row],[Nº]],Tabla4[],$H$2,FALSE),"")</f>
        <v/>
      </c>
      <c r="I136" s="22" t="str">
        <f>IFERROR(VLOOKUP(Tabla469[[#This Row],[Nº]],Tabla4[],$I$2,FALSE),"")</f>
        <v/>
      </c>
      <c r="J136" s="22" t="str">
        <f>IFERROR(VLOOKUP(Tabla469[[#This Row],[Nº]],Tabla4[],$J$2,FALSE),"")</f>
        <v/>
      </c>
      <c r="K136" s="19" t="str">
        <f>IFERROR(VLOOKUP(Tabla469[[#This Row],[Nº]],Tabla4[],$K$2,FALSE),"")</f>
        <v/>
      </c>
      <c r="L136" s="14"/>
      <c r="M136" s="14"/>
      <c r="N136" s="23"/>
    </row>
    <row r="137" spans="2:14" x14ac:dyDescent="0.25">
      <c r="B137" s="9"/>
      <c r="C137" s="19" t="str">
        <f>IFERROR(VLOOKUP(Tabla469[[#This Row],[Nº]],Tabla4[],$C$2,FALSE),"")</f>
        <v/>
      </c>
      <c r="D137" s="20" t="str">
        <f>IFERROR(VLOOKUP(Tabla469[[#This Row],[Nº]],Tabla4[],$D$2,FALSE),"")</f>
        <v/>
      </c>
      <c r="E137" s="19" t="str">
        <f>IFERROR(VLOOKUP(Tabla469[[#This Row],[Nº]],Tabla4[],$E$2,FALSE),"")</f>
        <v/>
      </c>
      <c r="F137" s="21" t="str">
        <f>IFERROR(VLOOKUP(Tabla469[[#This Row],[Nº]],Tabla4[],$F$2,FALSE),"")</f>
        <v/>
      </c>
      <c r="G137" s="21" t="str">
        <f>IFERROR(VLOOKUP(Tabla469[[#This Row],[Nº]],Tabla4[],$G$2,FALSE),"")</f>
        <v/>
      </c>
      <c r="H137" s="22" t="str">
        <f>IFERROR(VLOOKUP(Tabla469[[#This Row],[Nº]],Tabla4[],$H$2,FALSE),"")</f>
        <v/>
      </c>
      <c r="I137" s="22" t="str">
        <f>IFERROR(VLOOKUP(Tabla469[[#This Row],[Nº]],Tabla4[],$I$2,FALSE),"")</f>
        <v/>
      </c>
      <c r="J137" s="22" t="str">
        <f>IFERROR(VLOOKUP(Tabla469[[#This Row],[Nº]],Tabla4[],$J$2,FALSE),"")</f>
        <v/>
      </c>
      <c r="K137" s="19" t="str">
        <f>IFERROR(VLOOKUP(Tabla469[[#This Row],[Nº]],Tabla4[],$K$2,FALSE),"")</f>
        <v/>
      </c>
      <c r="L137" s="14"/>
      <c r="M137" s="14"/>
      <c r="N137" s="23"/>
    </row>
    <row r="138" spans="2:14" x14ac:dyDescent="0.25">
      <c r="B138" s="9"/>
      <c r="C138" s="19" t="str">
        <f>IFERROR(VLOOKUP(Tabla469[[#This Row],[Nº]],Tabla4[],$C$2,FALSE),"")</f>
        <v/>
      </c>
      <c r="D138" s="20" t="str">
        <f>IFERROR(VLOOKUP(Tabla469[[#This Row],[Nº]],Tabla4[],$D$2,FALSE),"")</f>
        <v/>
      </c>
      <c r="E138" s="19" t="str">
        <f>IFERROR(VLOOKUP(Tabla469[[#This Row],[Nº]],Tabla4[],$E$2,FALSE),"")</f>
        <v/>
      </c>
      <c r="F138" s="21" t="str">
        <f>IFERROR(VLOOKUP(Tabla469[[#This Row],[Nº]],Tabla4[],$F$2,FALSE),"")</f>
        <v/>
      </c>
      <c r="G138" s="21" t="str">
        <f>IFERROR(VLOOKUP(Tabla469[[#This Row],[Nº]],Tabla4[],$G$2,FALSE),"")</f>
        <v/>
      </c>
      <c r="H138" s="22" t="str">
        <f>IFERROR(VLOOKUP(Tabla469[[#This Row],[Nº]],Tabla4[],$H$2,FALSE),"")</f>
        <v/>
      </c>
      <c r="I138" s="22" t="str">
        <f>IFERROR(VLOOKUP(Tabla469[[#This Row],[Nº]],Tabla4[],$I$2,FALSE),"")</f>
        <v/>
      </c>
      <c r="J138" s="22" t="str">
        <f>IFERROR(VLOOKUP(Tabla469[[#This Row],[Nº]],Tabla4[],$J$2,FALSE),"")</f>
        <v/>
      </c>
      <c r="K138" s="19" t="str">
        <f>IFERROR(VLOOKUP(Tabla469[[#This Row],[Nº]],Tabla4[],$K$2,FALSE),"")</f>
        <v/>
      </c>
      <c r="L138" s="14"/>
      <c r="M138" s="14"/>
      <c r="N138" s="23"/>
    </row>
    <row r="139" spans="2:14" x14ac:dyDescent="0.25">
      <c r="B139" s="9"/>
      <c r="C139" s="19" t="str">
        <f>IFERROR(VLOOKUP(Tabla469[[#This Row],[Nº]],Tabla4[],$C$2,FALSE),"")</f>
        <v/>
      </c>
      <c r="D139" s="20" t="str">
        <f>IFERROR(VLOOKUP(Tabla469[[#This Row],[Nº]],Tabla4[],$D$2,FALSE),"")</f>
        <v/>
      </c>
      <c r="E139" s="19" t="str">
        <f>IFERROR(VLOOKUP(Tabla469[[#This Row],[Nº]],Tabla4[],$E$2,FALSE),"")</f>
        <v/>
      </c>
      <c r="F139" s="21" t="str">
        <f>IFERROR(VLOOKUP(Tabla469[[#This Row],[Nº]],Tabla4[],$F$2,FALSE),"")</f>
        <v/>
      </c>
      <c r="G139" s="21" t="str">
        <f>IFERROR(VLOOKUP(Tabla469[[#This Row],[Nº]],Tabla4[],$G$2,FALSE),"")</f>
        <v/>
      </c>
      <c r="H139" s="22" t="str">
        <f>IFERROR(VLOOKUP(Tabla469[[#This Row],[Nº]],Tabla4[],$H$2,FALSE),"")</f>
        <v/>
      </c>
      <c r="I139" s="22" t="str">
        <f>IFERROR(VLOOKUP(Tabla469[[#This Row],[Nº]],Tabla4[],$I$2,FALSE),"")</f>
        <v/>
      </c>
      <c r="J139" s="22" t="str">
        <f>IFERROR(VLOOKUP(Tabla469[[#This Row],[Nº]],Tabla4[],$J$2,FALSE),"")</f>
        <v/>
      </c>
      <c r="K139" s="19" t="str">
        <f>IFERROR(VLOOKUP(Tabla469[[#This Row],[Nº]],Tabla4[],$K$2,FALSE),"")</f>
        <v/>
      </c>
      <c r="L139" s="14"/>
      <c r="M139" s="14"/>
      <c r="N139" s="23"/>
    </row>
    <row r="140" spans="2:14" x14ac:dyDescent="0.25">
      <c r="B140" s="9"/>
      <c r="C140" s="19" t="str">
        <f>IFERROR(VLOOKUP(Tabla469[[#This Row],[Nº]],Tabla4[],$C$2,FALSE),"")</f>
        <v/>
      </c>
      <c r="D140" s="20" t="str">
        <f>IFERROR(VLOOKUP(Tabla469[[#This Row],[Nº]],Tabla4[],$D$2,FALSE),"")</f>
        <v/>
      </c>
      <c r="E140" s="19" t="str">
        <f>IFERROR(VLOOKUP(Tabla469[[#This Row],[Nº]],Tabla4[],$E$2,FALSE),"")</f>
        <v/>
      </c>
      <c r="F140" s="21" t="str">
        <f>IFERROR(VLOOKUP(Tabla469[[#This Row],[Nº]],Tabla4[],$F$2,FALSE),"")</f>
        <v/>
      </c>
      <c r="G140" s="21" t="str">
        <f>IFERROR(VLOOKUP(Tabla469[[#This Row],[Nº]],Tabla4[],$G$2,FALSE),"")</f>
        <v/>
      </c>
      <c r="H140" s="22" t="str">
        <f>IFERROR(VLOOKUP(Tabla469[[#This Row],[Nº]],Tabla4[],$H$2,FALSE),"")</f>
        <v/>
      </c>
      <c r="I140" s="22" t="str">
        <f>IFERROR(VLOOKUP(Tabla469[[#This Row],[Nº]],Tabla4[],$I$2,FALSE),"")</f>
        <v/>
      </c>
      <c r="J140" s="22" t="str">
        <f>IFERROR(VLOOKUP(Tabla469[[#This Row],[Nº]],Tabla4[],$J$2,FALSE),"")</f>
        <v/>
      </c>
      <c r="K140" s="19" t="str">
        <f>IFERROR(VLOOKUP(Tabla469[[#This Row],[Nº]],Tabla4[],$K$2,FALSE),"")</f>
        <v/>
      </c>
      <c r="L140" s="14"/>
      <c r="M140" s="14"/>
      <c r="N140" s="23"/>
    </row>
    <row r="141" spans="2:14" x14ac:dyDescent="0.25">
      <c r="B141" s="9"/>
      <c r="C141" s="19" t="str">
        <f>IFERROR(VLOOKUP(Tabla469[[#This Row],[Nº]],Tabla4[],$C$2,FALSE),"")</f>
        <v/>
      </c>
      <c r="D141" s="20" t="str">
        <f>IFERROR(VLOOKUP(Tabla469[[#This Row],[Nº]],Tabla4[],$D$2,FALSE),"")</f>
        <v/>
      </c>
      <c r="E141" s="19" t="str">
        <f>IFERROR(VLOOKUP(Tabla469[[#This Row],[Nº]],Tabla4[],$E$2,FALSE),"")</f>
        <v/>
      </c>
      <c r="F141" s="21" t="str">
        <f>IFERROR(VLOOKUP(Tabla469[[#This Row],[Nº]],Tabla4[],$F$2,FALSE),"")</f>
        <v/>
      </c>
      <c r="G141" s="21" t="str">
        <f>IFERROR(VLOOKUP(Tabla469[[#This Row],[Nº]],Tabla4[],$G$2,FALSE),"")</f>
        <v/>
      </c>
      <c r="H141" s="22" t="str">
        <f>IFERROR(VLOOKUP(Tabla469[[#This Row],[Nº]],Tabla4[],$H$2,FALSE),"")</f>
        <v/>
      </c>
      <c r="I141" s="22" t="str">
        <f>IFERROR(VLOOKUP(Tabla469[[#This Row],[Nº]],Tabla4[],$I$2,FALSE),"")</f>
        <v/>
      </c>
      <c r="J141" s="22" t="str">
        <f>IFERROR(VLOOKUP(Tabla469[[#This Row],[Nº]],Tabla4[],$J$2,FALSE),"")</f>
        <v/>
      </c>
      <c r="K141" s="19" t="str">
        <f>IFERROR(VLOOKUP(Tabla469[[#This Row],[Nº]],Tabla4[],$K$2,FALSE),"")</f>
        <v/>
      </c>
      <c r="L141" s="14"/>
      <c r="M141" s="14"/>
      <c r="N141" s="23"/>
    </row>
    <row r="142" spans="2:14" x14ac:dyDescent="0.25">
      <c r="B142" s="9"/>
      <c r="C142" s="19" t="str">
        <f>IFERROR(VLOOKUP(Tabla469[[#This Row],[Nº]],Tabla4[],$C$2,FALSE),"")</f>
        <v/>
      </c>
      <c r="D142" s="20" t="str">
        <f>IFERROR(VLOOKUP(Tabla469[[#This Row],[Nº]],Tabla4[],$D$2,FALSE),"")</f>
        <v/>
      </c>
      <c r="E142" s="19" t="str">
        <f>IFERROR(VLOOKUP(Tabla469[[#This Row],[Nº]],Tabla4[],$E$2,FALSE),"")</f>
        <v/>
      </c>
      <c r="F142" s="21" t="str">
        <f>IFERROR(VLOOKUP(Tabla469[[#This Row],[Nº]],Tabla4[],$F$2,FALSE),"")</f>
        <v/>
      </c>
      <c r="G142" s="21" t="str">
        <f>IFERROR(VLOOKUP(Tabla469[[#This Row],[Nº]],Tabla4[],$G$2,FALSE),"")</f>
        <v/>
      </c>
      <c r="H142" s="22" t="str">
        <f>IFERROR(VLOOKUP(Tabla469[[#This Row],[Nº]],Tabla4[],$H$2,FALSE),"")</f>
        <v/>
      </c>
      <c r="I142" s="22" t="str">
        <f>IFERROR(VLOOKUP(Tabla469[[#This Row],[Nº]],Tabla4[],$I$2,FALSE),"")</f>
        <v/>
      </c>
      <c r="J142" s="22" t="str">
        <f>IFERROR(VLOOKUP(Tabla469[[#This Row],[Nº]],Tabla4[],$J$2,FALSE),"")</f>
        <v/>
      </c>
      <c r="K142" s="19" t="str">
        <f>IFERROR(VLOOKUP(Tabla469[[#This Row],[Nº]],Tabla4[],$K$2,FALSE),"")</f>
        <v/>
      </c>
      <c r="L142" s="14"/>
      <c r="M142" s="14"/>
      <c r="N142" s="23"/>
    </row>
    <row r="143" spans="2:14" x14ac:dyDescent="0.25">
      <c r="B143" s="9"/>
      <c r="C143" s="19" t="str">
        <f>IFERROR(VLOOKUP(Tabla469[[#This Row],[Nº]],Tabla4[],$C$2,FALSE),"")</f>
        <v/>
      </c>
      <c r="D143" s="20" t="str">
        <f>IFERROR(VLOOKUP(Tabla469[[#This Row],[Nº]],Tabla4[],$D$2,FALSE),"")</f>
        <v/>
      </c>
      <c r="E143" s="19" t="str">
        <f>IFERROR(VLOOKUP(Tabla469[[#This Row],[Nº]],Tabla4[],$E$2,FALSE),"")</f>
        <v/>
      </c>
      <c r="F143" s="21" t="str">
        <f>IFERROR(VLOOKUP(Tabla469[[#This Row],[Nº]],Tabla4[],$F$2,FALSE),"")</f>
        <v/>
      </c>
      <c r="G143" s="21" t="str">
        <f>IFERROR(VLOOKUP(Tabla469[[#This Row],[Nº]],Tabla4[],$G$2,FALSE),"")</f>
        <v/>
      </c>
      <c r="H143" s="22" t="str">
        <f>IFERROR(VLOOKUP(Tabla469[[#This Row],[Nº]],Tabla4[],$H$2,FALSE),"")</f>
        <v/>
      </c>
      <c r="I143" s="22" t="str">
        <f>IFERROR(VLOOKUP(Tabla469[[#This Row],[Nº]],Tabla4[],$I$2,FALSE),"")</f>
        <v/>
      </c>
      <c r="J143" s="22" t="str">
        <f>IFERROR(VLOOKUP(Tabla469[[#This Row],[Nº]],Tabla4[],$J$2,FALSE),"")</f>
        <v/>
      </c>
      <c r="K143" s="19" t="str">
        <f>IFERROR(VLOOKUP(Tabla469[[#This Row],[Nº]],Tabla4[],$K$2,FALSE),"")</f>
        <v/>
      </c>
      <c r="L143" s="14"/>
      <c r="M143" s="14"/>
      <c r="N143" s="23"/>
    </row>
    <row r="144" spans="2:14" x14ac:dyDescent="0.25">
      <c r="B144" s="9"/>
      <c r="C144" s="19" t="str">
        <f>IFERROR(VLOOKUP(Tabla469[[#This Row],[Nº]],Tabla4[],$C$2,FALSE),"")</f>
        <v/>
      </c>
      <c r="D144" s="20" t="str">
        <f>IFERROR(VLOOKUP(Tabla469[[#This Row],[Nº]],Tabla4[],$D$2,FALSE),"")</f>
        <v/>
      </c>
      <c r="E144" s="19" t="str">
        <f>IFERROR(VLOOKUP(Tabla469[[#This Row],[Nº]],Tabla4[],$E$2,FALSE),"")</f>
        <v/>
      </c>
      <c r="F144" s="21" t="str">
        <f>IFERROR(VLOOKUP(Tabla469[[#This Row],[Nº]],Tabla4[],$F$2,FALSE),"")</f>
        <v/>
      </c>
      <c r="G144" s="21" t="str">
        <f>IFERROR(VLOOKUP(Tabla469[[#This Row],[Nº]],Tabla4[],$G$2,FALSE),"")</f>
        <v/>
      </c>
      <c r="H144" s="22" t="str">
        <f>IFERROR(VLOOKUP(Tabla469[[#This Row],[Nº]],Tabla4[],$H$2,FALSE),"")</f>
        <v/>
      </c>
      <c r="I144" s="22" t="str">
        <f>IFERROR(VLOOKUP(Tabla469[[#This Row],[Nº]],Tabla4[],$I$2,FALSE),"")</f>
        <v/>
      </c>
      <c r="J144" s="22" t="str">
        <f>IFERROR(VLOOKUP(Tabla469[[#This Row],[Nº]],Tabla4[],$J$2,FALSE),"")</f>
        <v/>
      </c>
      <c r="K144" s="19" t="str">
        <f>IFERROR(VLOOKUP(Tabla469[[#This Row],[Nº]],Tabla4[],$K$2,FALSE),"")</f>
        <v/>
      </c>
      <c r="L144" s="14"/>
      <c r="M144" s="14"/>
      <c r="N144" s="23"/>
    </row>
    <row r="145" spans="2:14" x14ac:dyDescent="0.25">
      <c r="B145" s="9"/>
      <c r="C145" s="19" t="str">
        <f>IFERROR(VLOOKUP(Tabla469[[#This Row],[Nº]],Tabla4[],$C$2,FALSE),"")</f>
        <v/>
      </c>
      <c r="D145" s="20" t="str">
        <f>IFERROR(VLOOKUP(Tabla469[[#This Row],[Nº]],Tabla4[],$D$2,FALSE),"")</f>
        <v/>
      </c>
      <c r="E145" s="19" t="str">
        <f>IFERROR(VLOOKUP(Tabla469[[#This Row],[Nº]],Tabla4[],$E$2,FALSE),"")</f>
        <v/>
      </c>
      <c r="F145" s="21" t="str">
        <f>IFERROR(VLOOKUP(Tabla469[[#This Row],[Nº]],Tabla4[],$F$2,FALSE),"")</f>
        <v/>
      </c>
      <c r="G145" s="21" t="str">
        <f>IFERROR(VLOOKUP(Tabla469[[#This Row],[Nº]],Tabla4[],$G$2,FALSE),"")</f>
        <v/>
      </c>
      <c r="H145" s="22" t="str">
        <f>IFERROR(VLOOKUP(Tabla469[[#This Row],[Nº]],Tabla4[],$H$2,FALSE),"")</f>
        <v/>
      </c>
      <c r="I145" s="22" t="str">
        <f>IFERROR(VLOOKUP(Tabla469[[#This Row],[Nº]],Tabla4[],$I$2,FALSE),"")</f>
        <v/>
      </c>
      <c r="J145" s="22" t="str">
        <f>IFERROR(VLOOKUP(Tabla469[[#This Row],[Nº]],Tabla4[],$J$2,FALSE),"")</f>
        <v/>
      </c>
      <c r="K145" s="19" t="str">
        <f>IFERROR(VLOOKUP(Tabla469[[#This Row],[Nº]],Tabla4[],$K$2,FALSE),"")</f>
        <v/>
      </c>
      <c r="L145" s="14"/>
      <c r="M145" s="14"/>
      <c r="N145" s="23"/>
    </row>
    <row r="146" spans="2:14" x14ac:dyDescent="0.25">
      <c r="B146" s="9"/>
      <c r="C146" s="19" t="str">
        <f>IFERROR(VLOOKUP(Tabla469[[#This Row],[Nº]],Tabla4[],$C$2,FALSE),"")</f>
        <v/>
      </c>
      <c r="D146" s="20" t="str">
        <f>IFERROR(VLOOKUP(Tabla469[[#This Row],[Nº]],Tabla4[],$D$2,FALSE),"")</f>
        <v/>
      </c>
      <c r="E146" s="19" t="str">
        <f>IFERROR(VLOOKUP(Tabla469[[#This Row],[Nº]],Tabla4[],$E$2,FALSE),"")</f>
        <v/>
      </c>
      <c r="F146" s="21" t="str">
        <f>IFERROR(VLOOKUP(Tabla469[[#This Row],[Nº]],Tabla4[],$F$2,FALSE),"")</f>
        <v/>
      </c>
      <c r="G146" s="21" t="str">
        <f>IFERROR(VLOOKUP(Tabla469[[#This Row],[Nº]],Tabla4[],$G$2,FALSE),"")</f>
        <v/>
      </c>
      <c r="H146" s="22" t="str">
        <f>IFERROR(VLOOKUP(Tabla469[[#This Row],[Nº]],Tabla4[],$H$2,FALSE),"")</f>
        <v/>
      </c>
      <c r="I146" s="22" t="str">
        <f>IFERROR(VLOOKUP(Tabla469[[#This Row],[Nº]],Tabla4[],$I$2,FALSE),"")</f>
        <v/>
      </c>
      <c r="J146" s="22" t="str">
        <f>IFERROR(VLOOKUP(Tabla469[[#This Row],[Nº]],Tabla4[],$J$2,FALSE),"")</f>
        <v/>
      </c>
      <c r="K146" s="19" t="str">
        <f>IFERROR(VLOOKUP(Tabla469[[#This Row],[Nº]],Tabla4[],$K$2,FALSE),"")</f>
        <v/>
      </c>
      <c r="L146" s="14"/>
      <c r="M146" s="14"/>
      <c r="N146" s="23"/>
    </row>
    <row r="147" spans="2:14" x14ac:dyDescent="0.25">
      <c r="B147" s="9"/>
      <c r="C147" s="19" t="str">
        <f>IFERROR(VLOOKUP(Tabla469[[#This Row],[Nº]],Tabla4[],$C$2,FALSE),"")</f>
        <v/>
      </c>
      <c r="D147" s="20" t="str">
        <f>IFERROR(VLOOKUP(Tabla469[[#This Row],[Nº]],Tabla4[],$D$2,FALSE),"")</f>
        <v/>
      </c>
      <c r="E147" s="19" t="str">
        <f>IFERROR(VLOOKUP(Tabla469[[#This Row],[Nº]],Tabla4[],$E$2,FALSE),"")</f>
        <v/>
      </c>
      <c r="F147" s="21" t="str">
        <f>IFERROR(VLOOKUP(Tabla469[[#This Row],[Nº]],Tabla4[],$F$2,FALSE),"")</f>
        <v/>
      </c>
      <c r="G147" s="21" t="str">
        <f>IFERROR(VLOOKUP(Tabla469[[#This Row],[Nº]],Tabla4[],$G$2,FALSE),"")</f>
        <v/>
      </c>
      <c r="H147" s="22" t="str">
        <f>IFERROR(VLOOKUP(Tabla469[[#This Row],[Nº]],Tabla4[],$H$2,FALSE),"")</f>
        <v/>
      </c>
      <c r="I147" s="22" t="str">
        <f>IFERROR(VLOOKUP(Tabla469[[#This Row],[Nº]],Tabla4[],$I$2,FALSE),"")</f>
        <v/>
      </c>
      <c r="J147" s="22" t="str">
        <f>IFERROR(VLOOKUP(Tabla469[[#This Row],[Nº]],Tabla4[],$J$2,FALSE),"")</f>
        <v/>
      </c>
      <c r="K147" s="19" t="str">
        <f>IFERROR(VLOOKUP(Tabla469[[#This Row],[Nº]],Tabla4[],$K$2,FALSE),"")</f>
        <v/>
      </c>
      <c r="L147" s="14"/>
      <c r="M147" s="14"/>
      <c r="N147" s="23"/>
    </row>
    <row r="148" spans="2:14" x14ac:dyDescent="0.25">
      <c r="B148" s="9"/>
      <c r="C148" s="19" t="str">
        <f>IFERROR(VLOOKUP(Tabla469[[#This Row],[Nº]],Tabla4[],$C$2,FALSE),"")</f>
        <v/>
      </c>
      <c r="D148" s="20" t="str">
        <f>IFERROR(VLOOKUP(Tabla469[[#This Row],[Nº]],Tabla4[],$D$2,FALSE),"")</f>
        <v/>
      </c>
      <c r="E148" s="19" t="str">
        <f>IFERROR(VLOOKUP(Tabla469[[#This Row],[Nº]],Tabla4[],$E$2,FALSE),"")</f>
        <v/>
      </c>
      <c r="F148" s="21" t="str">
        <f>IFERROR(VLOOKUP(Tabla469[[#This Row],[Nº]],Tabla4[],$F$2,FALSE),"")</f>
        <v/>
      </c>
      <c r="G148" s="21" t="str">
        <f>IFERROR(VLOOKUP(Tabla469[[#This Row],[Nº]],Tabla4[],$G$2,FALSE),"")</f>
        <v/>
      </c>
      <c r="H148" s="22" t="str">
        <f>IFERROR(VLOOKUP(Tabla469[[#This Row],[Nº]],Tabla4[],$H$2,FALSE),"")</f>
        <v/>
      </c>
      <c r="I148" s="22" t="str">
        <f>IFERROR(VLOOKUP(Tabla469[[#This Row],[Nº]],Tabla4[],$I$2,FALSE),"")</f>
        <v/>
      </c>
      <c r="J148" s="22" t="str">
        <f>IFERROR(VLOOKUP(Tabla469[[#This Row],[Nº]],Tabla4[],$J$2,FALSE),"")</f>
        <v/>
      </c>
      <c r="K148" s="19" t="str">
        <f>IFERROR(VLOOKUP(Tabla469[[#This Row],[Nº]],Tabla4[],$K$2,FALSE),"")</f>
        <v/>
      </c>
      <c r="L148" s="14"/>
      <c r="M148" s="14"/>
      <c r="N148" s="23"/>
    </row>
    <row r="149" spans="2:14" x14ac:dyDescent="0.25">
      <c r="B149" s="9"/>
      <c r="C149" s="19" t="str">
        <f>IFERROR(VLOOKUP(Tabla469[[#This Row],[Nº]],Tabla4[],$C$2,FALSE),"")</f>
        <v/>
      </c>
      <c r="D149" s="20" t="str">
        <f>IFERROR(VLOOKUP(Tabla469[[#This Row],[Nº]],Tabla4[],$D$2,FALSE),"")</f>
        <v/>
      </c>
      <c r="E149" s="19" t="str">
        <f>IFERROR(VLOOKUP(Tabla469[[#This Row],[Nº]],Tabla4[],$E$2,FALSE),"")</f>
        <v/>
      </c>
      <c r="F149" s="21" t="str">
        <f>IFERROR(VLOOKUP(Tabla469[[#This Row],[Nº]],Tabla4[],$F$2,FALSE),"")</f>
        <v/>
      </c>
      <c r="G149" s="21" t="str">
        <f>IFERROR(VLOOKUP(Tabla469[[#This Row],[Nº]],Tabla4[],$G$2,FALSE),"")</f>
        <v/>
      </c>
      <c r="H149" s="22" t="str">
        <f>IFERROR(VLOOKUP(Tabla469[[#This Row],[Nº]],Tabla4[],$H$2,FALSE),"")</f>
        <v/>
      </c>
      <c r="I149" s="22" t="str">
        <f>IFERROR(VLOOKUP(Tabla469[[#This Row],[Nº]],Tabla4[],$I$2,FALSE),"")</f>
        <v/>
      </c>
      <c r="J149" s="22" t="str">
        <f>IFERROR(VLOOKUP(Tabla469[[#This Row],[Nº]],Tabla4[],$J$2,FALSE),"")</f>
        <v/>
      </c>
      <c r="K149" s="19" t="str">
        <f>IFERROR(VLOOKUP(Tabla469[[#This Row],[Nº]],Tabla4[],$K$2,FALSE),"")</f>
        <v/>
      </c>
      <c r="L149" s="14"/>
      <c r="M149" s="14"/>
      <c r="N149" s="23"/>
    </row>
    <row r="150" spans="2:14" x14ac:dyDescent="0.25">
      <c r="B150" s="9"/>
      <c r="C150" s="19" t="str">
        <f>IFERROR(VLOOKUP(Tabla469[[#This Row],[Nº]],Tabla4[],$C$2,FALSE),"")</f>
        <v/>
      </c>
      <c r="D150" s="20" t="str">
        <f>IFERROR(VLOOKUP(Tabla469[[#This Row],[Nº]],Tabla4[],$D$2,FALSE),"")</f>
        <v/>
      </c>
      <c r="E150" s="19" t="str">
        <f>IFERROR(VLOOKUP(Tabla469[[#This Row],[Nº]],Tabla4[],$E$2,FALSE),"")</f>
        <v/>
      </c>
      <c r="F150" s="21" t="str">
        <f>IFERROR(VLOOKUP(Tabla469[[#This Row],[Nº]],Tabla4[],$F$2,FALSE),"")</f>
        <v/>
      </c>
      <c r="G150" s="21" t="str">
        <f>IFERROR(VLOOKUP(Tabla469[[#This Row],[Nº]],Tabla4[],$G$2,FALSE),"")</f>
        <v/>
      </c>
      <c r="H150" s="22" t="str">
        <f>IFERROR(VLOOKUP(Tabla469[[#This Row],[Nº]],Tabla4[],$H$2,FALSE),"")</f>
        <v/>
      </c>
      <c r="I150" s="22" t="str">
        <f>IFERROR(VLOOKUP(Tabla469[[#This Row],[Nº]],Tabla4[],$I$2,FALSE),"")</f>
        <v/>
      </c>
      <c r="J150" s="22" t="str">
        <f>IFERROR(VLOOKUP(Tabla469[[#This Row],[Nº]],Tabla4[],$J$2,FALSE),"")</f>
        <v/>
      </c>
      <c r="K150" s="19" t="str">
        <f>IFERROR(VLOOKUP(Tabla469[[#This Row],[Nº]],Tabla4[],$K$2,FALSE),"")</f>
        <v/>
      </c>
      <c r="L150" s="14"/>
      <c r="M150" s="14"/>
      <c r="N150" s="23"/>
    </row>
    <row r="151" spans="2:14" x14ac:dyDescent="0.25">
      <c r="B151" s="9"/>
      <c r="C151" s="19" t="str">
        <f>IFERROR(VLOOKUP(Tabla469[[#This Row],[Nº]],Tabla4[],$C$2,FALSE),"")</f>
        <v/>
      </c>
      <c r="D151" s="20" t="str">
        <f>IFERROR(VLOOKUP(Tabla469[[#This Row],[Nº]],Tabla4[],$D$2,FALSE),"")</f>
        <v/>
      </c>
      <c r="E151" s="19" t="str">
        <f>IFERROR(VLOOKUP(Tabla469[[#This Row],[Nº]],Tabla4[],$E$2,FALSE),"")</f>
        <v/>
      </c>
      <c r="F151" s="21" t="str">
        <f>IFERROR(VLOOKUP(Tabla469[[#This Row],[Nº]],Tabla4[],$F$2,FALSE),"")</f>
        <v/>
      </c>
      <c r="G151" s="21" t="str">
        <f>IFERROR(VLOOKUP(Tabla469[[#This Row],[Nº]],Tabla4[],$G$2,FALSE),"")</f>
        <v/>
      </c>
      <c r="H151" s="22" t="str">
        <f>IFERROR(VLOOKUP(Tabla469[[#This Row],[Nº]],Tabla4[],$H$2,FALSE),"")</f>
        <v/>
      </c>
      <c r="I151" s="22" t="str">
        <f>IFERROR(VLOOKUP(Tabla469[[#This Row],[Nº]],Tabla4[],$I$2,FALSE),"")</f>
        <v/>
      </c>
      <c r="J151" s="22" t="str">
        <f>IFERROR(VLOOKUP(Tabla469[[#This Row],[Nº]],Tabla4[],$J$2,FALSE),"")</f>
        <v/>
      </c>
      <c r="K151" s="19" t="str">
        <f>IFERROR(VLOOKUP(Tabla469[[#This Row],[Nº]],Tabla4[],$K$2,FALSE),"")</f>
        <v/>
      </c>
      <c r="L151" s="14"/>
      <c r="M151" s="14"/>
      <c r="N151" s="23"/>
    </row>
    <row r="152" spans="2:14" x14ac:dyDescent="0.25">
      <c r="B152" s="9"/>
      <c r="C152" s="19" t="str">
        <f>IFERROR(VLOOKUP(Tabla469[[#This Row],[Nº]],Tabla4[],$C$2,FALSE),"")</f>
        <v/>
      </c>
      <c r="D152" s="20" t="str">
        <f>IFERROR(VLOOKUP(Tabla469[[#This Row],[Nº]],Tabla4[],$D$2,FALSE),"")</f>
        <v/>
      </c>
      <c r="E152" s="19" t="str">
        <f>IFERROR(VLOOKUP(Tabla469[[#This Row],[Nº]],Tabla4[],$E$2,FALSE),"")</f>
        <v/>
      </c>
      <c r="F152" s="21" t="str">
        <f>IFERROR(VLOOKUP(Tabla469[[#This Row],[Nº]],Tabla4[],$F$2,FALSE),"")</f>
        <v/>
      </c>
      <c r="G152" s="21" t="str">
        <f>IFERROR(VLOOKUP(Tabla469[[#This Row],[Nº]],Tabla4[],$G$2,FALSE),"")</f>
        <v/>
      </c>
      <c r="H152" s="22" t="str">
        <f>IFERROR(VLOOKUP(Tabla469[[#This Row],[Nº]],Tabla4[],$H$2,FALSE),"")</f>
        <v/>
      </c>
      <c r="I152" s="22" t="str">
        <f>IFERROR(VLOOKUP(Tabla469[[#This Row],[Nº]],Tabla4[],$I$2,FALSE),"")</f>
        <v/>
      </c>
      <c r="J152" s="22" t="str">
        <f>IFERROR(VLOOKUP(Tabla469[[#This Row],[Nº]],Tabla4[],$J$2,FALSE),"")</f>
        <v/>
      </c>
      <c r="K152" s="19" t="str">
        <f>IFERROR(VLOOKUP(Tabla469[[#This Row],[Nº]],Tabla4[],$K$2,FALSE),"")</f>
        <v/>
      </c>
      <c r="L152" s="14"/>
      <c r="M152" s="14"/>
      <c r="N152" s="23"/>
    </row>
    <row r="153" spans="2:14" x14ac:dyDescent="0.25">
      <c r="B153" s="9"/>
      <c r="C153" s="19" t="str">
        <f>IFERROR(VLOOKUP(Tabla469[[#This Row],[Nº]],Tabla4[],$C$2,FALSE),"")</f>
        <v/>
      </c>
      <c r="D153" s="20" t="str">
        <f>IFERROR(VLOOKUP(Tabla469[[#This Row],[Nº]],Tabla4[],$D$2,FALSE),"")</f>
        <v/>
      </c>
      <c r="E153" s="19" t="str">
        <f>IFERROR(VLOOKUP(Tabla469[[#This Row],[Nº]],Tabla4[],$E$2,FALSE),"")</f>
        <v/>
      </c>
      <c r="F153" s="21" t="str">
        <f>IFERROR(VLOOKUP(Tabla469[[#This Row],[Nº]],Tabla4[],$F$2,FALSE),"")</f>
        <v/>
      </c>
      <c r="G153" s="21" t="str">
        <f>IFERROR(VLOOKUP(Tabla469[[#This Row],[Nº]],Tabla4[],$G$2,FALSE),"")</f>
        <v/>
      </c>
      <c r="H153" s="22" t="str">
        <f>IFERROR(VLOOKUP(Tabla469[[#This Row],[Nº]],Tabla4[],$H$2,FALSE),"")</f>
        <v/>
      </c>
      <c r="I153" s="22" t="str">
        <f>IFERROR(VLOOKUP(Tabla469[[#This Row],[Nº]],Tabla4[],$I$2,FALSE),"")</f>
        <v/>
      </c>
      <c r="J153" s="22" t="str">
        <f>IFERROR(VLOOKUP(Tabla469[[#This Row],[Nº]],Tabla4[],$J$2,FALSE),"")</f>
        <v/>
      </c>
      <c r="K153" s="19" t="str">
        <f>IFERROR(VLOOKUP(Tabla469[[#This Row],[Nº]],Tabla4[],$K$2,FALSE),"")</f>
        <v/>
      </c>
      <c r="L153" s="14"/>
      <c r="M153" s="14"/>
      <c r="N153" s="23"/>
    </row>
    <row r="154" spans="2:14" x14ac:dyDescent="0.25">
      <c r="B154" s="9"/>
      <c r="C154" s="19" t="str">
        <f>IFERROR(VLOOKUP(Tabla469[[#This Row],[Nº]],Tabla4[],$C$2,FALSE),"")</f>
        <v/>
      </c>
      <c r="D154" s="20" t="str">
        <f>IFERROR(VLOOKUP(Tabla469[[#This Row],[Nº]],Tabla4[],$D$2,FALSE),"")</f>
        <v/>
      </c>
      <c r="E154" s="19" t="str">
        <f>IFERROR(VLOOKUP(Tabla469[[#This Row],[Nº]],Tabla4[],$E$2,FALSE),"")</f>
        <v/>
      </c>
      <c r="F154" s="21" t="str">
        <f>IFERROR(VLOOKUP(Tabla469[[#This Row],[Nº]],Tabla4[],$F$2,FALSE),"")</f>
        <v/>
      </c>
      <c r="G154" s="21" t="str">
        <f>IFERROR(VLOOKUP(Tabla469[[#This Row],[Nº]],Tabla4[],$G$2,FALSE),"")</f>
        <v/>
      </c>
      <c r="H154" s="22" t="str">
        <f>IFERROR(VLOOKUP(Tabla469[[#This Row],[Nº]],Tabla4[],$H$2,FALSE),"")</f>
        <v/>
      </c>
      <c r="I154" s="22" t="str">
        <f>IFERROR(VLOOKUP(Tabla469[[#This Row],[Nº]],Tabla4[],$I$2,FALSE),"")</f>
        <v/>
      </c>
      <c r="J154" s="22" t="str">
        <f>IFERROR(VLOOKUP(Tabla469[[#This Row],[Nº]],Tabla4[],$J$2,FALSE),"")</f>
        <v/>
      </c>
      <c r="K154" s="19" t="str">
        <f>IFERROR(VLOOKUP(Tabla469[[#This Row],[Nº]],Tabla4[],$K$2,FALSE),"")</f>
        <v/>
      </c>
      <c r="L154" s="14"/>
      <c r="M154" s="14"/>
      <c r="N154" s="23"/>
    </row>
  </sheetData>
  <sheetProtection algorithmName="SHA-512" hashValue="ooqQwLqIhAxRbcXVG/WWxPyU3rcjmn/59Dciwb7/1t9NyUvwLwymQZCKJxNiAwOMCPAS04UJT3XrEZfbm6/xfQ==" saltValue="q2df6vx4cxAL1l/tVdPk4Q==" spinCount="100000" sheet="1" objects="1" scenarios="1" formatRows="0" deleteRows="0"/>
  <mergeCells count="2">
    <mergeCell ref="P4:Q4"/>
    <mergeCell ref="P9:Q9"/>
  </mergeCells>
  <dataValidations count="1">
    <dataValidation type="list" allowBlank="1" showInputMessage="1" showErrorMessage="1" sqref="L4:M154" xr:uid="{00000000-0002-0000-0200-000000000000}">
      <formula1>"SI,NO,NO APLICA"</formula1>
    </dataValidation>
  </dataValidations>
  <pageMargins left="0.23622047244094491" right="0.23622047244094491" top="0.98425196850393704" bottom="0.74803149606299213" header="0.31496062992125984" footer="0.31496062992125984"/>
  <pageSetup paperSize="9" scale="31" fitToHeight="0" orientation="landscape" r:id="rId1"/>
  <headerFooter>
    <oddHeader>&amp;L&amp;G&amp;C&amp;16PROCESO
MEJORA E INNOVACIÓN&amp;11
&amp;"-,Negrita"&amp;20FORMATO CONSOLIDADO PLANES DE TRATAMIENTO RIESGOS DE CALIDAD Y CORRUPCIÓN&amp;R&amp;18F3.P14.MI
Versión 1
Página &amp;P de &amp;N
14/10/2021
Clasificación de la Información:
PÚBLICA</oddHeader>
    <oddFooter>&amp;C&amp;G</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Q154"/>
  <sheetViews>
    <sheetView showGridLines="0" zoomScale="80" zoomScaleNormal="80" zoomScalePageLayoutView="70" workbookViewId="0"/>
  </sheetViews>
  <sheetFormatPr baseColWidth="10" defaultRowHeight="15.75" x14ac:dyDescent="0.25"/>
  <cols>
    <col min="1" max="1" width="4.28515625" style="8" customWidth="1"/>
    <col min="2" max="2" width="9.85546875" style="8" bestFit="1" customWidth="1"/>
    <col min="3" max="3" width="12.28515625" style="8" customWidth="1"/>
    <col min="4" max="4" width="43.28515625" style="8" customWidth="1"/>
    <col min="5" max="5" width="57.140625" style="8" customWidth="1"/>
    <col min="6" max="6" width="15.85546875" style="8" customWidth="1"/>
    <col min="7" max="7" width="14.28515625" style="8" customWidth="1"/>
    <col min="8" max="8" width="17" style="6" customWidth="1"/>
    <col min="9" max="10" width="40" style="6" customWidth="1"/>
    <col min="11" max="11" width="53.28515625" style="8" customWidth="1"/>
    <col min="12" max="12" width="17.28515625" style="6" customWidth="1"/>
    <col min="13" max="13" width="18.5703125" style="6" customWidth="1"/>
    <col min="14" max="14" width="53.28515625" style="8" customWidth="1"/>
    <col min="15" max="15" width="11.42578125" style="8"/>
    <col min="16" max="16" width="28.7109375" style="8" bestFit="1" customWidth="1"/>
    <col min="17" max="17" width="11.42578125" style="7"/>
    <col min="18" max="16384" width="11.42578125" style="8"/>
  </cols>
  <sheetData>
    <row r="2" spans="2:17" ht="21.75" hidden="1" customHeight="1" x14ac:dyDescent="0.25">
      <c r="C2" s="8">
        <v>4</v>
      </c>
      <c r="D2" s="8">
        <v>2</v>
      </c>
      <c r="E2" s="8">
        <v>5</v>
      </c>
      <c r="F2" s="8">
        <v>7</v>
      </c>
      <c r="G2" s="8">
        <v>8</v>
      </c>
      <c r="H2" s="6">
        <v>9</v>
      </c>
      <c r="I2" s="6">
        <v>10</v>
      </c>
      <c r="J2" s="6">
        <v>11</v>
      </c>
      <c r="K2" s="8">
        <v>14</v>
      </c>
    </row>
    <row r="3" spans="2:17" s="6" customFormat="1" ht="31.5" customHeight="1" x14ac:dyDescent="0.25">
      <c r="B3" s="5" t="s">
        <v>29</v>
      </c>
      <c r="C3" s="2" t="s">
        <v>2</v>
      </c>
      <c r="D3" s="5" t="s">
        <v>0</v>
      </c>
      <c r="E3" s="2" t="s">
        <v>3</v>
      </c>
      <c r="F3" s="2" t="s">
        <v>24</v>
      </c>
      <c r="G3" s="2" t="s">
        <v>4</v>
      </c>
      <c r="H3" s="2" t="s">
        <v>5</v>
      </c>
      <c r="I3" s="2" t="s">
        <v>6</v>
      </c>
      <c r="J3" s="2" t="s">
        <v>7</v>
      </c>
      <c r="K3" s="2" t="s">
        <v>27</v>
      </c>
      <c r="L3" s="4" t="s">
        <v>30</v>
      </c>
      <c r="M3" s="3" t="s">
        <v>32</v>
      </c>
      <c r="N3" s="3" t="s">
        <v>31</v>
      </c>
      <c r="Q3" s="7"/>
    </row>
    <row r="4" spans="2:17" x14ac:dyDescent="0.25">
      <c r="B4" s="9"/>
      <c r="C4" s="10" t="str">
        <f>IFERROR(VLOOKUP(Tabla46910[[#This Row],[Nº]],Tabla4[],$C$2,FALSE),"")</f>
        <v/>
      </c>
      <c r="D4" s="11" t="str">
        <f>IFERROR(VLOOKUP(Tabla46910[[#This Row],[Nº]],Tabla4[],$D$2,FALSE),"")</f>
        <v/>
      </c>
      <c r="E4" s="11" t="str">
        <f>IFERROR(VLOOKUP(Tabla46910[[#This Row],[Nº]],Tabla4[],$E$2,FALSE),"")</f>
        <v/>
      </c>
      <c r="F4" s="12" t="str">
        <f>IFERROR(VLOOKUP(Tabla46910[[#This Row],[Nº]],Tabla4[],$F$2,FALSE),"")</f>
        <v/>
      </c>
      <c r="G4" s="12" t="str">
        <f>IFERROR(VLOOKUP(Tabla46910[[#This Row],[Nº]],Tabla4[],$G$2,FALSE),"")</f>
        <v/>
      </c>
      <c r="H4" s="13" t="str">
        <f>IFERROR(VLOOKUP(Tabla46910[[#This Row],[Nº]],Tabla4[],$H$2,FALSE),"")</f>
        <v/>
      </c>
      <c r="I4" s="13" t="str">
        <f>IFERROR(VLOOKUP(Tabla46910[[#This Row],[Nº]],Tabla4[],$I$2,FALSE),"")</f>
        <v/>
      </c>
      <c r="J4" s="13" t="str">
        <f>IFERROR(VLOOKUP(Tabla46910[[#This Row],[Nº]],Tabla4[],$J$2,FALSE),"")</f>
        <v/>
      </c>
      <c r="K4" s="10" t="str">
        <f>IFERROR(VLOOKUP(Tabla46910[[#This Row],[Nº]],Tabla4[],$K$2,FALSE),"")</f>
        <v/>
      </c>
      <c r="L4" s="14"/>
      <c r="M4" s="14"/>
      <c r="N4" s="15"/>
      <c r="P4" s="51" t="s">
        <v>33</v>
      </c>
      <c r="Q4" s="52"/>
    </row>
    <row r="5" spans="2:17" x14ac:dyDescent="0.25">
      <c r="B5" s="9"/>
      <c r="C5" s="10" t="str">
        <f>IFERROR(VLOOKUP(Tabla46910[[#This Row],[Nº]],Tabla4[],$C$2,FALSE),"")</f>
        <v/>
      </c>
      <c r="D5" s="11" t="str">
        <f>IFERROR(VLOOKUP(Tabla46910[[#This Row],[Nº]],Tabla4[],$D$2,FALSE),"")</f>
        <v/>
      </c>
      <c r="E5" s="10" t="str">
        <f>IFERROR(VLOOKUP(Tabla46910[[#This Row],[Nº]],Tabla4[],$E$2,FALSE),"")</f>
        <v/>
      </c>
      <c r="F5" s="12" t="str">
        <f>IFERROR(VLOOKUP(Tabla46910[[#This Row],[Nº]],Tabla4[],$F$2,FALSE),"")</f>
        <v/>
      </c>
      <c r="G5" s="12" t="str">
        <f>IFERROR(VLOOKUP(Tabla46910[[#This Row],[Nº]],Tabla4[],$G$2,FALSE),"")</f>
        <v/>
      </c>
      <c r="H5" s="13" t="str">
        <f>IFERROR(VLOOKUP(Tabla46910[[#This Row],[Nº]],Tabla4[],$H$2,FALSE),"")</f>
        <v/>
      </c>
      <c r="I5" s="13" t="str">
        <f>IFERROR(VLOOKUP(Tabla46910[[#This Row],[Nº]],Tabla4[],$I$2,FALSE),"")</f>
        <v/>
      </c>
      <c r="J5" s="13" t="str">
        <f>IFERROR(VLOOKUP(Tabla46910[[#This Row],[Nº]],Tabla4[],$J$2,FALSE),"")</f>
        <v/>
      </c>
      <c r="K5" s="10" t="str">
        <f>IFERROR(VLOOKUP(Tabla46910[[#This Row],[Nº]],Tabla4[],$K$2,FALSE),"")</f>
        <v/>
      </c>
      <c r="L5" s="14"/>
      <c r="M5" s="14"/>
      <c r="N5" s="15"/>
      <c r="P5" s="16" t="s">
        <v>35</v>
      </c>
      <c r="Q5" s="17">
        <f>COUNTIF(Tabla46910[REPORTE DE CUMPLIMIENTO],"SI")</f>
        <v>0</v>
      </c>
    </row>
    <row r="6" spans="2:17" x14ac:dyDescent="0.25">
      <c r="B6" s="9"/>
      <c r="C6" s="10" t="str">
        <f>IFERROR(VLOOKUP(Tabla46910[[#This Row],[Nº]],Tabla4[],$C$2,FALSE),"")</f>
        <v/>
      </c>
      <c r="D6" s="11" t="str">
        <f>IFERROR(VLOOKUP(Tabla46910[[#This Row],[Nº]],Tabla4[],$D$2,FALSE),"")</f>
        <v/>
      </c>
      <c r="E6" s="10" t="str">
        <f>IFERROR(VLOOKUP(Tabla46910[[#This Row],[Nº]],Tabla4[],$E$2,FALSE),"")</f>
        <v/>
      </c>
      <c r="F6" s="12" t="str">
        <f>IFERROR(VLOOKUP(Tabla46910[[#This Row],[Nº]],Tabla4[],$F$2,FALSE),"")</f>
        <v/>
      </c>
      <c r="G6" s="12" t="str">
        <f>IFERROR(VLOOKUP(Tabla46910[[#This Row],[Nº]],Tabla4[],$G$2,FALSE),"")</f>
        <v/>
      </c>
      <c r="H6" s="13" t="str">
        <f>IFERROR(VLOOKUP(Tabla46910[[#This Row],[Nº]],Tabla4[],$H$2,FALSE),"")</f>
        <v/>
      </c>
      <c r="I6" s="13" t="str">
        <f>IFERROR(VLOOKUP(Tabla46910[[#This Row],[Nº]],Tabla4[],$I$2,FALSE),"")</f>
        <v/>
      </c>
      <c r="J6" s="13" t="str">
        <f>IFERROR(VLOOKUP(Tabla46910[[#This Row],[Nº]],Tabla4[],$J$2,FALSE),"")</f>
        <v/>
      </c>
      <c r="K6" s="10" t="str">
        <f>IFERROR(VLOOKUP(Tabla46910[[#This Row],[Nº]],Tabla4[],$K$2,FALSE),"")</f>
        <v/>
      </c>
      <c r="L6" s="14"/>
      <c r="M6" s="14"/>
      <c r="N6" s="15"/>
      <c r="P6" s="16" t="s">
        <v>34</v>
      </c>
      <c r="Q6" s="17">
        <f>COUNT(Tabla46910[Nº])-COUNTIF(Tabla46910[REPORTE DE CUMPLIMIENTO],"NO APLICA")</f>
        <v>0</v>
      </c>
    </row>
    <row r="7" spans="2:17" x14ac:dyDescent="0.25">
      <c r="B7" s="9"/>
      <c r="C7" s="10" t="str">
        <f>IFERROR(VLOOKUP(Tabla46910[[#This Row],[Nº]],Tabla4[],$C$2,FALSE),"")</f>
        <v/>
      </c>
      <c r="D7" s="11" t="str">
        <f>IFERROR(VLOOKUP(Tabla46910[[#This Row],[Nº]],Tabla4[],$D$2,FALSE),"")</f>
        <v/>
      </c>
      <c r="E7" s="10" t="str">
        <f>IFERROR(VLOOKUP(Tabla46910[[#This Row],[Nº]],Tabla4[],$E$2,FALSE),"")</f>
        <v/>
      </c>
      <c r="F7" s="12" t="str">
        <f>IFERROR(VLOOKUP(Tabla46910[[#This Row],[Nº]],Tabla4[],$F$2,FALSE),"")</f>
        <v/>
      </c>
      <c r="G7" s="12" t="str">
        <f>IFERROR(VLOOKUP(Tabla46910[[#This Row],[Nº]],Tabla4[],$G$2,FALSE),"")</f>
        <v/>
      </c>
      <c r="H7" s="13" t="str">
        <f>IFERROR(VLOOKUP(Tabla46910[[#This Row],[Nº]],Tabla4[],$H$2,FALSE),"")</f>
        <v/>
      </c>
      <c r="I7" s="13" t="str">
        <f>IFERROR(VLOOKUP(Tabla46910[[#This Row],[Nº]],Tabla4[],$I$2,FALSE),"")</f>
        <v/>
      </c>
      <c r="J7" s="13" t="str">
        <f>IFERROR(VLOOKUP(Tabla46910[[#This Row],[Nº]],Tabla4[],$J$2,FALSE),"")</f>
        <v/>
      </c>
      <c r="K7" s="10" t="str">
        <f>IFERROR(VLOOKUP(Tabla46910[[#This Row],[Nº]],Tabla4[],$K$2,FALSE),"")</f>
        <v/>
      </c>
      <c r="L7" s="14"/>
      <c r="M7" s="14"/>
      <c r="N7" s="15"/>
      <c r="P7" s="16" t="s">
        <v>37</v>
      </c>
      <c r="Q7" s="18" t="str">
        <f>IFERROR(Q5/Q6,"N/A")</f>
        <v>N/A</v>
      </c>
    </row>
    <row r="8" spans="2:17" x14ac:dyDescent="0.25">
      <c r="B8" s="9"/>
      <c r="C8" s="10" t="str">
        <f>IFERROR(VLOOKUP(Tabla46910[[#This Row],[Nº]],Tabla4[],$C$2,FALSE),"")</f>
        <v/>
      </c>
      <c r="D8" s="11" t="str">
        <f>IFERROR(VLOOKUP(Tabla46910[[#This Row],[Nº]],Tabla4[],$D$2,FALSE),"")</f>
        <v/>
      </c>
      <c r="E8" s="10" t="str">
        <f>IFERROR(VLOOKUP(Tabla46910[[#This Row],[Nº]],Tabla4[],$E$2,FALSE),"")</f>
        <v/>
      </c>
      <c r="F8" s="12" t="str">
        <f>IFERROR(VLOOKUP(Tabla46910[[#This Row],[Nº]],Tabla4[],$F$2,FALSE),"")</f>
        <v/>
      </c>
      <c r="G8" s="12" t="str">
        <f>IFERROR(VLOOKUP(Tabla46910[[#This Row],[Nº]],Tabla4[],$G$2,FALSE),"")</f>
        <v/>
      </c>
      <c r="H8" s="13" t="str">
        <f>IFERROR(VLOOKUP(Tabla46910[[#This Row],[Nº]],Tabla4[],$H$2,FALSE),"")</f>
        <v/>
      </c>
      <c r="I8" s="13" t="str">
        <f>IFERROR(VLOOKUP(Tabla46910[[#This Row],[Nº]],Tabla4[],$I$2,FALSE),"")</f>
        <v/>
      </c>
      <c r="J8" s="13" t="str">
        <f>IFERROR(VLOOKUP(Tabla46910[[#This Row],[Nº]],Tabla4[],$J$2,FALSE),"")</f>
        <v/>
      </c>
      <c r="K8" s="10" t="str">
        <f>IFERROR(VLOOKUP(Tabla46910[[#This Row],[Nº]],Tabla4[],$K$2,FALSE),"")</f>
        <v/>
      </c>
      <c r="L8" s="14"/>
      <c r="M8" s="14"/>
      <c r="N8" s="15"/>
    </row>
    <row r="9" spans="2:17" x14ac:dyDescent="0.25">
      <c r="B9" s="9"/>
      <c r="C9" s="10" t="str">
        <f>IFERROR(VLOOKUP(Tabla46910[[#This Row],[Nº]],Tabla4[],$C$2,FALSE),"")</f>
        <v/>
      </c>
      <c r="D9" s="11" t="str">
        <f>IFERROR(VLOOKUP(Tabla46910[[#This Row],[Nº]],Tabla4[],$D$2,FALSE),"")</f>
        <v/>
      </c>
      <c r="E9" s="10" t="str">
        <f>IFERROR(VLOOKUP(Tabla46910[[#This Row],[Nº]],Tabla4[],$E$2,FALSE),"")</f>
        <v/>
      </c>
      <c r="F9" s="12" t="str">
        <f>IFERROR(VLOOKUP(Tabla46910[[#This Row],[Nº]],Tabla4[],$F$2,FALSE),"")</f>
        <v/>
      </c>
      <c r="G9" s="12" t="str">
        <f>IFERROR(VLOOKUP(Tabla46910[[#This Row],[Nº]],Tabla4[],$G$2,FALSE),"")</f>
        <v/>
      </c>
      <c r="H9" s="13" t="str">
        <f>IFERROR(VLOOKUP(Tabla46910[[#This Row],[Nº]],Tabla4[],$H$2,FALSE),"")</f>
        <v/>
      </c>
      <c r="I9" s="13" t="str">
        <f>IFERROR(VLOOKUP(Tabla46910[[#This Row],[Nº]],Tabla4[],$I$2,FALSE),"")</f>
        <v/>
      </c>
      <c r="J9" s="13" t="str">
        <f>IFERROR(VLOOKUP(Tabla46910[[#This Row],[Nº]],Tabla4[],$J$2,FALSE),"")</f>
        <v/>
      </c>
      <c r="K9" s="10" t="str">
        <f>IFERROR(VLOOKUP(Tabla46910[[#This Row],[Nº]],Tabla4[],$K$2,FALSE),"")</f>
        <v/>
      </c>
      <c r="L9" s="14"/>
      <c r="M9" s="14"/>
      <c r="N9" s="15"/>
      <c r="P9" s="53" t="s">
        <v>36</v>
      </c>
      <c r="Q9" s="54"/>
    </row>
    <row r="10" spans="2:17" x14ac:dyDescent="0.25">
      <c r="B10" s="9"/>
      <c r="C10" s="10" t="str">
        <f>IFERROR(VLOOKUP(Tabla46910[[#This Row],[Nº]],Tabla4[],$C$2,FALSE),"")</f>
        <v/>
      </c>
      <c r="D10" s="11" t="str">
        <f>IFERROR(VLOOKUP(Tabla46910[[#This Row],[Nº]],Tabla4[],$D$2,FALSE),"")</f>
        <v/>
      </c>
      <c r="E10" s="10" t="str">
        <f>IFERROR(VLOOKUP(Tabla46910[[#This Row],[Nº]],Tabla4[],$E$2,FALSE),"")</f>
        <v/>
      </c>
      <c r="F10" s="12" t="str">
        <f>IFERROR(VLOOKUP(Tabla46910[[#This Row],[Nº]],Tabla4[],$F$2,FALSE),"")</f>
        <v/>
      </c>
      <c r="G10" s="12" t="str">
        <f>IFERROR(VLOOKUP(Tabla46910[[#This Row],[Nº]],Tabla4[],$G$2,FALSE),"")</f>
        <v/>
      </c>
      <c r="H10" s="13" t="str">
        <f>IFERROR(VLOOKUP(Tabla46910[[#This Row],[Nº]],Tabla4[],$H$2,FALSE),"")</f>
        <v/>
      </c>
      <c r="I10" s="13" t="str">
        <f>IFERROR(VLOOKUP(Tabla46910[[#This Row],[Nº]],Tabla4[],$I$2,FALSE),"")</f>
        <v/>
      </c>
      <c r="J10" s="13" t="str">
        <f>IFERROR(VLOOKUP(Tabla46910[[#This Row],[Nº]],Tabla4[],$J$2,FALSE),"")</f>
        <v/>
      </c>
      <c r="K10" s="10" t="str">
        <f>IFERROR(VLOOKUP(Tabla46910[[#This Row],[Nº]],Tabla4[],$K$2,FALSE),"")</f>
        <v/>
      </c>
      <c r="L10" s="14"/>
      <c r="M10" s="14"/>
      <c r="N10" s="15"/>
      <c r="P10" s="16" t="s">
        <v>35</v>
      </c>
      <c r="Q10" s="17">
        <f>COUNTIF(Tabla46910[REVISIÓN CUMPLIMIENTO SMO],"SI")</f>
        <v>0</v>
      </c>
    </row>
    <row r="11" spans="2:17" x14ac:dyDescent="0.25">
      <c r="B11" s="9"/>
      <c r="C11" s="10" t="str">
        <f>IFERROR(VLOOKUP(Tabla46910[[#This Row],[Nº]],Tabla4[],$C$2,FALSE),"")</f>
        <v/>
      </c>
      <c r="D11" s="11" t="str">
        <f>IFERROR(VLOOKUP(Tabla46910[[#This Row],[Nº]],Tabla4[],$D$2,FALSE),"")</f>
        <v/>
      </c>
      <c r="E11" s="10" t="str">
        <f>IFERROR(VLOOKUP(Tabla46910[[#This Row],[Nº]],Tabla4[],$E$2,FALSE),"")</f>
        <v/>
      </c>
      <c r="F11" s="12" t="str">
        <f>IFERROR(VLOOKUP(Tabla46910[[#This Row],[Nº]],Tabla4[],$F$2,FALSE),"")</f>
        <v/>
      </c>
      <c r="G11" s="12" t="str">
        <f>IFERROR(VLOOKUP(Tabla46910[[#This Row],[Nº]],Tabla4[],$G$2,FALSE),"")</f>
        <v/>
      </c>
      <c r="H11" s="13" t="str">
        <f>IFERROR(VLOOKUP(Tabla46910[[#This Row],[Nº]],Tabla4[],$H$2,FALSE),"")</f>
        <v/>
      </c>
      <c r="I11" s="13" t="str">
        <f>IFERROR(VLOOKUP(Tabla46910[[#This Row],[Nº]],Tabla4[],$I$2,FALSE),"")</f>
        <v/>
      </c>
      <c r="J11" s="13" t="str">
        <f>IFERROR(VLOOKUP(Tabla46910[[#This Row],[Nº]],Tabla4[],$J$2,FALSE),"")</f>
        <v/>
      </c>
      <c r="K11" s="10" t="str">
        <f>IFERROR(VLOOKUP(Tabla46910[[#This Row],[Nº]],Tabla4[],$K$2,FALSE),"")</f>
        <v/>
      </c>
      <c r="L11" s="14"/>
      <c r="M11" s="14"/>
      <c r="N11" s="15"/>
      <c r="P11" s="16" t="s">
        <v>34</v>
      </c>
      <c r="Q11" s="17">
        <f>COUNT(Tabla46910[Nº])-COUNTIF(Tabla46910[REVISIÓN CUMPLIMIENTO SMO],"NO APLICA")</f>
        <v>0</v>
      </c>
    </row>
    <row r="12" spans="2:17" x14ac:dyDescent="0.25">
      <c r="B12" s="9"/>
      <c r="C12" s="10" t="str">
        <f>IFERROR(VLOOKUP(Tabla46910[[#This Row],[Nº]],Tabla4[],$C$2,FALSE),"")</f>
        <v/>
      </c>
      <c r="D12" s="11" t="str">
        <f>IFERROR(VLOOKUP(Tabla46910[[#This Row],[Nº]],Tabla4[],$D$2,FALSE),"")</f>
        <v/>
      </c>
      <c r="E12" s="10" t="str">
        <f>IFERROR(VLOOKUP(Tabla46910[[#This Row],[Nº]],Tabla4[],$E$2,FALSE),"")</f>
        <v/>
      </c>
      <c r="F12" s="12" t="str">
        <f>IFERROR(VLOOKUP(Tabla46910[[#This Row],[Nº]],Tabla4[],$F$2,FALSE),"")</f>
        <v/>
      </c>
      <c r="G12" s="12" t="str">
        <f>IFERROR(VLOOKUP(Tabla46910[[#This Row],[Nº]],Tabla4[],$G$2,FALSE),"")</f>
        <v/>
      </c>
      <c r="H12" s="13" t="str">
        <f>IFERROR(VLOOKUP(Tabla46910[[#This Row],[Nº]],Tabla4[],$H$2,FALSE),"")</f>
        <v/>
      </c>
      <c r="I12" s="13" t="str">
        <f>IFERROR(VLOOKUP(Tabla46910[[#This Row],[Nº]],Tabla4[],$I$2,FALSE),"")</f>
        <v/>
      </c>
      <c r="J12" s="13" t="str">
        <f>IFERROR(VLOOKUP(Tabla46910[[#This Row],[Nº]],Tabla4[],$J$2,FALSE),"")</f>
        <v/>
      </c>
      <c r="K12" s="10" t="str">
        <f>IFERROR(VLOOKUP(Tabla46910[[#This Row],[Nº]],Tabla4[],$K$2,FALSE),"")</f>
        <v/>
      </c>
      <c r="L12" s="14"/>
      <c r="M12" s="14"/>
      <c r="N12" s="15"/>
      <c r="P12" s="16" t="s">
        <v>37</v>
      </c>
      <c r="Q12" s="18" t="str">
        <f>IFERROR(Q10/Q11,"N/A")</f>
        <v>N/A</v>
      </c>
    </row>
    <row r="13" spans="2:17" x14ac:dyDescent="0.25">
      <c r="B13" s="9"/>
      <c r="C13" s="10" t="str">
        <f>IFERROR(VLOOKUP(Tabla46910[[#This Row],[Nº]],Tabla4[],$C$2,FALSE),"")</f>
        <v/>
      </c>
      <c r="D13" s="11" t="str">
        <f>IFERROR(VLOOKUP(Tabla46910[[#This Row],[Nº]],Tabla4[],$D$2,FALSE),"")</f>
        <v/>
      </c>
      <c r="E13" s="10" t="str">
        <f>IFERROR(VLOOKUP(Tabla46910[[#This Row],[Nº]],Tabla4[],$E$2,FALSE),"")</f>
        <v/>
      </c>
      <c r="F13" s="12" t="str">
        <f>IFERROR(VLOOKUP(Tabla46910[[#This Row],[Nº]],Tabla4[],$F$2,FALSE),"")</f>
        <v/>
      </c>
      <c r="G13" s="12" t="str">
        <f>IFERROR(VLOOKUP(Tabla46910[[#This Row],[Nº]],Tabla4[],$G$2,FALSE),"")</f>
        <v/>
      </c>
      <c r="H13" s="13" t="str">
        <f>IFERROR(VLOOKUP(Tabla46910[[#This Row],[Nº]],Tabla4[],$H$2,FALSE),"")</f>
        <v/>
      </c>
      <c r="I13" s="13" t="str">
        <f>IFERROR(VLOOKUP(Tabla46910[[#This Row],[Nº]],Tabla4[],$I$2,FALSE),"")</f>
        <v/>
      </c>
      <c r="J13" s="13" t="str">
        <f>IFERROR(VLOOKUP(Tabla46910[[#This Row],[Nº]],Tabla4[],$J$2,FALSE),"")</f>
        <v/>
      </c>
      <c r="K13" s="10" t="str">
        <f>IFERROR(VLOOKUP(Tabla46910[[#This Row],[Nº]],Tabla4[],$K$2,FALSE),"")</f>
        <v/>
      </c>
      <c r="L13" s="14"/>
      <c r="M13" s="14"/>
      <c r="N13" s="15"/>
    </row>
    <row r="14" spans="2:17" x14ac:dyDescent="0.25">
      <c r="B14" s="9"/>
      <c r="C14" s="10" t="str">
        <f>IFERROR(VLOOKUP(Tabla46910[[#This Row],[Nº]],Tabla4[],$C$2,FALSE),"")</f>
        <v/>
      </c>
      <c r="D14" s="11" t="str">
        <f>IFERROR(VLOOKUP(Tabla46910[[#This Row],[Nº]],Tabla4[],$D$2,FALSE),"")</f>
        <v/>
      </c>
      <c r="E14" s="10" t="str">
        <f>IFERROR(VLOOKUP(Tabla46910[[#This Row],[Nº]],Tabla4[],$E$2,FALSE),"")</f>
        <v/>
      </c>
      <c r="F14" s="12" t="str">
        <f>IFERROR(VLOOKUP(Tabla46910[[#This Row],[Nº]],Tabla4[],$F$2,FALSE),"")</f>
        <v/>
      </c>
      <c r="G14" s="12" t="str">
        <f>IFERROR(VLOOKUP(Tabla46910[[#This Row],[Nº]],Tabla4[],$G$2,FALSE),"")</f>
        <v/>
      </c>
      <c r="H14" s="13" t="str">
        <f>IFERROR(VLOOKUP(Tabla46910[[#This Row],[Nº]],Tabla4[],$H$2,FALSE),"")</f>
        <v/>
      </c>
      <c r="I14" s="13" t="str">
        <f>IFERROR(VLOOKUP(Tabla46910[[#This Row],[Nº]],Tabla4[],$I$2,FALSE),"")</f>
        <v/>
      </c>
      <c r="J14" s="13" t="str">
        <f>IFERROR(VLOOKUP(Tabla46910[[#This Row],[Nº]],Tabla4[],$J$2,FALSE),"")</f>
        <v/>
      </c>
      <c r="K14" s="10" t="str">
        <f>IFERROR(VLOOKUP(Tabla46910[[#This Row],[Nº]],Tabla4[],$K$2,FALSE),"")</f>
        <v/>
      </c>
      <c r="L14" s="14"/>
      <c r="M14" s="14"/>
      <c r="N14" s="15"/>
    </row>
    <row r="15" spans="2:17" x14ac:dyDescent="0.25">
      <c r="B15" s="9"/>
      <c r="C15" s="10" t="str">
        <f>IFERROR(VLOOKUP(Tabla46910[[#This Row],[Nº]],Tabla4[],$C$2,FALSE),"")</f>
        <v/>
      </c>
      <c r="D15" s="11" t="str">
        <f>IFERROR(VLOOKUP(Tabla46910[[#This Row],[Nº]],Tabla4[],$D$2,FALSE),"")</f>
        <v/>
      </c>
      <c r="E15" s="10" t="str">
        <f>IFERROR(VLOOKUP(Tabla46910[[#This Row],[Nº]],Tabla4[],$E$2,FALSE),"")</f>
        <v/>
      </c>
      <c r="F15" s="12" t="str">
        <f>IFERROR(VLOOKUP(Tabla46910[[#This Row],[Nº]],Tabla4[],$F$2,FALSE),"")</f>
        <v/>
      </c>
      <c r="G15" s="12" t="str">
        <f>IFERROR(VLOOKUP(Tabla46910[[#This Row],[Nº]],Tabla4[],$G$2,FALSE),"")</f>
        <v/>
      </c>
      <c r="H15" s="13" t="str">
        <f>IFERROR(VLOOKUP(Tabla46910[[#This Row],[Nº]],Tabla4[],$H$2,FALSE),"")</f>
        <v/>
      </c>
      <c r="I15" s="13" t="str">
        <f>IFERROR(VLOOKUP(Tabla46910[[#This Row],[Nº]],Tabla4[],$I$2,FALSE),"")</f>
        <v/>
      </c>
      <c r="J15" s="13" t="str">
        <f>IFERROR(VLOOKUP(Tabla46910[[#This Row],[Nº]],Tabla4[],$J$2,FALSE),"")</f>
        <v/>
      </c>
      <c r="K15" s="10" t="str">
        <f>IFERROR(VLOOKUP(Tabla46910[[#This Row],[Nº]],Tabla4[],$K$2,FALSE),"")</f>
        <v/>
      </c>
      <c r="L15" s="14"/>
      <c r="M15" s="14"/>
      <c r="N15" s="15"/>
    </row>
    <row r="16" spans="2:17" x14ac:dyDescent="0.25">
      <c r="B16" s="9"/>
      <c r="C16" s="10" t="str">
        <f>IFERROR(VLOOKUP(Tabla46910[[#This Row],[Nº]],Tabla4[],$C$2,FALSE),"")</f>
        <v/>
      </c>
      <c r="D16" s="11" t="str">
        <f>IFERROR(VLOOKUP(Tabla46910[[#This Row],[Nº]],Tabla4[],$D$2,FALSE),"")</f>
        <v/>
      </c>
      <c r="E16" s="10" t="str">
        <f>IFERROR(VLOOKUP(Tabla46910[[#This Row],[Nº]],Tabla4[],$E$2,FALSE),"")</f>
        <v/>
      </c>
      <c r="F16" s="12" t="str">
        <f>IFERROR(VLOOKUP(Tabla46910[[#This Row],[Nº]],Tabla4[],$F$2,FALSE),"")</f>
        <v/>
      </c>
      <c r="G16" s="12" t="str">
        <f>IFERROR(VLOOKUP(Tabla46910[[#This Row],[Nº]],Tabla4[],$G$2,FALSE),"")</f>
        <v/>
      </c>
      <c r="H16" s="13" t="str">
        <f>IFERROR(VLOOKUP(Tabla46910[[#This Row],[Nº]],Tabla4[],$H$2,FALSE),"")</f>
        <v/>
      </c>
      <c r="I16" s="13" t="str">
        <f>IFERROR(VLOOKUP(Tabla46910[[#This Row],[Nº]],Tabla4[],$I$2,FALSE),"")</f>
        <v/>
      </c>
      <c r="J16" s="13" t="str">
        <f>IFERROR(VLOOKUP(Tabla46910[[#This Row],[Nº]],Tabla4[],$J$2,FALSE),"")</f>
        <v/>
      </c>
      <c r="K16" s="10" t="str">
        <f>IFERROR(VLOOKUP(Tabla46910[[#This Row],[Nº]],Tabla4[],$K$2,FALSE),"")</f>
        <v/>
      </c>
      <c r="L16" s="14"/>
      <c r="M16" s="14"/>
      <c r="N16" s="15"/>
    </row>
    <row r="17" spans="2:14" x14ac:dyDescent="0.25">
      <c r="B17" s="9"/>
      <c r="C17" s="10" t="str">
        <f>IFERROR(VLOOKUP(Tabla46910[[#This Row],[Nº]],Tabla4[],$C$2,FALSE),"")</f>
        <v/>
      </c>
      <c r="D17" s="11" t="str">
        <f>IFERROR(VLOOKUP(Tabla46910[[#This Row],[Nº]],Tabla4[],$D$2,FALSE),"")</f>
        <v/>
      </c>
      <c r="E17" s="10" t="str">
        <f>IFERROR(VLOOKUP(Tabla46910[[#This Row],[Nº]],Tabla4[],$E$2,FALSE),"")</f>
        <v/>
      </c>
      <c r="F17" s="12" t="str">
        <f>IFERROR(VLOOKUP(Tabla46910[[#This Row],[Nº]],Tabla4[],$F$2,FALSE),"")</f>
        <v/>
      </c>
      <c r="G17" s="12" t="str">
        <f>IFERROR(VLOOKUP(Tabla46910[[#This Row],[Nº]],Tabla4[],$G$2,FALSE),"")</f>
        <v/>
      </c>
      <c r="H17" s="13" t="str">
        <f>IFERROR(VLOOKUP(Tabla46910[[#This Row],[Nº]],Tabla4[],$H$2,FALSE),"")</f>
        <v/>
      </c>
      <c r="I17" s="13" t="str">
        <f>IFERROR(VLOOKUP(Tabla46910[[#This Row],[Nº]],Tabla4[],$I$2,FALSE),"")</f>
        <v/>
      </c>
      <c r="J17" s="13" t="str">
        <f>IFERROR(VLOOKUP(Tabla46910[[#This Row],[Nº]],Tabla4[],$J$2,FALSE),"")</f>
        <v/>
      </c>
      <c r="K17" s="10" t="str">
        <f>IFERROR(VLOOKUP(Tabla46910[[#This Row],[Nº]],Tabla4[],$K$2,FALSE),"")</f>
        <v/>
      </c>
      <c r="L17" s="14"/>
      <c r="M17" s="14"/>
      <c r="N17" s="15"/>
    </row>
    <row r="18" spans="2:14" x14ac:dyDescent="0.25">
      <c r="B18" s="9"/>
      <c r="C18" s="10" t="str">
        <f>IFERROR(VLOOKUP(Tabla46910[[#This Row],[Nº]],Tabla4[],$C$2,FALSE),"")</f>
        <v/>
      </c>
      <c r="D18" s="11" t="str">
        <f>IFERROR(VLOOKUP(Tabla46910[[#This Row],[Nº]],Tabla4[],$D$2,FALSE),"")</f>
        <v/>
      </c>
      <c r="E18" s="10" t="str">
        <f>IFERROR(VLOOKUP(Tabla46910[[#This Row],[Nº]],Tabla4[],$E$2,FALSE),"")</f>
        <v/>
      </c>
      <c r="F18" s="12" t="str">
        <f>IFERROR(VLOOKUP(Tabla46910[[#This Row],[Nº]],Tabla4[],$F$2,FALSE),"")</f>
        <v/>
      </c>
      <c r="G18" s="12" t="str">
        <f>IFERROR(VLOOKUP(Tabla46910[[#This Row],[Nº]],Tabla4[],$G$2,FALSE),"")</f>
        <v/>
      </c>
      <c r="H18" s="13" t="str">
        <f>IFERROR(VLOOKUP(Tabla46910[[#This Row],[Nº]],Tabla4[],$H$2,FALSE),"")</f>
        <v/>
      </c>
      <c r="I18" s="13" t="str">
        <f>IFERROR(VLOOKUP(Tabla46910[[#This Row],[Nº]],Tabla4[],$I$2,FALSE),"")</f>
        <v/>
      </c>
      <c r="J18" s="13" t="str">
        <f>IFERROR(VLOOKUP(Tabla46910[[#This Row],[Nº]],Tabla4[],$J$2,FALSE),"")</f>
        <v/>
      </c>
      <c r="K18" s="10" t="str">
        <f>IFERROR(VLOOKUP(Tabla46910[[#This Row],[Nº]],Tabla4[],$K$2,FALSE),"")</f>
        <v/>
      </c>
      <c r="L18" s="14"/>
      <c r="M18" s="14"/>
      <c r="N18" s="15"/>
    </row>
    <row r="19" spans="2:14" x14ac:dyDescent="0.25">
      <c r="B19" s="9"/>
      <c r="C19" s="10" t="str">
        <f>IFERROR(VLOOKUP(Tabla46910[[#This Row],[Nº]],Tabla4[],$C$2,FALSE),"")</f>
        <v/>
      </c>
      <c r="D19" s="11" t="str">
        <f>IFERROR(VLOOKUP(Tabla46910[[#This Row],[Nº]],Tabla4[],$D$2,FALSE),"")</f>
        <v/>
      </c>
      <c r="E19" s="10" t="str">
        <f>IFERROR(VLOOKUP(Tabla46910[[#This Row],[Nº]],Tabla4[],$E$2,FALSE),"")</f>
        <v/>
      </c>
      <c r="F19" s="12" t="str">
        <f>IFERROR(VLOOKUP(Tabla46910[[#This Row],[Nº]],Tabla4[],$F$2,FALSE),"")</f>
        <v/>
      </c>
      <c r="G19" s="12" t="str">
        <f>IFERROR(VLOOKUP(Tabla46910[[#This Row],[Nº]],Tabla4[],$G$2,FALSE),"")</f>
        <v/>
      </c>
      <c r="H19" s="13" t="str">
        <f>IFERROR(VLOOKUP(Tabla46910[[#This Row],[Nº]],Tabla4[],$H$2,FALSE),"")</f>
        <v/>
      </c>
      <c r="I19" s="13" t="str">
        <f>IFERROR(VLOOKUP(Tabla46910[[#This Row],[Nº]],Tabla4[],$I$2,FALSE),"")</f>
        <v/>
      </c>
      <c r="J19" s="13" t="str">
        <f>IFERROR(VLOOKUP(Tabla46910[[#This Row],[Nº]],Tabla4[],$J$2,FALSE),"")</f>
        <v/>
      </c>
      <c r="K19" s="10" t="str">
        <f>IFERROR(VLOOKUP(Tabla46910[[#This Row],[Nº]],Tabla4[],$K$2,FALSE),"")</f>
        <v/>
      </c>
      <c r="L19" s="14"/>
      <c r="M19" s="14"/>
      <c r="N19" s="15"/>
    </row>
    <row r="20" spans="2:14" x14ac:dyDescent="0.25">
      <c r="B20" s="9"/>
      <c r="C20" s="10" t="str">
        <f>IFERROR(VLOOKUP(Tabla46910[[#This Row],[Nº]],Tabla4[],$C$2,FALSE),"")</f>
        <v/>
      </c>
      <c r="D20" s="11" t="str">
        <f>IFERROR(VLOOKUP(Tabla46910[[#This Row],[Nº]],Tabla4[],$D$2,FALSE),"")</f>
        <v/>
      </c>
      <c r="E20" s="10" t="str">
        <f>IFERROR(VLOOKUP(Tabla46910[[#This Row],[Nº]],Tabla4[],$E$2,FALSE),"")</f>
        <v/>
      </c>
      <c r="F20" s="12" t="str">
        <f>IFERROR(VLOOKUP(Tabla46910[[#This Row],[Nº]],Tabla4[],$F$2,FALSE),"")</f>
        <v/>
      </c>
      <c r="G20" s="12" t="str">
        <f>IFERROR(VLOOKUP(Tabla46910[[#This Row],[Nº]],Tabla4[],$G$2,FALSE),"")</f>
        <v/>
      </c>
      <c r="H20" s="13" t="str">
        <f>IFERROR(VLOOKUP(Tabla46910[[#This Row],[Nº]],Tabla4[],$H$2,FALSE),"")</f>
        <v/>
      </c>
      <c r="I20" s="13" t="str">
        <f>IFERROR(VLOOKUP(Tabla46910[[#This Row],[Nº]],Tabla4[],$I$2,FALSE),"")</f>
        <v/>
      </c>
      <c r="J20" s="13" t="str">
        <f>IFERROR(VLOOKUP(Tabla46910[[#This Row],[Nº]],Tabla4[],$J$2,FALSE),"")</f>
        <v/>
      </c>
      <c r="K20" s="10" t="str">
        <f>IFERROR(VLOOKUP(Tabla46910[[#This Row],[Nº]],Tabla4[],$K$2,FALSE),"")</f>
        <v/>
      </c>
      <c r="L20" s="14"/>
      <c r="M20" s="14"/>
      <c r="N20" s="15"/>
    </row>
    <row r="21" spans="2:14" x14ac:dyDescent="0.25">
      <c r="B21" s="9"/>
      <c r="C21" s="10" t="str">
        <f>IFERROR(VLOOKUP(Tabla46910[[#This Row],[Nº]],Tabla4[],$C$2,FALSE),"")</f>
        <v/>
      </c>
      <c r="D21" s="11" t="str">
        <f>IFERROR(VLOOKUP(Tabla46910[[#This Row],[Nº]],Tabla4[],$D$2,FALSE),"")</f>
        <v/>
      </c>
      <c r="E21" s="10" t="str">
        <f>IFERROR(VLOOKUP(Tabla46910[[#This Row],[Nº]],Tabla4[],$E$2,FALSE),"")</f>
        <v/>
      </c>
      <c r="F21" s="12" t="str">
        <f>IFERROR(VLOOKUP(Tabla46910[[#This Row],[Nº]],Tabla4[],$F$2,FALSE),"")</f>
        <v/>
      </c>
      <c r="G21" s="12" t="str">
        <f>IFERROR(VLOOKUP(Tabla46910[[#This Row],[Nº]],Tabla4[],$G$2,FALSE),"")</f>
        <v/>
      </c>
      <c r="H21" s="13" t="str">
        <f>IFERROR(VLOOKUP(Tabla46910[[#This Row],[Nº]],Tabla4[],$H$2,FALSE),"")</f>
        <v/>
      </c>
      <c r="I21" s="13" t="str">
        <f>IFERROR(VLOOKUP(Tabla46910[[#This Row],[Nº]],Tabla4[],$I$2,FALSE),"")</f>
        <v/>
      </c>
      <c r="J21" s="13" t="str">
        <f>IFERROR(VLOOKUP(Tabla46910[[#This Row],[Nº]],Tabla4[],$J$2,FALSE),"")</f>
        <v/>
      </c>
      <c r="K21" s="10" t="str">
        <f>IFERROR(VLOOKUP(Tabla46910[[#This Row],[Nº]],Tabla4[],$K$2,FALSE),"")</f>
        <v/>
      </c>
      <c r="L21" s="14"/>
      <c r="M21" s="14"/>
      <c r="N21" s="15"/>
    </row>
    <row r="22" spans="2:14" x14ac:dyDescent="0.25">
      <c r="B22" s="9"/>
      <c r="C22" s="10" t="str">
        <f>IFERROR(VLOOKUP(Tabla46910[[#This Row],[Nº]],Tabla4[],$C$2,FALSE),"")</f>
        <v/>
      </c>
      <c r="D22" s="11" t="str">
        <f>IFERROR(VLOOKUP(Tabla46910[[#This Row],[Nº]],Tabla4[],$D$2,FALSE),"")</f>
        <v/>
      </c>
      <c r="E22" s="10" t="str">
        <f>IFERROR(VLOOKUP(Tabla46910[[#This Row],[Nº]],Tabla4[],$E$2,FALSE),"")</f>
        <v/>
      </c>
      <c r="F22" s="12" t="str">
        <f>IFERROR(VLOOKUP(Tabla46910[[#This Row],[Nº]],Tabla4[],$F$2,FALSE),"")</f>
        <v/>
      </c>
      <c r="G22" s="12" t="str">
        <f>IFERROR(VLOOKUP(Tabla46910[[#This Row],[Nº]],Tabla4[],$G$2,FALSE),"")</f>
        <v/>
      </c>
      <c r="H22" s="13" t="str">
        <f>IFERROR(VLOOKUP(Tabla46910[[#This Row],[Nº]],Tabla4[],$H$2,FALSE),"")</f>
        <v/>
      </c>
      <c r="I22" s="13" t="str">
        <f>IFERROR(VLOOKUP(Tabla46910[[#This Row],[Nº]],Tabla4[],$I$2,FALSE),"")</f>
        <v/>
      </c>
      <c r="J22" s="13" t="str">
        <f>IFERROR(VLOOKUP(Tabla46910[[#This Row],[Nº]],Tabla4[],$J$2,FALSE),"")</f>
        <v/>
      </c>
      <c r="K22" s="10" t="str">
        <f>IFERROR(VLOOKUP(Tabla46910[[#This Row],[Nº]],Tabla4[],$K$2,FALSE),"")</f>
        <v/>
      </c>
      <c r="L22" s="14"/>
      <c r="M22" s="14"/>
      <c r="N22" s="15"/>
    </row>
    <row r="23" spans="2:14" x14ac:dyDescent="0.25">
      <c r="B23" s="9"/>
      <c r="C23" s="10" t="str">
        <f>IFERROR(VLOOKUP(Tabla46910[[#This Row],[Nº]],Tabla4[],$C$2,FALSE),"")</f>
        <v/>
      </c>
      <c r="D23" s="11" t="str">
        <f>IFERROR(VLOOKUP(Tabla46910[[#This Row],[Nº]],Tabla4[],$D$2,FALSE),"")</f>
        <v/>
      </c>
      <c r="E23" s="10" t="str">
        <f>IFERROR(VLOOKUP(Tabla46910[[#This Row],[Nº]],Tabla4[],$E$2,FALSE),"")</f>
        <v/>
      </c>
      <c r="F23" s="12" t="str">
        <f>IFERROR(VLOOKUP(Tabla46910[[#This Row],[Nº]],Tabla4[],$F$2,FALSE),"")</f>
        <v/>
      </c>
      <c r="G23" s="12" t="str">
        <f>IFERROR(VLOOKUP(Tabla46910[[#This Row],[Nº]],Tabla4[],$G$2,FALSE),"")</f>
        <v/>
      </c>
      <c r="H23" s="13" t="str">
        <f>IFERROR(VLOOKUP(Tabla46910[[#This Row],[Nº]],Tabla4[],$H$2,FALSE),"")</f>
        <v/>
      </c>
      <c r="I23" s="13" t="str">
        <f>IFERROR(VLOOKUP(Tabla46910[[#This Row],[Nº]],Tabla4[],$I$2,FALSE),"")</f>
        <v/>
      </c>
      <c r="J23" s="13" t="str">
        <f>IFERROR(VLOOKUP(Tabla46910[[#This Row],[Nº]],Tabla4[],$J$2,FALSE),"")</f>
        <v/>
      </c>
      <c r="K23" s="10" t="str">
        <f>IFERROR(VLOOKUP(Tabla46910[[#This Row],[Nº]],Tabla4[],$K$2,FALSE),"")</f>
        <v/>
      </c>
      <c r="L23" s="14"/>
      <c r="M23" s="14"/>
      <c r="N23" s="15"/>
    </row>
    <row r="24" spans="2:14" x14ac:dyDescent="0.25">
      <c r="B24" s="9"/>
      <c r="C24" s="10" t="str">
        <f>IFERROR(VLOOKUP(Tabla46910[[#This Row],[Nº]],Tabla4[],$C$2,FALSE),"")</f>
        <v/>
      </c>
      <c r="D24" s="11" t="str">
        <f>IFERROR(VLOOKUP(Tabla46910[[#This Row],[Nº]],Tabla4[],$D$2,FALSE),"")</f>
        <v/>
      </c>
      <c r="E24" s="10" t="str">
        <f>IFERROR(VLOOKUP(Tabla46910[[#This Row],[Nº]],Tabla4[],$E$2,FALSE),"")</f>
        <v/>
      </c>
      <c r="F24" s="12" t="str">
        <f>IFERROR(VLOOKUP(Tabla46910[[#This Row],[Nº]],Tabla4[],$F$2,FALSE),"")</f>
        <v/>
      </c>
      <c r="G24" s="12" t="str">
        <f>IFERROR(VLOOKUP(Tabla46910[[#This Row],[Nº]],Tabla4[],$G$2,FALSE),"")</f>
        <v/>
      </c>
      <c r="H24" s="13" t="str">
        <f>IFERROR(VLOOKUP(Tabla46910[[#This Row],[Nº]],Tabla4[],$H$2,FALSE),"")</f>
        <v/>
      </c>
      <c r="I24" s="13" t="str">
        <f>IFERROR(VLOOKUP(Tabla46910[[#This Row],[Nº]],Tabla4[],$I$2,FALSE),"")</f>
        <v/>
      </c>
      <c r="J24" s="13" t="str">
        <f>IFERROR(VLOOKUP(Tabla46910[[#This Row],[Nº]],Tabla4[],$J$2,FALSE),"")</f>
        <v/>
      </c>
      <c r="K24" s="10" t="str">
        <f>IFERROR(VLOOKUP(Tabla46910[[#This Row],[Nº]],Tabla4[],$K$2,FALSE),"")</f>
        <v/>
      </c>
      <c r="L24" s="14"/>
      <c r="M24" s="14"/>
      <c r="N24" s="15"/>
    </row>
    <row r="25" spans="2:14" x14ac:dyDescent="0.25">
      <c r="B25" s="9"/>
      <c r="C25" s="10" t="str">
        <f>IFERROR(VLOOKUP(Tabla46910[[#This Row],[Nº]],Tabla4[],$C$2,FALSE),"")</f>
        <v/>
      </c>
      <c r="D25" s="11" t="str">
        <f>IFERROR(VLOOKUP(Tabla46910[[#This Row],[Nº]],Tabla4[],$D$2,FALSE),"")</f>
        <v/>
      </c>
      <c r="E25" s="10" t="str">
        <f>IFERROR(VLOOKUP(Tabla46910[[#This Row],[Nº]],Tabla4[],$E$2,FALSE),"")</f>
        <v/>
      </c>
      <c r="F25" s="12" t="str">
        <f>IFERROR(VLOOKUP(Tabla46910[[#This Row],[Nº]],Tabla4[],$F$2,FALSE),"")</f>
        <v/>
      </c>
      <c r="G25" s="12" t="str">
        <f>IFERROR(VLOOKUP(Tabla46910[[#This Row],[Nº]],Tabla4[],$G$2,FALSE),"")</f>
        <v/>
      </c>
      <c r="H25" s="13" t="str">
        <f>IFERROR(VLOOKUP(Tabla46910[[#This Row],[Nº]],Tabla4[],$H$2,FALSE),"")</f>
        <v/>
      </c>
      <c r="I25" s="13" t="str">
        <f>IFERROR(VLOOKUP(Tabla46910[[#This Row],[Nº]],Tabla4[],$I$2,FALSE),"")</f>
        <v/>
      </c>
      <c r="J25" s="13" t="str">
        <f>IFERROR(VLOOKUP(Tabla46910[[#This Row],[Nº]],Tabla4[],$J$2,FALSE),"")</f>
        <v/>
      </c>
      <c r="K25" s="10" t="str">
        <f>IFERROR(VLOOKUP(Tabla46910[[#This Row],[Nº]],Tabla4[],$K$2,FALSE),"")</f>
        <v/>
      </c>
      <c r="L25" s="14"/>
      <c r="M25" s="14"/>
      <c r="N25" s="15"/>
    </row>
    <row r="26" spans="2:14" x14ac:dyDescent="0.25">
      <c r="B26" s="9"/>
      <c r="C26" s="10" t="str">
        <f>IFERROR(VLOOKUP(Tabla46910[[#This Row],[Nº]],Tabla4[],$C$2,FALSE),"")</f>
        <v/>
      </c>
      <c r="D26" s="11" t="str">
        <f>IFERROR(VLOOKUP(Tabla46910[[#This Row],[Nº]],Tabla4[],$D$2,FALSE),"")</f>
        <v/>
      </c>
      <c r="E26" s="10" t="str">
        <f>IFERROR(VLOOKUP(Tabla46910[[#This Row],[Nº]],Tabla4[],$E$2,FALSE),"")</f>
        <v/>
      </c>
      <c r="F26" s="12" t="str">
        <f>IFERROR(VLOOKUP(Tabla46910[[#This Row],[Nº]],Tabla4[],$F$2,FALSE),"")</f>
        <v/>
      </c>
      <c r="G26" s="12" t="str">
        <f>IFERROR(VLOOKUP(Tabla46910[[#This Row],[Nº]],Tabla4[],$G$2,FALSE),"")</f>
        <v/>
      </c>
      <c r="H26" s="13" t="str">
        <f>IFERROR(VLOOKUP(Tabla46910[[#This Row],[Nº]],Tabla4[],$H$2,FALSE),"")</f>
        <v/>
      </c>
      <c r="I26" s="13" t="str">
        <f>IFERROR(VLOOKUP(Tabla46910[[#This Row],[Nº]],Tabla4[],$I$2,FALSE),"")</f>
        <v/>
      </c>
      <c r="J26" s="13" t="str">
        <f>IFERROR(VLOOKUP(Tabla46910[[#This Row],[Nº]],Tabla4[],$J$2,FALSE),"")</f>
        <v/>
      </c>
      <c r="K26" s="10" t="str">
        <f>IFERROR(VLOOKUP(Tabla46910[[#This Row],[Nº]],Tabla4[],$K$2,FALSE),"")</f>
        <v/>
      </c>
      <c r="L26" s="14"/>
      <c r="M26" s="14"/>
      <c r="N26" s="15"/>
    </row>
    <row r="27" spans="2:14" x14ac:dyDescent="0.25">
      <c r="B27" s="9"/>
      <c r="C27" s="10" t="str">
        <f>IFERROR(VLOOKUP(Tabla46910[[#This Row],[Nº]],Tabla4[],$C$2,FALSE),"")</f>
        <v/>
      </c>
      <c r="D27" s="11" t="str">
        <f>IFERROR(VLOOKUP(Tabla46910[[#This Row],[Nº]],Tabla4[],$D$2,FALSE),"")</f>
        <v/>
      </c>
      <c r="E27" s="10" t="str">
        <f>IFERROR(VLOOKUP(Tabla46910[[#This Row],[Nº]],Tabla4[],$E$2,FALSE),"")</f>
        <v/>
      </c>
      <c r="F27" s="12" t="str">
        <f>IFERROR(VLOOKUP(Tabla46910[[#This Row],[Nº]],Tabla4[],$F$2,FALSE),"")</f>
        <v/>
      </c>
      <c r="G27" s="12" t="str">
        <f>IFERROR(VLOOKUP(Tabla46910[[#This Row],[Nº]],Tabla4[],$G$2,FALSE),"")</f>
        <v/>
      </c>
      <c r="H27" s="13" t="str">
        <f>IFERROR(VLOOKUP(Tabla46910[[#This Row],[Nº]],Tabla4[],$H$2,FALSE),"")</f>
        <v/>
      </c>
      <c r="I27" s="13" t="str">
        <f>IFERROR(VLOOKUP(Tabla46910[[#This Row],[Nº]],Tabla4[],$I$2,FALSE),"")</f>
        <v/>
      </c>
      <c r="J27" s="13" t="str">
        <f>IFERROR(VLOOKUP(Tabla46910[[#This Row],[Nº]],Tabla4[],$J$2,FALSE),"")</f>
        <v/>
      </c>
      <c r="K27" s="10" t="str">
        <f>IFERROR(VLOOKUP(Tabla46910[[#This Row],[Nº]],Tabla4[],$K$2,FALSE),"")</f>
        <v/>
      </c>
      <c r="L27" s="14"/>
      <c r="M27" s="14"/>
      <c r="N27" s="15"/>
    </row>
    <row r="28" spans="2:14" x14ac:dyDescent="0.25">
      <c r="B28" s="9"/>
      <c r="C28" s="10" t="str">
        <f>IFERROR(VLOOKUP(Tabla46910[[#This Row],[Nº]],Tabla4[],$C$2,FALSE),"")</f>
        <v/>
      </c>
      <c r="D28" s="11" t="str">
        <f>IFERROR(VLOOKUP(Tabla46910[[#This Row],[Nº]],Tabla4[],$D$2,FALSE),"")</f>
        <v/>
      </c>
      <c r="E28" s="10" t="str">
        <f>IFERROR(VLOOKUP(Tabla46910[[#This Row],[Nº]],Tabla4[],$E$2,FALSE),"")</f>
        <v/>
      </c>
      <c r="F28" s="12" t="str">
        <f>IFERROR(VLOOKUP(Tabla46910[[#This Row],[Nº]],Tabla4[],$F$2,FALSE),"")</f>
        <v/>
      </c>
      <c r="G28" s="12" t="str">
        <f>IFERROR(VLOOKUP(Tabla46910[[#This Row],[Nº]],Tabla4[],$G$2,FALSE),"")</f>
        <v/>
      </c>
      <c r="H28" s="13" t="str">
        <f>IFERROR(VLOOKUP(Tabla46910[[#This Row],[Nº]],Tabla4[],$H$2,FALSE),"")</f>
        <v/>
      </c>
      <c r="I28" s="13" t="str">
        <f>IFERROR(VLOOKUP(Tabla46910[[#This Row],[Nº]],Tabla4[],$I$2,FALSE),"")</f>
        <v/>
      </c>
      <c r="J28" s="13" t="str">
        <f>IFERROR(VLOOKUP(Tabla46910[[#This Row],[Nº]],Tabla4[],$J$2,FALSE),"")</f>
        <v/>
      </c>
      <c r="K28" s="10" t="str">
        <f>IFERROR(VLOOKUP(Tabla46910[[#This Row],[Nº]],Tabla4[],$K$2,FALSE),"")</f>
        <v/>
      </c>
      <c r="L28" s="14"/>
      <c r="M28" s="14"/>
      <c r="N28" s="15"/>
    </row>
    <row r="29" spans="2:14" x14ac:dyDescent="0.25">
      <c r="B29" s="9"/>
      <c r="C29" s="10" t="str">
        <f>IFERROR(VLOOKUP(Tabla46910[[#This Row],[Nº]],Tabla4[],$C$2,FALSE),"")</f>
        <v/>
      </c>
      <c r="D29" s="11" t="str">
        <f>IFERROR(VLOOKUP(Tabla46910[[#This Row],[Nº]],Tabla4[],$D$2,FALSE),"")</f>
        <v/>
      </c>
      <c r="E29" s="10" t="str">
        <f>IFERROR(VLOOKUP(Tabla46910[[#This Row],[Nº]],Tabla4[],$E$2,FALSE),"")</f>
        <v/>
      </c>
      <c r="F29" s="12" t="str">
        <f>IFERROR(VLOOKUP(Tabla46910[[#This Row],[Nº]],Tabla4[],$F$2,FALSE),"")</f>
        <v/>
      </c>
      <c r="G29" s="12" t="str">
        <f>IFERROR(VLOOKUP(Tabla46910[[#This Row],[Nº]],Tabla4[],$G$2,FALSE),"")</f>
        <v/>
      </c>
      <c r="H29" s="13" t="str">
        <f>IFERROR(VLOOKUP(Tabla46910[[#This Row],[Nº]],Tabla4[],$H$2,FALSE),"")</f>
        <v/>
      </c>
      <c r="I29" s="13" t="str">
        <f>IFERROR(VLOOKUP(Tabla46910[[#This Row],[Nº]],Tabla4[],$I$2,FALSE),"")</f>
        <v/>
      </c>
      <c r="J29" s="13" t="str">
        <f>IFERROR(VLOOKUP(Tabla46910[[#This Row],[Nº]],Tabla4[],$J$2,FALSE),"")</f>
        <v/>
      </c>
      <c r="K29" s="10" t="str">
        <f>IFERROR(VLOOKUP(Tabla46910[[#This Row],[Nº]],Tabla4[],$K$2,FALSE),"")</f>
        <v/>
      </c>
      <c r="L29" s="14"/>
      <c r="M29" s="14"/>
      <c r="N29" s="15"/>
    </row>
    <row r="30" spans="2:14" x14ac:dyDescent="0.25">
      <c r="B30" s="9"/>
      <c r="C30" s="10" t="str">
        <f>IFERROR(VLOOKUP(Tabla46910[[#This Row],[Nº]],Tabla4[],$C$2,FALSE),"")</f>
        <v/>
      </c>
      <c r="D30" s="11" t="str">
        <f>IFERROR(VLOOKUP(Tabla46910[[#This Row],[Nº]],Tabla4[],$D$2,FALSE),"")</f>
        <v/>
      </c>
      <c r="E30" s="10" t="str">
        <f>IFERROR(VLOOKUP(Tabla46910[[#This Row],[Nº]],Tabla4[],$E$2,FALSE),"")</f>
        <v/>
      </c>
      <c r="F30" s="12" t="str">
        <f>IFERROR(VLOOKUP(Tabla46910[[#This Row],[Nº]],Tabla4[],$F$2,FALSE),"")</f>
        <v/>
      </c>
      <c r="G30" s="12" t="str">
        <f>IFERROR(VLOOKUP(Tabla46910[[#This Row],[Nº]],Tabla4[],$G$2,FALSE),"")</f>
        <v/>
      </c>
      <c r="H30" s="13" t="str">
        <f>IFERROR(VLOOKUP(Tabla46910[[#This Row],[Nº]],Tabla4[],$H$2,FALSE),"")</f>
        <v/>
      </c>
      <c r="I30" s="13" t="str">
        <f>IFERROR(VLOOKUP(Tabla46910[[#This Row],[Nº]],Tabla4[],$I$2,FALSE),"")</f>
        <v/>
      </c>
      <c r="J30" s="13" t="str">
        <f>IFERROR(VLOOKUP(Tabla46910[[#This Row],[Nº]],Tabla4[],$J$2,FALSE),"")</f>
        <v/>
      </c>
      <c r="K30" s="10" t="str">
        <f>IFERROR(VLOOKUP(Tabla46910[[#This Row],[Nº]],Tabla4[],$K$2,FALSE),"")</f>
        <v/>
      </c>
      <c r="L30" s="14"/>
      <c r="M30" s="14"/>
      <c r="N30" s="15"/>
    </row>
    <row r="31" spans="2:14" x14ac:dyDescent="0.25">
      <c r="B31" s="9"/>
      <c r="C31" s="10" t="str">
        <f>IFERROR(VLOOKUP(Tabla46910[[#This Row],[Nº]],Tabla4[],$C$2,FALSE),"")</f>
        <v/>
      </c>
      <c r="D31" s="11" t="str">
        <f>IFERROR(VLOOKUP(Tabla46910[[#This Row],[Nº]],Tabla4[],$D$2,FALSE),"")</f>
        <v/>
      </c>
      <c r="E31" s="10" t="str">
        <f>IFERROR(VLOOKUP(Tabla46910[[#This Row],[Nº]],Tabla4[],$E$2,FALSE),"")</f>
        <v/>
      </c>
      <c r="F31" s="12" t="str">
        <f>IFERROR(VLOOKUP(Tabla46910[[#This Row],[Nº]],Tabla4[],$F$2,FALSE),"")</f>
        <v/>
      </c>
      <c r="G31" s="12" t="str">
        <f>IFERROR(VLOOKUP(Tabla46910[[#This Row],[Nº]],Tabla4[],$G$2,FALSE),"")</f>
        <v/>
      </c>
      <c r="H31" s="13" t="str">
        <f>IFERROR(VLOOKUP(Tabla46910[[#This Row],[Nº]],Tabla4[],$H$2,FALSE),"")</f>
        <v/>
      </c>
      <c r="I31" s="13" t="str">
        <f>IFERROR(VLOOKUP(Tabla46910[[#This Row],[Nº]],Tabla4[],$I$2,FALSE),"")</f>
        <v/>
      </c>
      <c r="J31" s="13" t="str">
        <f>IFERROR(VLOOKUP(Tabla46910[[#This Row],[Nº]],Tabla4[],$J$2,FALSE),"")</f>
        <v/>
      </c>
      <c r="K31" s="10" t="str">
        <f>IFERROR(VLOOKUP(Tabla46910[[#This Row],[Nº]],Tabla4[],$K$2,FALSE),"")</f>
        <v/>
      </c>
      <c r="L31" s="14"/>
      <c r="M31" s="14"/>
      <c r="N31" s="15"/>
    </row>
    <row r="32" spans="2:14" x14ac:dyDescent="0.25">
      <c r="B32" s="9"/>
      <c r="C32" s="10" t="str">
        <f>IFERROR(VLOOKUP(Tabla46910[[#This Row],[Nº]],Tabla4[],$C$2,FALSE),"")</f>
        <v/>
      </c>
      <c r="D32" s="11" t="str">
        <f>IFERROR(VLOOKUP(Tabla46910[[#This Row],[Nº]],Tabla4[],$D$2,FALSE),"")</f>
        <v/>
      </c>
      <c r="E32" s="10" t="str">
        <f>IFERROR(VLOOKUP(Tabla46910[[#This Row],[Nº]],Tabla4[],$E$2,FALSE),"")</f>
        <v/>
      </c>
      <c r="F32" s="12" t="str">
        <f>IFERROR(VLOOKUP(Tabla46910[[#This Row],[Nº]],Tabla4[],$F$2,FALSE),"")</f>
        <v/>
      </c>
      <c r="G32" s="12" t="str">
        <f>IFERROR(VLOOKUP(Tabla46910[[#This Row],[Nº]],Tabla4[],$G$2,FALSE),"")</f>
        <v/>
      </c>
      <c r="H32" s="13" t="str">
        <f>IFERROR(VLOOKUP(Tabla46910[[#This Row],[Nº]],Tabla4[],$H$2,FALSE),"")</f>
        <v/>
      </c>
      <c r="I32" s="13" t="str">
        <f>IFERROR(VLOOKUP(Tabla46910[[#This Row],[Nº]],Tabla4[],$I$2,FALSE),"")</f>
        <v/>
      </c>
      <c r="J32" s="13" t="str">
        <f>IFERROR(VLOOKUP(Tabla46910[[#This Row],[Nº]],Tabla4[],$J$2,FALSE),"")</f>
        <v/>
      </c>
      <c r="K32" s="10" t="str">
        <f>IFERROR(VLOOKUP(Tabla46910[[#This Row],[Nº]],Tabla4[],$K$2,FALSE),"")</f>
        <v/>
      </c>
      <c r="L32" s="14"/>
      <c r="M32" s="14"/>
      <c r="N32" s="15"/>
    </row>
    <row r="33" spans="2:14" x14ac:dyDescent="0.25">
      <c r="B33" s="9"/>
      <c r="C33" s="10" t="str">
        <f>IFERROR(VLOOKUP(Tabla46910[[#This Row],[Nº]],Tabla4[],$C$2,FALSE),"")</f>
        <v/>
      </c>
      <c r="D33" s="11" t="str">
        <f>IFERROR(VLOOKUP(Tabla46910[[#This Row],[Nº]],Tabla4[],$D$2,FALSE),"")</f>
        <v/>
      </c>
      <c r="E33" s="10" t="str">
        <f>IFERROR(VLOOKUP(Tabla46910[[#This Row],[Nº]],Tabla4[],$E$2,FALSE),"")</f>
        <v/>
      </c>
      <c r="F33" s="12" t="str">
        <f>IFERROR(VLOOKUP(Tabla46910[[#This Row],[Nº]],Tabla4[],$F$2,FALSE),"")</f>
        <v/>
      </c>
      <c r="G33" s="12" t="str">
        <f>IFERROR(VLOOKUP(Tabla46910[[#This Row],[Nº]],Tabla4[],$G$2,FALSE),"")</f>
        <v/>
      </c>
      <c r="H33" s="13" t="str">
        <f>IFERROR(VLOOKUP(Tabla46910[[#This Row],[Nº]],Tabla4[],$H$2,FALSE),"")</f>
        <v/>
      </c>
      <c r="I33" s="13" t="str">
        <f>IFERROR(VLOOKUP(Tabla46910[[#This Row],[Nº]],Tabla4[],$I$2,FALSE),"")</f>
        <v/>
      </c>
      <c r="J33" s="13" t="str">
        <f>IFERROR(VLOOKUP(Tabla46910[[#This Row],[Nº]],Tabla4[],$J$2,FALSE),"")</f>
        <v/>
      </c>
      <c r="K33" s="10" t="str">
        <f>IFERROR(VLOOKUP(Tabla46910[[#This Row],[Nº]],Tabla4[],$K$2,FALSE),"")</f>
        <v/>
      </c>
      <c r="L33" s="14"/>
      <c r="M33" s="14"/>
      <c r="N33" s="15"/>
    </row>
    <row r="34" spans="2:14" x14ac:dyDescent="0.25">
      <c r="B34" s="9"/>
      <c r="C34" s="10" t="str">
        <f>IFERROR(VLOOKUP(Tabla46910[[#This Row],[Nº]],Tabla4[],$C$2,FALSE),"")</f>
        <v/>
      </c>
      <c r="D34" s="11" t="str">
        <f>IFERROR(VLOOKUP(Tabla46910[[#This Row],[Nº]],Tabla4[],$D$2,FALSE),"")</f>
        <v/>
      </c>
      <c r="E34" s="10" t="str">
        <f>IFERROR(VLOOKUP(Tabla46910[[#This Row],[Nº]],Tabla4[],$E$2,FALSE),"")</f>
        <v/>
      </c>
      <c r="F34" s="12" t="str">
        <f>IFERROR(VLOOKUP(Tabla46910[[#This Row],[Nº]],Tabla4[],$F$2,FALSE),"")</f>
        <v/>
      </c>
      <c r="G34" s="12" t="str">
        <f>IFERROR(VLOOKUP(Tabla46910[[#This Row],[Nº]],Tabla4[],$G$2,FALSE),"")</f>
        <v/>
      </c>
      <c r="H34" s="13" t="str">
        <f>IFERROR(VLOOKUP(Tabla46910[[#This Row],[Nº]],Tabla4[],$H$2,FALSE),"")</f>
        <v/>
      </c>
      <c r="I34" s="13" t="str">
        <f>IFERROR(VLOOKUP(Tabla46910[[#This Row],[Nº]],Tabla4[],$I$2,FALSE),"")</f>
        <v/>
      </c>
      <c r="J34" s="13" t="str">
        <f>IFERROR(VLOOKUP(Tabla46910[[#This Row],[Nº]],Tabla4[],$J$2,FALSE),"")</f>
        <v/>
      </c>
      <c r="K34" s="10" t="str">
        <f>IFERROR(VLOOKUP(Tabla46910[[#This Row],[Nº]],Tabla4[],$K$2,FALSE),"")</f>
        <v/>
      </c>
      <c r="L34" s="14"/>
      <c r="M34" s="14"/>
      <c r="N34" s="15"/>
    </row>
    <row r="35" spans="2:14" x14ac:dyDescent="0.25">
      <c r="B35" s="9"/>
      <c r="C35" s="10" t="str">
        <f>IFERROR(VLOOKUP(Tabla46910[[#This Row],[Nº]],Tabla4[],$C$2,FALSE),"")</f>
        <v/>
      </c>
      <c r="D35" s="11" t="str">
        <f>IFERROR(VLOOKUP(Tabla46910[[#This Row],[Nº]],Tabla4[],$D$2,FALSE),"")</f>
        <v/>
      </c>
      <c r="E35" s="10" t="str">
        <f>IFERROR(VLOOKUP(Tabla46910[[#This Row],[Nº]],Tabla4[],$E$2,FALSE),"")</f>
        <v/>
      </c>
      <c r="F35" s="12" t="str">
        <f>IFERROR(VLOOKUP(Tabla46910[[#This Row],[Nº]],Tabla4[],$F$2,FALSE),"")</f>
        <v/>
      </c>
      <c r="G35" s="12" t="str">
        <f>IFERROR(VLOOKUP(Tabla46910[[#This Row],[Nº]],Tabla4[],$G$2,FALSE),"")</f>
        <v/>
      </c>
      <c r="H35" s="13" t="str">
        <f>IFERROR(VLOOKUP(Tabla46910[[#This Row],[Nº]],Tabla4[],$H$2,FALSE),"")</f>
        <v/>
      </c>
      <c r="I35" s="13" t="str">
        <f>IFERROR(VLOOKUP(Tabla46910[[#This Row],[Nº]],Tabla4[],$I$2,FALSE),"")</f>
        <v/>
      </c>
      <c r="J35" s="13" t="str">
        <f>IFERROR(VLOOKUP(Tabla46910[[#This Row],[Nº]],Tabla4[],$J$2,FALSE),"")</f>
        <v/>
      </c>
      <c r="K35" s="10" t="str">
        <f>IFERROR(VLOOKUP(Tabla46910[[#This Row],[Nº]],Tabla4[],$K$2,FALSE),"")</f>
        <v/>
      </c>
      <c r="L35" s="14"/>
      <c r="M35" s="14"/>
      <c r="N35" s="15"/>
    </row>
    <row r="36" spans="2:14" x14ac:dyDescent="0.25">
      <c r="B36" s="9"/>
      <c r="C36" s="10" t="str">
        <f>IFERROR(VLOOKUP(Tabla46910[[#This Row],[Nº]],Tabla4[],$C$2,FALSE),"")</f>
        <v/>
      </c>
      <c r="D36" s="11" t="str">
        <f>IFERROR(VLOOKUP(Tabla46910[[#This Row],[Nº]],Tabla4[],$D$2,FALSE),"")</f>
        <v/>
      </c>
      <c r="E36" s="10" t="str">
        <f>IFERROR(VLOOKUP(Tabla46910[[#This Row],[Nº]],Tabla4[],$E$2,FALSE),"")</f>
        <v/>
      </c>
      <c r="F36" s="12" t="str">
        <f>IFERROR(VLOOKUP(Tabla46910[[#This Row],[Nº]],Tabla4[],$F$2,FALSE),"")</f>
        <v/>
      </c>
      <c r="G36" s="12" t="str">
        <f>IFERROR(VLOOKUP(Tabla46910[[#This Row],[Nº]],Tabla4[],$G$2,FALSE),"")</f>
        <v/>
      </c>
      <c r="H36" s="13" t="str">
        <f>IFERROR(VLOOKUP(Tabla46910[[#This Row],[Nº]],Tabla4[],$H$2,FALSE),"")</f>
        <v/>
      </c>
      <c r="I36" s="13" t="str">
        <f>IFERROR(VLOOKUP(Tabla46910[[#This Row],[Nº]],Tabla4[],$I$2,FALSE),"")</f>
        <v/>
      </c>
      <c r="J36" s="13" t="str">
        <f>IFERROR(VLOOKUP(Tabla46910[[#This Row],[Nº]],Tabla4[],$J$2,FALSE),"")</f>
        <v/>
      </c>
      <c r="K36" s="10" t="str">
        <f>IFERROR(VLOOKUP(Tabla46910[[#This Row],[Nº]],Tabla4[],$K$2,FALSE),"")</f>
        <v/>
      </c>
      <c r="L36" s="14"/>
      <c r="M36" s="14"/>
      <c r="N36" s="15"/>
    </row>
    <row r="37" spans="2:14" x14ac:dyDescent="0.25">
      <c r="B37" s="9"/>
      <c r="C37" s="19" t="str">
        <f>IFERROR(VLOOKUP(Tabla46910[[#This Row],[Nº]],Tabla4[],$C$2,FALSE),"")</f>
        <v/>
      </c>
      <c r="D37" s="20" t="str">
        <f>IFERROR(VLOOKUP(Tabla46910[[#This Row],[Nº]],Tabla4[],$D$2,FALSE),"")</f>
        <v/>
      </c>
      <c r="E37" s="19" t="str">
        <f>IFERROR(VLOOKUP(Tabla46910[[#This Row],[Nº]],Tabla4[],$E$2,FALSE),"")</f>
        <v/>
      </c>
      <c r="F37" s="21" t="str">
        <f>IFERROR(VLOOKUP(Tabla46910[[#This Row],[Nº]],Tabla4[],$F$2,FALSE),"")</f>
        <v/>
      </c>
      <c r="G37" s="21" t="str">
        <f>IFERROR(VLOOKUP(Tabla46910[[#This Row],[Nº]],Tabla4[],$G$2,FALSE),"")</f>
        <v/>
      </c>
      <c r="H37" s="22" t="str">
        <f>IFERROR(VLOOKUP(Tabla46910[[#This Row],[Nº]],Tabla4[],$H$2,FALSE),"")</f>
        <v/>
      </c>
      <c r="I37" s="22" t="str">
        <f>IFERROR(VLOOKUP(Tabla46910[[#This Row],[Nº]],Tabla4[],$I$2,FALSE),"")</f>
        <v/>
      </c>
      <c r="J37" s="22" t="str">
        <f>IFERROR(VLOOKUP(Tabla46910[[#This Row],[Nº]],Tabla4[],$J$2,FALSE),"")</f>
        <v/>
      </c>
      <c r="K37" s="19" t="str">
        <f>IFERROR(VLOOKUP(Tabla46910[[#This Row],[Nº]],Tabla4[],$K$2,FALSE),"")</f>
        <v/>
      </c>
      <c r="L37" s="14"/>
      <c r="M37" s="14"/>
      <c r="N37" s="23"/>
    </row>
    <row r="38" spans="2:14" x14ac:dyDescent="0.25">
      <c r="B38" s="9"/>
      <c r="C38" s="19" t="str">
        <f>IFERROR(VLOOKUP(Tabla46910[[#This Row],[Nº]],Tabla4[],$C$2,FALSE),"")</f>
        <v/>
      </c>
      <c r="D38" s="20" t="str">
        <f>IFERROR(VLOOKUP(Tabla46910[[#This Row],[Nº]],Tabla4[],$D$2,FALSE),"")</f>
        <v/>
      </c>
      <c r="E38" s="19" t="str">
        <f>IFERROR(VLOOKUP(Tabla46910[[#This Row],[Nº]],Tabla4[],$E$2,FALSE),"")</f>
        <v/>
      </c>
      <c r="F38" s="21" t="str">
        <f>IFERROR(VLOOKUP(Tabla46910[[#This Row],[Nº]],Tabla4[],$F$2,FALSE),"")</f>
        <v/>
      </c>
      <c r="G38" s="21" t="str">
        <f>IFERROR(VLOOKUP(Tabla46910[[#This Row],[Nº]],Tabla4[],$G$2,FALSE),"")</f>
        <v/>
      </c>
      <c r="H38" s="22" t="str">
        <f>IFERROR(VLOOKUP(Tabla46910[[#This Row],[Nº]],Tabla4[],$H$2,FALSE),"")</f>
        <v/>
      </c>
      <c r="I38" s="22" t="str">
        <f>IFERROR(VLOOKUP(Tabla46910[[#This Row],[Nº]],Tabla4[],$I$2,FALSE),"")</f>
        <v/>
      </c>
      <c r="J38" s="22" t="str">
        <f>IFERROR(VLOOKUP(Tabla46910[[#This Row],[Nº]],Tabla4[],$J$2,FALSE),"")</f>
        <v/>
      </c>
      <c r="K38" s="19" t="str">
        <f>IFERROR(VLOOKUP(Tabla46910[[#This Row],[Nº]],Tabla4[],$K$2,FALSE),"")</f>
        <v/>
      </c>
      <c r="L38" s="14"/>
      <c r="M38" s="14"/>
      <c r="N38" s="23"/>
    </row>
    <row r="39" spans="2:14" x14ac:dyDescent="0.25">
      <c r="B39" s="9"/>
      <c r="C39" s="19" t="str">
        <f>IFERROR(VLOOKUP(Tabla46910[[#This Row],[Nº]],Tabla4[],$C$2,FALSE),"")</f>
        <v/>
      </c>
      <c r="D39" s="20" t="str">
        <f>IFERROR(VLOOKUP(Tabla46910[[#This Row],[Nº]],Tabla4[],$D$2,FALSE),"")</f>
        <v/>
      </c>
      <c r="E39" s="19" t="str">
        <f>IFERROR(VLOOKUP(Tabla46910[[#This Row],[Nº]],Tabla4[],$E$2,FALSE),"")</f>
        <v/>
      </c>
      <c r="F39" s="21" t="str">
        <f>IFERROR(VLOOKUP(Tabla46910[[#This Row],[Nº]],Tabla4[],$F$2,FALSE),"")</f>
        <v/>
      </c>
      <c r="G39" s="21" t="str">
        <f>IFERROR(VLOOKUP(Tabla46910[[#This Row],[Nº]],Tabla4[],$G$2,FALSE),"")</f>
        <v/>
      </c>
      <c r="H39" s="22" t="str">
        <f>IFERROR(VLOOKUP(Tabla46910[[#This Row],[Nº]],Tabla4[],$H$2,FALSE),"")</f>
        <v/>
      </c>
      <c r="I39" s="22" t="str">
        <f>IFERROR(VLOOKUP(Tabla46910[[#This Row],[Nº]],Tabla4[],$I$2,FALSE),"")</f>
        <v/>
      </c>
      <c r="J39" s="22" t="str">
        <f>IFERROR(VLOOKUP(Tabla46910[[#This Row],[Nº]],Tabla4[],$J$2,FALSE),"")</f>
        <v/>
      </c>
      <c r="K39" s="19" t="str">
        <f>IFERROR(VLOOKUP(Tabla46910[[#This Row],[Nº]],Tabla4[],$K$2,FALSE),"")</f>
        <v/>
      </c>
      <c r="L39" s="14"/>
      <c r="M39" s="14"/>
      <c r="N39" s="23"/>
    </row>
    <row r="40" spans="2:14" x14ac:dyDescent="0.25">
      <c r="B40" s="9"/>
      <c r="C40" s="19" t="str">
        <f>IFERROR(VLOOKUP(Tabla46910[[#This Row],[Nº]],Tabla4[],$C$2,FALSE),"")</f>
        <v/>
      </c>
      <c r="D40" s="20" t="str">
        <f>IFERROR(VLOOKUP(Tabla46910[[#This Row],[Nº]],Tabla4[],$D$2,FALSE),"")</f>
        <v/>
      </c>
      <c r="E40" s="19" t="str">
        <f>IFERROR(VLOOKUP(Tabla46910[[#This Row],[Nº]],Tabla4[],$E$2,FALSE),"")</f>
        <v/>
      </c>
      <c r="F40" s="21" t="str">
        <f>IFERROR(VLOOKUP(Tabla46910[[#This Row],[Nº]],Tabla4[],$F$2,FALSE),"")</f>
        <v/>
      </c>
      <c r="G40" s="21" t="str">
        <f>IFERROR(VLOOKUP(Tabla46910[[#This Row],[Nº]],Tabla4[],$G$2,FALSE),"")</f>
        <v/>
      </c>
      <c r="H40" s="22" t="str">
        <f>IFERROR(VLOOKUP(Tabla46910[[#This Row],[Nº]],Tabla4[],$H$2,FALSE),"")</f>
        <v/>
      </c>
      <c r="I40" s="22" t="str">
        <f>IFERROR(VLOOKUP(Tabla46910[[#This Row],[Nº]],Tabla4[],$I$2,FALSE),"")</f>
        <v/>
      </c>
      <c r="J40" s="22" t="str">
        <f>IFERROR(VLOOKUP(Tabla46910[[#This Row],[Nº]],Tabla4[],$J$2,FALSE),"")</f>
        <v/>
      </c>
      <c r="K40" s="19" t="str">
        <f>IFERROR(VLOOKUP(Tabla46910[[#This Row],[Nº]],Tabla4[],$K$2,FALSE),"")</f>
        <v/>
      </c>
      <c r="L40" s="14"/>
      <c r="M40" s="14"/>
      <c r="N40" s="23"/>
    </row>
    <row r="41" spans="2:14" x14ac:dyDescent="0.25">
      <c r="B41" s="9"/>
      <c r="C41" s="19" t="str">
        <f>IFERROR(VLOOKUP(Tabla46910[[#This Row],[Nº]],Tabla4[],$C$2,FALSE),"")</f>
        <v/>
      </c>
      <c r="D41" s="20" t="str">
        <f>IFERROR(VLOOKUP(Tabla46910[[#This Row],[Nº]],Tabla4[],$D$2,FALSE),"")</f>
        <v/>
      </c>
      <c r="E41" s="19" t="str">
        <f>IFERROR(VLOOKUP(Tabla46910[[#This Row],[Nº]],Tabla4[],$E$2,FALSE),"")</f>
        <v/>
      </c>
      <c r="F41" s="21" t="str">
        <f>IFERROR(VLOOKUP(Tabla46910[[#This Row],[Nº]],Tabla4[],$F$2,FALSE),"")</f>
        <v/>
      </c>
      <c r="G41" s="21" t="str">
        <f>IFERROR(VLOOKUP(Tabla46910[[#This Row],[Nº]],Tabla4[],$G$2,FALSE),"")</f>
        <v/>
      </c>
      <c r="H41" s="22" t="str">
        <f>IFERROR(VLOOKUP(Tabla46910[[#This Row],[Nº]],Tabla4[],$H$2,FALSE),"")</f>
        <v/>
      </c>
      <c r="I41" s="22" t="str">
        <f>IFERROR(VLOOKUP(Tabla46910[[#This Row],[Nº]],Tabla4[],$I$2,FALSE),"")</f>
        <v/>
      </c>
      <c r="J41" s="22" t="str">
        <f>IFERROR(VLOOKUP(Tabla46910[[#This Row],[Nº]],Tabla4[],$J$2,FALSE),"")</f>
        <v/>
      </c>
      <c r="K41" s="19" t="str">
        <f>IFERROR(VLOOKUP(Tabla46910[[#This Row],[Nº]],Tabla4[],$K$2,FALSE),"")</f>
        <v/>
      </c>
      <c r="L41" s="14"/>
      <c r="M41" s="14"/>
      <c r="N41" s="23"/>
    </row>
    <row r="42" spans="2:14" x14ac:dyDescent="0.25">
      <c r="B42" s="9"/>
      <c r="C42" s="19" t="str">
        <f>IFERROR(VLOOKUP(Tabla46910[[#This Row],[Nº]],Tabla4[],$C$2,FALSE),"")</f>
        <v/>
      </c>
      <c r="D42" s="20" t="str">
        <f>IFERROR(VLOOKUP(Tabla46910[[#This Row],[Nº]],Tabla4[],$D$2,FALSE),"")</f>
        <v/>
      </c>
      <c r="E42" s="19" t="str">
        <f>IFERROR(VLOOKUP(Tabla46910[[#This Row],[Nº]],Tabla4[],$E$2,FALSE),"")</f>
        <v/>
      </c>
      <c r="F42" s="21" t="str">
        <f>IFERROR(VLOOKUP(Tabla46910[[#This Row],[Nº]],Tabla4[],$F$2,FALSE),"")</f>
        <v/>
      </c>
      <c r="G42" s="21" t="str">
        <f>IFERROR(VLOOKUP(Tabla46910[[#This Row],[Nº]],Tabla4[],$G$2,FALSE),"")</f>
        <v/>
      </c>
      <c r="H42" s="22" t="str">
        <f>IFERROR(VLOOKUP(Tabla46910[[#This Row],[Nº]],Tabla4[],$H$2,FALSE),"")</f>
        <v/>
      </c>
      <c r="I42" s="22" t="str">
        <f>IFERROR(VLOOKUP(Tabla46910[[#This Row],[Nº]],Tabla4[],$I$2,FALSE),"")</f>
        <v/>
      </c>
      <c r="J42" s="22" t="str">
        <f>IFERROR(VLOOKUP(Tabla46910[[#This Row],[Nº]],Tabla4[],$J$2,FALSE),"")</f>
        <v/>
      </c>
      <c r="K42" s="19" t="str">
        <f>IFERROR(VLOOKUP(Tabla46910[[#This Row],[Nº]],Tabla4[],$K$2,FALSE),"")</f>
        <v/>
      </c>
      <c r="L42" s="14"/>
      <c r="M42" s="14"/>
      <c r="N42" s="23"/>
    </row>
    <row r="43" spans="2:14" x14ac:dyDescent="0.25">
      <c r="B43" s="9"/>
      <c r="C43" s="19" t="str">
        <f>IFERROR(VLOOKUP(Tabla46910[[#This Row],[Nº]],Tabla4[],$C$2,FALSE),"")</f>
        <v/>
      </c>
      <c r="D43" s="20" t="str">
        <f>IFERROR(VLOOKUP(Tabla46910[[#This Row],[Nº]],Tabla4[],$D$2,FALSE),"")</f>
        <v/>
      </c>
      <c r="E43" s="19" t="str">
        <f>IFERROR(VLOOKUP(Tabla46910[[#This Row],[Nº]],Tabla4[],$E$2,FALSE),"")</f>
        <v/>
      </c>
      <c r="F43" s="21" t="str">
        <f>IFERROR(VLOOKUP(Tabla46910[[#This Row],[Nº]],Tabla4[],$F$2,FALSE),"")</f>
        <v/>
      </c>
      <c r="G43" s="21" t="str">
        <f>IFERROR(VLOOKUP(Tabla46910[[#This Row],[Nº]],Tabla4[],$G$2,FALSE),"")</f>
        <v/>
      </c>
      <c r="H43" s="22" t="str">
        <f>IFERROR(VLOOKUP(Tabla46910[[#This Row],[Nº]],Tabla4[],$H$2,FALSE),"")</f>
        <v/>
      </c>
      <c r="I43" s="22" t="str">
        <f>IFERROR(VLOOKUP(Tabla46910[[#This Row],[Nº]],Tabla4[],$I$2,FALSE),"")</f>
        <v/>
      </c>
      <c r="J43" s="22" t="str">
        <f>IFERROR(VLOOKUP(Tabla46910[[#This Row],[Nº]],Tabla4[],$J$2,FALSE),"")</f>
        <v/>
      </c>
      <c r="K43" s="19" t="str">
        <f>IFERROR(VLOOKUP(Tabla46910[[#This Row],[Nº]],Tabla4[],$K$2,FALSE),"")</f>
        <v/>
      </c>
      <c r="L43" s="14"/>
      <c r="M43" s="14"/>
      <c r="N43" s="23"/>
    </row>
    <row r="44" spans="2:14" x14ac:dyDescent="0.25">
      <c r="B44" s="9"/>
      <c r="C44" s="19" t="str">
        <f>IFERROR(VLOOKUP(Tabla46910[[#This Row],[Nº]],Tabla4[],$C$2,FALSE),"")</f>
        <v/>
      </c>
      <c r="D44" s="20" t="str">
        <f>IFERROR(VLOOKUP(Tabla46910[[#This Row],[Nº]],Tabla4[],$D$2,FALSE),"")</f>
        <v/>
      </c>
      <c r="E44" s="19" t="str">
        <f>IFERROR(VLOOKUP(Tabla46910[[#This Row],[Nº]],Tabla4[],$E$2,FALSE),"")</f>
        <v/>
      </c>
      <c r="F44" s="21" t="str">
        <f>IFERROR(VLOOKUP(Tabla46910[[#This Row],[Nº]],Tabla4[],$F$2,FALSE),"")</f>
        <v/>
      </c>
      <c r="G44" s="21" t="str">
        <f>IFERROR(VLOOKUP(Tabla46910[[#This Row],[Nº]],Tabla4[],$G$2,FALSE),"")</f>
        <v/>
      </c>
      <c r="H44" s="22" t="str">
        <f>IFERROR(VLOOKUP(Tabla46910[[#This Row],[Nº]],Tabla4[],$H$2,FALSE),"")</f>
        <v/>
      </c>
      <c r="I44" s="22" t="str">
        <f>IFERROR(VLOOKUP(Tabla46910[[#This Row],[Nº]],Tabla4[],$I$2,FALSE),"")</f>
        <v/>
      </c>
      <c r="J44" s="22" t="str">
        <f>IFERROR(VLOOKUP(Tabla46910[[#This Row],[Nº]],Tabla4[],$J$2,FALSE),"")</f>
        <v/>
      </c>
      <c r="K44" s="19" t="str">
        <f>IFERROR(VLOOKUP(Tabla46910[[#This Row],[Nº]],Tabla4[],$K$2,FALSE),"")</f>
        <v/>
      </c>
      <c r="L44" s="14"/>
      <c r="M44" s="14"/>
      <c r="N44" s="23"/>
    </row>
    <row r="45" spans="2:14" x14ac:dyDescent="0.25">
      <c r="B45" s="9"/>
      <c r="C45" s="19" t="str">
        <f>IFERROR(VLOOKUP(Tabla46910[[#This Row],[Nº]],Tabla4[],$C$2,FALSE),"")</f>
        <v/>
      </c>
      <c r="D45" s="20" t="str">
        <f>IFERROR(VLOOKUP(Tabla46910[[#This Row],[Nº]],Tabla4[],$D$2,FALSE),"")</f>
        <v/>
      </c>
      <c r="E45" s="19" t="str">
        <f>IFERROR(VLOOKUP(Tabla46910[[#This Row],[Nº]],Tabla4[],$E$2,FALSE),"")</f>
        <v/>
      </c>
      <c r="F45" s="21" t="str">
        <f>IFERROR(VLOOKUP(Tabla46910[[#This Row],[Nº]],Tabla4[],$F$2,FALSE),"")</f>
        <v/>
      </c>
      <c r="G45" s="21" t="str">
        <f>IFERROR(VLOOKUP(Tabla46910[[#This Row],[Nº]],Tabla4[],$G$2,FALSE),"")</f>
        <v/>
      </c>
      <c r="H45" s="22" t="str">
        <f>IFERROR(VLOOKUP(Tabla46910[[#This Row],[Nº]],Tabla4[],$H$2,FALSE),"")</f>
        <v/>
      </c>
      <c r="I45" s="22" t="str">
        <f>IFERROR(VLOOKUP(Tabla46910[[#This Row],[Nº]],Tabla4[],$I$2,FALSE),"")</f>
        <v/>
      </c>
      <c r="J45" s="22" t="str">
        <f>IFERROR(VLOOKUP(Tabla46910[[#This Row],[Nº]],Tabla4[],$J$2,FALSE),"")</f>
        <v/>
      </c>
      <c r="K45" s="19" t="str">
        <f>IFERROR(VLOOKUP(Tabla46910[[#This Row],[Nº]],Tabla4[],$K$2,FALSE),"")</f>
        <v/>
      </c>
      <c r="L45" s="14"/>
      <c r="M45" s="14"/>
      <c r="N45" s="23"/>
    </row>
    <row r="46" spans="2:14" x14ac:dyDescent="0.25">
      <c r="B46" s="9"/>
      <c r="C46" s="19" t="str">
        <f>IFERROR(VLOOKUP(Tabla46910[[#This Row],[Nº]],Tabla4[],$C$2,FALSE),"")</f>
        <v/>
      </c>
      <c r="D46" s="20" t="str">
        <f>IFERROR(VLOOKUP(Tabla46910[[#This Row],[Nº]],Tabla4[],$D$2,FALSE),"")</f>
        <v/>
      </c>
      <c r="E46" s="19" t="str">
        <f>IFERROR(VLOOKUP(Tabla46910[[#This Row],[Nº]],Tabla4[],$E$2,FALSE),"")</f>
        <v/>
      </c>
      <c r="F46" s="21" t="str">
        <f>IFERROR(VLOOKUP(Tabla46910[[#This Row],[Nº]],Tabla4[],$F$2,FALSE),"")</f>
        <v/>
      </c>
      <c r="G46" s="21" t="str">
        <f>IFERROR(VLOOKUP(Tabla46910[[#This Row],[Nº]],Tabla4[],$G$2,FALSE),"")</f>
        <v/>
      </c>
      <c r="H46" s="22" t="str">
        <f>IFERROR(VLOOKUP(Tabla46910[[#This Row],[Nº]],Tabla4[],$H$2,FALSE),"")</f>
        <v/>
      </c>
      <c r="I46" s="22" t="str">
        <f>IFERROR(VLOOKUP(Tabla46910[[#This Row],[Nº]],Tabla4[],$I$2,FALSE),"")</f>
        <v/>
      </c>
      <c r="J46" s="22" t="str">
        <f>IFERROR(VLOOKUP(Tabla46910[[#This Row],[Nº]],Tabla4[],$J$2,FALSE),"")</f>
        <v/>
      </c>
      <c r="K46" s="19" t="str">
        <f>IFERROR(VLOOKUP(Tabla46910[[#This Row],[Nº]],Tabla4[],$K$2,FALSE),"")</f>
        <v/>
      </c>
      <c r="L46" s="14"/>
      <c r="M46" s="14"/>
      <c r="N46" s="23"/>
    </row>
    <row r="47" spans="2:14" x14ac:dyDescent="0.25">
      <c r="B47" s="9"/>
      <c r="C47" s="19" t="str">
        <f>IFERROR(VLOOKUP(Tabla46910[[#This Row],[Nº]],Tabla4[],$C$2,FALSE),"")</f>
        <v/>
      </c>
      <c r="D47" s="20" t="str">
        <f>IFERROR(VLOOKUP(Tabla46910[[#This Row],[Nº]],Tabla4[],$D$2,FALSE),"")</f>
        <v/>
      </c>
      <c r="E47" s="19" t="str">
        <f>IFERROR(VLOOKUP(Tabla46910[[#This Row],[Nº]],Tabla4[],$E$2,FALSE),"")</f>
        <v/>
      </c>
      <c r="F47" s="21" t="str">
        <f>IFERROR(VLOOKUP(Tabla46910[[#This Row],[Nº]],Tabla4[],$F$2,FALSE),"")</f>
        <v/>
      </c>
      <c r="G47" s="21" t="str">
        <f>IFERROR(VLOOKUP(Tabla46910[[#This Row],[Nº]],Tabla4[],$G$2,FALSE),"")</f>
        <v/>
      </c>
      <c r="H47" s="22" t="str">
        <f>IFERROR(VLOOKUP(Tabla46910[[#This Row],[Nº]],Tabla4[],$H$2,FALSE),"")</f>
        <v/>
      </c>
      <c r="I47" s="22" t="str">
        <f>IFERROR(VLOOKUP(Tabla46910[[#This Row],[Nº]],Tabla4[],$I$2,FALSE),"")</f>
        <v/>
      </c>
      <c r="J47" s="22" t="str">
        <f>IFERROR(VLOOKUP(Tabla46910[[#This Row],[Nº]],Tabla4[],$J$2,FALSE),"")</f>
        <v/>
      </c>
      <c r="K47" s="19" t="str">
        <f>IFERROR(VLOOKUP(Tabla46910[[#This Row],[Nº]],Tabla4[],$K$2,FALSE),"")</f>
        <v/>
      </c>
      <c r="L47" s="14"/>
      <c r="M47" s="14"/>
      <c r="N47" s="23"/>
    </row>
    <row r="48" spans="2:14" x14ac:dyDescent="0.25">
      <c r="B48" s="9"/>
      <c r="C48" s="19" t="str">
        <f>IFERROR(VLOOKUP(Tabla46910[[#This Row],[Nº]],Tabla4[],$C$2,FALSE),"")</f>
        <v/>
      </c>
      <c r="D48" s="20" t="str">
        <f>IFERROR(VLOOKUP(Tabla46910[[#This Row],[Nº]],Tabla4[],$D$2,FALSE),"")</f>
        <v/>
      </c>
      <c r="E48" s="19" t="str">
        <f>IFERROR(VLOOKUP(Tabla46910[[#This Row],[Nº]],Tabla4[],$E$2,FALSE),"")</f>
        <v/>
      </c>
      <c r="F48" s="21" t="str">
        <f>IFERROR(VLOOKUP(Tabla46910[[#This Row],[Nº]],Tabla4[],$F$2,FALSE),"")</f>
        <v/>
      </c>
      <c r="G48" s="21" t="str">
        <f>IFERROR(VLOOKUP(Tabla46910[[#This Row],[Nº]],Tabla4[],$G$2,FALSE),"")</f>
        <v/>
      </c>
      <c r="H48" s="22" t="str">
        <f>IFERROR(VLOOKUP(Tabla46910[[#This Row],[Nº]],Tabla4[],$H$2,FALSE),"")</f>
        <v/>
      </c>
      <c r="I48" s="22" t="str">
        <f>IFERROR(VLOOKUP(Tabla46910[[#This Row],[Nº]],Tabla4[],$I$2,FALSE),"")</f>
        <v/>
      </c>
      <c r="J48" s="22" t="str">
        <f>IFERROR(VLOOKUP(Tabla46910[[#This Row],[Nº]],Tabla4[],$J$2,FALSE),"")</f>
        <v/>
      </c>
      <c r="K48" s="19" t="str">
        <f>IFERROR(VLOOKUP(Tabla46910[[#This Row],[Nº]],Tabla4[],$K$2,FALSE),"")</f>
        <v/>
      </c>
      <c r="L48" s="14"/>
      <c r="M48" s="14"/>
      <c r="N48" s="23"/>
    </row>
    <row r="49" spans="2:14" x14ac:dyDescent="0.25">
      <c r="B49" s="9"/>
      <c r="C49" s="19" t="str">
        <f>IFERROR(VLOOKUP(Tabla46910[[#This Row],[Nº]],Tabla4[],$C$2,FALSE),"")</f>
        <v/>
      </c>
      <c r="D49" s="20" t="str">
        <f>IFERROR(VLOOKUP(Tabla46910[[#This Row],[Nº]],Tabla4[],$D$2,FALSE),"")</f>
        <v/>
      </c>
      <c r="E49" s="19" t="str">
        <f>IFERROR(VLOOKUP(Tabla46910[[#This Row],[Nº]],Tabla4[],$E$2,FALSE),"")</f>
        <v/>
      </c>
      <c r="F49" s="21" t="str">
        <f>IFERROR(VLOOKUP(Tabla46910[[#This Row],[Nº]],Tabla4[],$F$2,FALSE),"")</f>
        <v/>
      </c>
      <c r="G49" s="21" t="str">
        <f>IFERROR(VLOOKUP(Tabla46910[[#This Row],[Nº]],Tabla4[],$G$2,FALSE),"")</f>
        <v/>
      </c>
      <c r="H49" s="22" t="str">
        <f>IFERROR(VLOOKUP(Tabla46910[[#This Row],[Nº]],Tabla4[],$H$2,FALSE),"")</f>
        <v/>
      </c>
      <c r="I49" s="22" t="str">
        <f>IFERROR(VLOOKUP(Tabla46910[[#This Row],[Nº]],Tabla4[],$I$2,FALSE),"")</f>
        <v/>
      </c>
      <c r="J49" s="22" t="str">
        <f>IFERROR(VLOOKUP(Tabla46910[[#This Row],[Nº]],Tabla4[],$J$2,FALSE),"")</f>
        <v/>
      </c>
      <c r="K49" s="19" t="str">
        <f>IFERROR(VLOOKUP(Tabla46910[[#This Row],[Nº]],Tabla4[],$K$2,FALSE),"")</f>
        <v/>
      </c>
      <c r="L49" s="14"/>
      <c r="M49" s="14"/>
      <c r="N49" s="23"/>
    </row>
    <row r="50" spans="2:14" x14ac:dyDescent="0.25">
      <c r="B50" s="9"/>
      <c r="C50" s="19" t="str">
        <f>IFERROR(VLOOKUP(Tabla46910[[#This Row],[Nº]],Tabla4[],$C$2,FALSE),"")</f>
        <v/>
      </c>
      <c r="D50" s="20" t="str">
        <f>IFERROR(VLOOKUP(Tabla46910[[#This Row],[Nº]],Tabla4[],$D$2,FALSE),"")</f>
        <v/>
      </c>
      <c r="E50" s="19" t="str">
        <f>IFERROR(VLOOKUP(Tabla46910[[#This Row],[Nº]],Tabla4[],$E$2,FALSE),"")</f>
        <v/>
      </c>
      <c r="F50" s="21" t="str">
        <f>IFERROR(VLOOKUP(Tabla46910[[#This Row],[Nº]],Tabla4[],$F$2,FALSE),"")</f>
        <v/>
      </c>
      <c r="G50" s="21" t="str">
        <f>IFERROR(VLOOKUP(Tabla46910[[#This Row],[Nº]],Tabla4[],$G$2,FALSE),"")</f>
        <v/>
      </c>
      <c r="H50" s="22" t="str">
        <f>IFERROR(VLOOKUP(Tabla46910[[#This Row],[Nº]],Tabla4[],$H$2,FALSE),"")</f>
        <v/>
      </c>
      <c r="I50" s="22" t="str">
        <f>IFERROR(VLOOKUP(Tabla46910[[#This Row],[Nº]],Tabla4[],$I$2,FALSE),"")</f>
        <v/>
      </c>
      <c r="J50" s="22" t="str">
        <f>IFERROR(VLOOKUP(Tabla46910[[#This Row],[Nº]],Tabla4[],$J$2,FALSE),"")</f>
        <v/>
      </c>
      <c r="K50" s="19" t="str">
        <f>IFERROR(VLOOKUP(Tabla46910[[#This Row],[Nº]],Tabla4[],$K$2,FALSE),"")</f>
        <v/>
      </c>
      <c r="L50" s="14"/>
      <c r="M50" s="14"/>
      <c r="N50" s="23"/>
    </row>
    <row r="51" spans="2:14" x14ac:dyDescent="0.25">
      <c r="B51" s="9"/>
      <c r="C51" s="19" t="str">
        <f>IFERROR(VLOOKUP(Tabla46910[[#This Row],[Nº]],Tabla4[],$C$2,FALSE),"")</f>
        <v/>
      </c>
      <c r="D51" s="20" t="str">
        <f>IFERROR(VLOOKUP(Tabla46910[[#This Row],[Nº]],Tabla4[],$D$2,FALSE),"")</f>
        <v/>
      </c>
      <c r="E51" s="19" t="str">
        <f>IFERROR(VLOOKUP(Tabla46910[[#This Row],[Nº]],Tabla4[],$E$2,FALSE),"")</f>
        <v/>
      </c>
      <c r="F51" s="21" t="str">
        <f>IFERROR(VLOOKUP(Tabla46910[[#This Row],[Nº]],Tabla4[],$F$2,FALSE),"")</f>
        <v/>
      </c>
      <c r="G51" s="21" t="str">
        <f>IFERROR(VLOOKUP(Tabla46910[[#This Row],[Nº]],Tabla4[],$G$2,FALSE),"")</f>
        <v/>
      </c>
      <c r="H51" s="22" t="str">
        <f>IFERROR(VLOOKUP(Tabla46910[[#This Row],[Nº]],Tabla4[],$H$2,FALSE),"")</f>
        <v/>
      </c>
      <c r="I51" s="22" t="str">
        <f>IFERROR(VLOOKUP(Tabla46910[[#This Row],[Nº]],Tabla4[],$I$2,FALSE),"")</f>
        <v/>
      </c>
      <c r="J51" s="22" t="str">
        <f>IFERROR(VLOOKUP(Tabla46910[[#This Row],[Nº]],Tabla4[],$J$2,FALSE),"")</f>
        <v/>
      </c>
      <c r="K51" s="19" t="str">
        <f>IFERROR(VLOOKUP(Tabla46910[[#This Row],[Nº]],Tabla4[],$K$2,FALSE),"")</f>
        <v/>
      </c>
      <c r="L51" s="14"/>
      <c r="M51" s="14"/>
      <c r="N51" s="23"/>
    </row>
    <row r="52" spans="2:14" x14ac:dyDescent="0.25">
      <c r="B52" s="9"/>
      <c r="C52" s="19" t="str">
        <f>IFERROR(VLOOKUP(Tabla46910[[#This Row],[Nº]],Tabla4[],$C$2,FALSE),"")</f>
        <v/>
      </c>
      <c r="D52" s="20" t="str">
        <f>IFERROR(VLOOKUP(Tabla46910[[#This Row],[Nº]],Tabla4[],$D$2,FALSE),"")</f>
        <v/>
      </c>
      <c r="E52" s="19" t="str">
        <f>IFERROR(VLOOKUP(Tabla46910[[#This Row],[Nº]],Tabla4[],$E$2,FALSE),"")</f>
        <v/>
      </c>
      <c r="F52" s="21" t="str">
        <f>IFERROR(VLOOKUP(Tabla46910[[#This Row],[Nº]],Tabla4[],$F$2,FALSE),"")</f>
        <v/>
      </c>
      <c r="G52" s="21" t="str">
        <f>IFERROR(VLOOKUP(Tabla46910[[#This Row],[Nº]],Tabla4[],$G$2,FALSE),"")</f>
        <v/>
      </c>
      <c r="H52" s="22" t="str">
        <f>IFERROR(VLOOKUP(Tabla46910[[#This Row],[Nº]],Tabla4[],$H$2,FALSE),"")</f>
        <v/>
      </c>
      <c r="I52" s="22" t="str">
        <f>IFERROR(VLOOKUP(Tabla46910[[#This Row],[Nº]],Tabla4[],$I$2,FALSE),"")</f>
        <v/>
      </c>
      <c r="J52" s="22" t="str">
        <f>IFERROR(VLOOKUP(Tabla46910[[#This Row],[Nº]],Tabla4[],$J$2,FALSE),"")</f>
        <v/>
      </c>
      <c r="K52" s="19" t="str">
        <f>IFERROR(VLOOKUP(Tabla46910[[#This Row],[Nº]],Tabla4[],$K$2,FALSE),"")</f>
        <v/>
      </c>
      <c r="L52" s="14"/>
      <c r="M52" s="14"/>
      <c r="N52" s="23"/>
    </row>
    <row r="53" spans="2:14" x14ac:dyDescent="0.25">
      <c r="B53" s="9"/>
      <c r="C53" s="19" t="str">
        <f>IFERROR(VLOOKUP(Tabla46910[[#This Row],[Nº]],Tabla4[],$C$2,FALSE),"")</f>
        <v/>
      </c>
      <c r="D53" s="20" t="str">
        <f>IFERROR(VLOOKUP(Tabla46910[[#This Row],[Nº]],Tabla4[],$D$2,FALSE),"")</f>
        <v/>
      </c>
      <c r="E53" s="19" t="str">
        <f>IFERROR(VLOOKUP(Tabla46910[[#This Row],[Nº]],Tabla4[],$E$2,FALSE),"")</f>
        <v/>
      </c>
      <c r="F53" s="21" t="str">
        <f>IFERROR(VLOOKUP(Tabla46910[[#This Row],[Nº]],Tabla4[],$F$2,FALSE),"")</f>
        <v/>
      </c>
      <c r="G53" s="21" t="str">
        <f>IFERROR(VLOOKUP(Tabla46910[[#This Row],[Nº]],Tabla4[],$G$2,FALSE),"")</f>
        <v/>
      </c>
      <c r="H53" s="22" t="str">
        <f>IFERROR(VLOOKUP(Tabla46910[[#This Row],[Nº]],Tabla4[],$H$2,FALSE),"")</f>
        <v/>
      </c>
      <c r="I53" s="22" t="str">
        <f>IFERROR(VLOOKUP(Tabla46910[[#This Row],[Nº]],Tabla4[],$I$2,FALSE),"")</f>
        <v/>
      </c>
      <c r="J53" s="22" t="str">
        <f>IFERROR(VLOOKUP(Tabla46910[[#This Row],[Nº]],Tabla4[],$J$2,FALSE),"")</f>
        <v/>
      </c>
      <c r="K53" s="19" t="str">
        <f>IFERROR(VLOOKUP(Tabla46910[[#This Row],[Nº]],Tabla4[],$K$2,FALSE),"")</f>
        <v/>
      </c>
      <c r="L53" s="14"/>
      <c r="M53" s="14"/>
      <c r="N53" s="23"/>
    </row>
    <row r="54" spans="2:14" x14ac:dyDescent="0.25">
      <c r="B54" s="9"/>
      <c r="C54" s="19" t="str">
        <f>IFERROR(VLOOKUP(Tabla46910[[#This Row],[Nº]],Tabla4[],$C$2,FALSE),"")</f>
        <v/>
      </c>
      <c r="D54" s="20" t="str">
        <f>IFERROR(VLOOKUP(Tabla46910[[#This Row],[Nº]],Tabla4[],$D$2,FALSE),"")</f>
        <v/>
      </c>
      <c r="E54" s="19" t="str">
        <f>IFERROR(VLOOKUP(Tabla46910[[#This Row],[Nº]],Tabla4[],$E$2,FALSE),"")</f>
        <v/>
      </c>
      <c r="F54" s="21" t="str">
        <f>IFERROR(VLOOKUP(Tabla46910[[#This Row],[Nº]],Tabla4[],$F$2,FALSE),"")</f>
        <v/>
      </c>
      <c r="G54" s="21" t="str">
        <f>IFERROR(VLOOKUP(Tabla46910[[#This Row],[Nº]],Tabla4[],$G$2,FALSE),"")</f>
        <v/>
      </c>
      <c r="H54" s="22" t="str">
        <f>IFERROR(VLOOKUP(Tabla46910[[#This Row],[Nº]],Tabla4[],$H$2,FALSE),"")</f>
        <v/>
      </c>
      <c r="I54" s="22" t="str">
        <f>IFERROR(VLOOKUP(Tabla46910[[#This Row],[Nº]],Tabla4[],$I$2,FALSE),"")</f>
        <v/>
      </c>
      <c r="J54" s="22" t="str">
        <f>IFERROR(VLOOKUP(Tabla46910[[#This Row],[Nº]],Tabla4[],$J$2,FALSE),"")</f>
        <v/>
      </c>
      <c r="K54" s="19" t="str">
        <f>IFERROR(VLOOKUP(Tabla46910[[#This Row],[Nº]],Tabla4[],$K$2,FALSE),"")</f>
        <v/>
      </c>
      <c r="L54" s="14"/>
      <c r="M54" s="14"/>
      <c r="N54" s="23"/>
    </row>
    <row r="55" spans="2:14" x14ac:dyDescent="0.25">
      <c r="B55" s="9"/>
      <c r="C55" s="19" t="str">
        <f>IFERROR(VLOOKUP(Tabla46910[[#This Row],[Nº]],Tabla4[],$C$2,FALSE),"")</f>
        <v/>
      </c>
      <c r="D55" s="20" t="str">
        <f>IFERROR(VLOOKUP(Tabla46910[[#This Row],[Nº]],Tabla4[],$D$2,FALSE),"")</f>
        <v/>
      </c>
      <c r="E55" s="19" t="str">
        <f>IFERROR(VLOOKUP(Tabla46910[[#This Row],[Nº]],Tabla4[],$E$2,FALSE),"")</f>
        <v/>
      </c>
      <c r="F55" s="21" t="str">
        <f>IFERROR(VLOOKUP(Tabla46910[[#This Row],[Nº]],Tabla4[],$F$2,FALSE),"")</f>
        <v/>
      </c>
      <c r="G55" s="21" t="str">
        <f>IFERROR(VLOOKUP(Tabla46910[[#This Row],[Nº]],Tabla4[],$G$2,FALSE),"")</f>
        <v/>
      </c>
      <c r="H55" s="22" t="str">
        <f>IFERROR(VLOOKUP(Tabla46910[[#This Row],[Nº]],Tabla4[],$H$2,FALSE),"")</f>
        <v/>
      </c>
      <c r="I55" s="22" t="str">
        <f>IFERROR(VLOOKUP(Tabla46910[[#This Row],[Nº]],Tabla4[],$I$2,FALSE),"")</f>
        <v/>
      </c>
      <c r="J55" s="22" t="str">
        <f>IFERROR(VLOOKUP(Tabla46910[[#This Row],[Nº]],Tabla4[],$J$2,FALSE),"")</f>
        <v/>
      </c>
      <c r="K55" s="19" t="str">
        <f>IFERROR(VLOOKUP(Tabla46910[[#This Row],[Nº]],Tabla4[],$K$2,FALSE),"")</f>
        <v/>
      </c>
      <c r="L55" s="14"/>
      <c r="M55" s="14"/>
      <c r="N55" s="23"/>
    </row>
    <row r="56" spans="2:14" x14ac:dyDescent="0.25">
      <c r="B56" s="9"/>
      <c r="C56" s="19" t="str">
        <f>IFERROR(VLOOKUP(Tabla46910[[#This Row],[Nº]],Tabla4[],$C$2,FALSE),"")</f>
        <v/>
      </c>
      <c r="D56" s="20" t="str">
        <f>IFERROR(VLOOKUP(Tabla46910[[#This Row],[Nº]],Tabla4[],$D$2,FALSE),"")</f>
        <v/>
      </c>
      <c r="E56" s="19" t="str">
        <f>IFERROR(VLOOKUP(Tabla46910[[#This Row],[Nº]],Tabla4[],$E$2,FALSE),"")</f>
        <v/>
      </c>
      <c r="F56" s="21" t="str">
        <f>IFERROR(VLOOKUP(Tabla46910[[#This Row],[Nº]],Tabla4[],$F$2,FALSE),"")</f>
        <v/>
      </c>
      <c r="G56" s="21" t="str">
        <f>IFERROR(VLOOKUP(Tabla46910[[#This Row],[Nº]],Tabla4[],$G$2,FALSE),"")</f>
        <v/>
      </c>
      <c r="H56" s="22" t="str">
        <f>IFERROR(VLOOKUP(Tabla46910[[#This Row],[Nº]],Tabla4[],$H$2,FALSE),"")</f>
        <v/>
      </c>
      <c r="I56" s="22" t="str">
        <f>IFERROR(VLOOKUP(Tabla46910[[#This Row],[Nº]],Tabla4[],$I$2,FALSE),"")</f>
        <v/>
      </c>
      <c r="J56" s="22" t="str">
        <f>IFERROR(VLOOKUP(Tabla46910[[#This Row],[Nº]],Tabla4[],$J$2,FALSE),"")</f>
        <v/>
      </c>
      <c r="K56" s="19" t="str">
        <f>IFERROR(VLOOKUP(Tabla46910[[#This Row],[Nº]],Tabla4[],$K$2,FALSE),"")</f>
        <v/>
      </c>
      <c r="L56" s="14"/>
      <c r="M56" s="14"/>
      <c r="N56" s="23"/>
    </row>
    <row r="57" spans="2:14" x14ac:dyDescent="0.25">
      <c r="B57" s="9"/>
      <c r="C57" s="19" t="str">
        <f>IFERROR(VLOOKUP(Tabla46910[[#This Row],[Nº]],Tabla4[],$C$2,FALSE),"")</f>
        <v/>
      </c>
      <c r="D57" s="20" t="str">
        <f>IFERROR(VLOOKUP(Tabla46910[[#This Row],[Nº]],Tabla4[],$D$2,FALSE),"")</f>
        <v/>
      </c>
      <c r="E57" s="19" t="str">
        <f>IFERROR(VLOOKUP(Tabla46910[[#This Row],[Nº]],Tabla4[],$E$2,FALSE),"")</f>
        <v/>
      </c>
      <c r="F57" s="21" t="str">
        <f>IFERROR(VLOOKUP(Tabla46910[[#This Row],[Nº]],Tabla4[],$F$2,FALSE),"")</f>
        <v/>
      </c>
      <c r="G57" s="21" t="str">
        <f>IFERROR(VLOOKUP(Tabla46910[[#This Row],[Nº]],Tabla4[],$G$2,FALSE),"")</f>
        <v/>
      </c>
      <c r="H57" s="22" t="str">
        <f>IFERROR(VLOOKUP(Tabla46910[[#This Row],[Nº]],Tabla4[],$H$2,FALSE),"")</f>
        <v/>
      </c>
      <c r="I57" s="22" t="str">
        <f>IFERROR(VLOOKUP(Tabla46910[[#This Row],[Nº]],Tabla4[],$I$2,FALSE),"")</f>
        <v/>
      </c>
      <c r="J57" s="22" t="str">
        <f>IFERROR(VLOOKUP(Tabla46910[[#This Row],[Nº]],Tabla4[],$J$2,FALSE),"")</f>
        <v/>
      </c>
      <c r="K57" s="19" t="str">
        <f>IFERROR(VLOOKUP(Tabla46910[[#This Row],[Nº]],Tabla4[],$K$2,FALSE),"")</f>
        <v/>
      </c>
      <c r="L57" s="14"/>
      <c r="M57" s="14"/>
      <c r="N57" s="23"/>
    </row>
    <row r="58" spans="2:14" x14ac:dyDescent="0.25">
      <c r="B58" s="9"/>
      <c r="C58" s="19" t="str">
        <f>IFERROR(VLOOKUP(Tabla46910[[#This Row],[Nº]],Tabla4[],$C$2,FALSE),"")</f>
        <v/>
      </c>
      <c r="D58" s="20" t="str">
        <f>IFERROR(VLOOKUP(Tabla46910[[#This Row],[Nº]],Tabla4[],$D$2,FALSE),"")</f>
        <v/>
      </c>
      <c r="E58" s="19" t="str">
        <f>IFERROR(VLOOKUP(Tabla46910[[#This Row],[Nº]],Tabla4[],$E$2,FALSE),"")</f>
        <v/>
      </c>
      <c r="F58" s="21" t="str">
        <f>IFERROR(VLOOKUP(Tabla46910[[#This Row],[Nº]],Tabla4[],$F$2,FALSE),"")</f>
        <v/>
      </c>
      <c r="G58" s="21" t="str">
        <f>IFERROR(VLOOKUP(Tabla46910[[#This Row],[Nº]],Tabla4[],$G$2,FALSE),"")</f>
        <v/>
      </c>
      <c r="H58" s="22" t="str">
        <f>IFERROR(VLOOKUP(Tabla46910[[#This Row],[Nº]],Tabla4[],$H$2,FALSE),"")</f>
        <v/>
      </c>
      <c r="I58" s="22" t="str">
        <f>IFERROR(VLOOKUP(Tabla46910[[#This Row],[Nº]],Tabla4[],$I$2,FALSE),"")</f>
        <v/>
      </c>
      <c r="J58" s="22" t="str">
        <f>IFERROR(VLOOKUP(Tabla46910[[#This Row],[Nº]],Tabla4[],$J$2,FALSE),"")</f>
        <v/>
      </c>
      <c r="K58" s="19" t="str">
        <f>IFERROR(VLOOKUP(Tabla46910[[#This Row],[Nº]],Tabla4[],$K$2,FALSE),"")</f>
        <v/>
      </c>
      <c r="L58" s="14"/>
      <c r="M58" s="14"/>
      <c r="N58" s="23"/>
    </row>
    <row r="59" spans="2:14" x14ac:dyDescent="0.25">
      <c r="B59" s="9"/>
      <c r="C59" s="19" t="str">
        <f>IFERROR(VLOOKUP(Tabla46910[[#This Row],[Nº]],Tabla4[],$C$2,FALSE),"")</f>
        <v/>
      </c>
      <c r="D59" s="20" t="str">
        <f>IFERROR(VLOOKUP(Tabla46910[[#This Row],[Nº]],Tabla4[],$D$2,FALSE),"")</f>
        <v/>
      </c>
      <c r="E59" s="19" t="str">
        <f>IFERROR(VLOOKUP(Tabla46910[[#This Row],[Nº]],Tabla4[],$E$2,FALSE),"")</f>
        <v/>
      </c>
      <c r="F59" s="21" t="str">
        <f>IFERROR(VLOOKUP(Tabla46910[[#This Row],[Nº]],Tabla4[],$F$2,FALSE),"")</f>
        <v/>
      </c>
      <c r="G59" s="21" t="str">
        <f>IFERROR(VLOOKUP(Tabla46910[[#This Row],[Nº]],Tabla4[],$G$2,FALSE),"")</f>
        <v/>
      </c>
      <c r="H59" s="22" t="str">
        <f>IFERROR(VLOOKUP(Tabla46910[[#This Row],[Nº]],Tabla4[],$H$2,FALSE),"")</f>
        <v/>
      </c>
      <c r="I59" s="22" t="str">
        <f>IFERROR(VLOOKUP(Tabla46910[[#This Row],[Nº]],Tabla4[],$I$2,FALSE),"")</f>
        <v/>
      </c>
      <c r="J59" s="22" t="str">
        <f>IFERROR(VLOOKUP(Tabla46910[[#This Row],[Nº]],Tabla4[],$J$2,FALSE),"")</f>
        <v/>
      </c>
      <c r="K59" s="19" t="str">
        <f>IFERROR(VLOOKUP(Tabla46910[[#This Row],[Nº]],Tabla4[],$K$2,FALSE),"")</f>
        <v/>
      </c>
      <c r="L59" s="14"/>
      <c r="M59" s="14"/>
      <c r="N59" s="23"/>
    </row>
    <row r="60" spans="2:14" x14ac:dyDescent="0.25">
      <c r="B60" s="9"/>
      <c r="C60" s="19" t="str">
        <f>IFERROR(VLOOKUP(Tabla46910[[#This Row],[Nº]],Tabla4[],$C$2,FALSE),"")</f>
        <v/>
      </c>
      <c r="D60" s="20" t="str">
        <f>IFERROR(VLOOKUP(Tabla46910[[#This Row],[Nº]],Tabla4[],$D$2,FALSE),"")</f>
        <v/>
      </c>
      <c r="E60" s="19" t="str">
        <f>IFERROR(VLOOKUP(Tabla46910[[#This Row],[Nº]],Tabla4[],$E$2,FALSE),"")</f>
        <v/>
      </c>
      <c r="F60" s="21" t="str">
        <f>IFERROR(VLOOKUP(Tabla46910[[#This Row],[Nº]],Tabla4[],$F$2,FALSE),"")</f>
        <v/>
      </c>
      <c r="G60" s="21" t="str">
        <f>IFERROR(VLOOKUP(Tabla46910[[#This Row],[Nº]],Tabla4[],$G$2,FALSE),"")</f>
        <v/>
      </c>
      <c r="H60" s="22" t="str">
        <f>IFERROR(VLOOKUP(Tabla46910[[#This Row],[Nº]],Tabla4[],$H$2,FALSE),"")</f>
        <v/>
      </c>
      <c r="I60" s="22" t="str">
        <f>IFERROR(VLOOKUP(Tabla46910[[#This Row],[Nº]],Tabla4[],$I$2,FALSE),"")</f>
        <v/>
      </c>
      <c r="J60" s="22" t="str">
        <f>IFERROR(VLOOKUP(Tabla46910[[#This Row],[Nº]],Tabla4[],$J$2,FALSE),"")</f>
        <v/>
      </c>
      <c r="K60" s="19" t="str">
        <f>IFERROR(VLOOKUP(Tabla46910[[#This Row],[Nº]],Tabla4[],$K$2,FALSE),"")</f>
        <v/>
      </c>
      <c r="L60" s="14"/>
      <c r="M60" s="14"/>
      <c r="N60" s="23"/>
    </row>
    <row r="61" spans="2:14" x14ac:dyDescent="0.25">
      <c r="B61" s="9"/>
      <c r="C61" s="19" t="str">
        <f>IFERROR(VLOOKUP(Tabla46910[[#This Row],[Nº]],Tabla4[],$C$2,FALSE),"")</f>
        <v/>
      </c>
      <c r="D61" s="20" t="str">
        <f>IFERROR(VLOOKUP(Tabla46910[[#This Row],[Nº]],Tabla4[],$D$2,FALSE),"")</f>
        <v/>
      </c>
      <c r="E61" s="19" t="str">
        <f>IFERROR(VLOOKUP(Tabla46910[[#This Row],[Nº]],Tabla4[],$E$2,FALSE),"")</f>
        <v/>
      </c>
      <c r="F61" s="21" t="str">
        <f>IFERROR(VLOOKUP(Tabla46910[[#This Row],[Nº]],Tabla4[],$F$2,FALSE),"")</f>
        <v/>
      </c>
      <c r="G61" s="21" t="str">
        <f>IFERROR(VLOOKUP(Tabla46910[[#This Row],[Nº]],Tabla4[],$G$2,FALSE),"")</f>
        <v/>
      </c>
      <c r="H61" s="22" t="str">
        <f>IFERROR(VLOOKUP(Tabla46910[[#This Row],[Nº]],Tabla4[],$H$2,FALSE),"")</f>
        <v/>
      </c>
      <c r="I61" s="22" t="str">
        <f>IFERROR(VLOOKUP(Tabla46910[[#This Row],[Nº]],Tabla4[],$I$2,FALSE),"")</f>
        <v/>
      </c>
      <c r="J61" s="22" t="str">
        <f>IFERROR(VLOOKUP(Tabla46910[[#This Row],[Nº]],Tabla4[],$J$2,FALSE),"")</f>
        <v/>
      </c>
      <c r="K61" s="19" t="str">
        <f>IFERROR(VLOOKUP(Tabla46910[[#This Row],[Nº]],Tabla4[],$K$2,FALSE),"")</f>
        <v/>
      </c>
      <c r="L61" s="14"/>
      <c r="M61" s="14"/>
      <c r="N61" s="23"/>
    </row>
    <row r="62" spans="2:14" x14ac:dyDescent="0.25">
      <c r="B62" s="9"/>
      <c r="C62" s="19" t="str">
        <f>IFERROR(VLOOKUP(Tabla46910[[#This Row],[Nº]],Tabla4[],$C$2,FALSE),"")</f>
        <v/>
      </c>
      <c r="D62" s="20" t="str">
        <f>IFERROR(VLOOKUP(Tabla46910[[#This Row],[Nº]],Tabla4[],$D$2,FALSE),"")</f>
        <v/>
      </c>
      <c r="E62" s="19" t="str">
        <f>IFERROR(VLOOKUP(Tabla46910[[#This Row],[Nº]],Tabla4[],$E$2,FALSE),"")</f>
        <v/>
      </c>
      <c r="F62" s="21" t="str">
        <f>IFERROR(VLOOKUP(Tabla46910[[#This Row],[Nº]],Tabla4[],$F$2,FALSE),"")</f>
        <v/>
      </c>
      <c r="G62" s="21" t="str">
        <f>IFERROR(VLOOKUP(Tabla46910[[#This Row],[Nº]],Tabla4[],$G$2,FALSE),"")</f>
        <v/>
      </c>
      <c r="H62" s="22" t="str">
        <f>IFERROR(VLOOKUP(Tabla46910[[#This Row],[Nº]],Tabla4[],$H$2,FALSE),"")</f>
        <v/>
      </c>
      <c r="I62" s="22" t="str">
        <f>IFERROR(VLOOKUP(Tabla46910[[#This Row],[Nº]],Tabla4[],$I$2,FALSE),"")</f>
        <v/>
      </c>
      <c r="J62" s="22" t="str">
        <f>IFERROR(VLOOKUP(Tabla46910[[#This Row],[Nº]],Tabla4[],$J$2,FALSE),"")</f>
        <v/>
      </c>
      <c r="K62" s="19" t="str">
        <f>IFERROR(VLOOKUP(Tabla46910[[#This Row],[Nº]],Tabla4[],$K$2,FALSE),"")</f>
        <v/>
      </c>
      <c r="L62" s="14"/>
      <c r="M62" s="14"/>
      <c r="N62" s="23"/>
    </row>
    <row r="63" spans="2:14" x14ac:dyDescent="0.25">
      <c r="B63" s="9"/>
      <c r="C63" s="19" t="str">
        <f>IFERROR(VLOOKUP(Tabla46910[[#This Row],[Nº]],Tabla4[],$C$2,FALSE),"")</f>
        <v/>
      </c>
      <c r="D63" s="20" t="str">
        <f>IFERROR(VLOOKUP(Tabla46910[[#This Row],[Nº]],Tabla4[],$D$2,FALSE),"")</f>
        <v/>
      </c>
      <c r="E63" s="19" t="str">
        <f>IFERROR(VLOOKUP(Tabla46910[[#This Row],[Nº]],Tabla4[],$E$2,FALSE),"")</f>
        <v/>
      </c>
      <c r="F63" s="21" t="str">
        <f>IFERROR(VLOOKUP(Tabla46910[[#This Row],[Nº]],Tabla4[],$F$2,FALSE),"")</f>
        <v/>
      </c>
      <c r="G63" s="21" t="str">
        <f>IFERROR(VLOOKUP(Tabla46910[[#This Row],[Nº]],Tabla4[],$G$2,FALSE),"")</f>
        <v/>
      </c>
      <c r="H63" s="22" t="str">
        <f>IFERROR(VLOOKUP(Tabla46910[[#This Row],[Nº]],Tabla4[],$H$2,FALSE),"")</f>
        <v/>
      </c>
      <c r="I63" s="22" t="str">
        <f>IFERROR(VLOOKUP(Tabla46910[[#This Row],[Nº]],Tabla4[],$I$2,FALSE),"")</f>
        <v/>
      </c>
      <c r="J63" s="22" t="str">
        <f>IFERROR(VLOOKUP(Tabla46910[[#This Row],[Nº]],Tabla4[],$J$2,FALSE),"")</f>
        <v/>
      </c>
      <c r="K63" s="19" t="str">
        <f>IFERROR(VLOOKUP(Tabla46910[[#This Row],[Nº]],Tabla4[],$K$2,FALSE),"")</f>
        <v/>
      </c>
      <c r="L63" s="14"/>
      <c r="M63" s="14"/>
      <c r="N63" s="23"/>
    </row>
    <row r="64" spans="2:14" x14ac:dyDescent="0.25">
      <c r="B64" s="9"/>
      <c r="C64" s="19" t="str">
        <f>IFERROR(VLOOKUP(Tabla46910[[#This Row],[Nº]],Tabla4[],$C$2,FALSE),"")</f>
        <v/>
      </c>
      <c r="D64" s="20" t="str">
        <f>IFERROR(VLOOKUP(Tabla46910[[#This Row],[Nº]],Tabla4[],$D$2,FALSE),"")</f>
        <v/>
      </c>
      <c r="E64" s="19" t="str">
        <f>IFERROR(VLOOKUP(Tabla46910[[#This Row],[Nº]],Tabla4[],$E$2,FALSE),"")</f>
        <v/>
      </c>
      <c r="F64" s="21" t="str">
        <f>IFERROR(VLOOKUP(Tabla46910[[#This Row],[Nº]],Tabla4[],$F$2,FALSE),"")</f>
        <v/>
      </c>
      <c r="G64" s="21" t="str">
        <f>IFERROR(VLOOKUP(Tabla46910[[#This Row],[Nº]],Tabla4[],$G$2,FALSE),"")</f>
        <v/>
      </c>
      <c r="H64" s="22" t="str">
        <f>IFERROR(VLOOKUP(Tabla46910[[#This Row],[Nº]],Tabla4[],$H$2,FALSE),"")</f>
        <v/>
      </c>
      <c r="I64" s="22" t="str">
        <f>IFERROR(VLOOKUP(Tabla46910[[#This Row],[Nº]],Tabla4[],$I$2,FALSE),"")</f>
        <v/>
      </c>
      <c r="J64" s="22" t="str">
        <f>IFERROR(VLOOKUP(Tabla46910[[#This Row],[Nº]],Tabla4[],$J$2,FALSE),"")</f>
        <v/>
      </c>
      <c r="K64" s="19" t="str">
        <f>IFERROR(VLOOKUP(Tabla46910[[#This Row],[Nº]],Tabla4[],$K$2,FALSE),"")</f>
        <v/>
      </c>
      <c r="L64" s="14"/>
      <c r="M64" s="14"/>
      <c r="N64" s="23"/>
    </row>
    <row r="65" spans="2:14" x14ac:dyDescent="0.25">
      <c r="B65" s="9"/>
      <c r="C65" s="19" t="str">
        <f>IFERROR(VLOOKUP(Tabla46910[[#This Row],[Nº]],Tabla4[],$C$2,FALSE),"")</f>
        <v/>
      </c>
      <c r="D65" s="20" t="str">
        <f>IFERROR(VLOOKUP(Tabla46910[[#This Row],[Nº]],Tabla4[],$D$2,FALSE),"")</f>
        <v/>
      </c>
      <c r="E65" s="19" t="str">
        <f>IFERROR(VLOOKUP(Tabla46910[[#This Row],[Nº]],Tabla4[],$E$2,FALSE),"")</f>
        <v/>
      </c>
      <c r="F65" s="21" t="str">
        <f>IFERROR(VLOOKUP(Tabla46910[[#This Row],[Nº]],Tabla4[],$F$2,FALSE),"")</f>
        <v/>
      </c>
      <c r="G65" s="21" t="str">
        <f>IFERROR(VLOOKUP(Tabla46910[[#This Row],[Nº]],Tabla4[],$G$2,FALSE),"")</f>
        <v/>
      </c>
      <c r="H65" s="22" t="str">
        <f>IFERROR(VLOOKUP(Tabla46910[[#This Row],[Nº]],Tabla4[],$H$2,FALSE),"")</f>
        <v/>
      </c>
      <c r="I65" s="22" t="str">
        <f>IFERROR(VLOOKUP(Tabla46910[[#This Row],[Nº]],Tabla4[],$I$2,FALSE),"")</f>
        <v/>
      </c>
      <c r="J65" s="22" t="str">
        <f>IFERROR(VLOOKUP(Tabla46910[[#This Row],[Nº]],Tabla4[],$J$2,FALSE),"")</f>
        <v/>
      </c>
      <c r="K65" s="19" t="str">
        <f>IFERROR(VLOOKUP(Tabla46910[[#This Row],[Nº]],Tabla4[],$K$2,FALSE),"")</f>
        <v/>
      </c>
      <c r="L65" s="14"/>
      <c r="M65" s="14"/>
      <c r="N65" s="23"/>
    </row>
    <row r="66" spans="2:14" x14ac:dyDescent="0.25">
      <c r="B66" s="9"/>
      <c r="C66" s="19" t="str">
        <f>IFERROR(VLOOKUP(Tabla46910[[#This Row],[Nº]],Tabla4[],$C$2,FALSE),"")</f>
        <v/>
      </c>
      <c r="D66" s="20" t="str">
        <f>IFERROR(VLOOKUP(Tabla46910[[#This Row],[Nº]],Tabla4[],$D$2,FALSE),"")</f>
        <v/>
      </c>
      <c r="E66" s="19" t="str">
        <f>IFERROR(VLOOKUP(Tabla46910[[#This Row],[Nº]],Tabla4[],$E$2,FALSE),"")</f>
        <v/>
      </c>
      <c r="F66" s="21" t="str">
        <f>IFERROR(VLOOKUP(Tabla46910[[#This Row],[Nº]],Tabla4[],$F$2,FALSE),"")</f>
        <v/>
      </c>
      <c r="G66" s="21" t="str">
        <f>IFERROR(VLOOKUP(Tabla46910[[#This Row],[Nº]],Tabla4[],$G$2,FALSE),"")</f>
        <v/>
      </c>
      <c r="H66" s="22" t="str">
        <f>IFERROR(VLOOKUP(Tabla46910[[#This Row],[Nº]],Tabla4[],$H$2,FALSE),"")</f>
        <v/>
      </c>
      <c r="I66" s="22" t="str">
        <f>IFERROR(VLOOKUP(Tabla46910[[#This Row],[Nº]],Tabla4[],$I$2,FALSE),"")</f>
        <v/>
      </c>
      <c r="J66" s="22" t="str">
        <f>IFERROR(VLOOKUP(Tabla46910[[#This Row],[Nº]],Tabla4[],$J$2,FALSE),"")</f>
        <v/>
      </c>
      <c r="K66" s="19" t="str">
        <f>IFERROR(VLOOKUP(Tabla46910[[#This Row],[Nº]],Tabla4[],$K$2,FALSE),"")</f>
        <v/>
      </c>
      <c r="L66" s="14"/>
      <c r="M66" s="14"/>
      <c r="N66" s="23"/>
    </row>
    <row r="67" spans="2:14" x14ac:dyDescent="0.25">
      <c r="B67" s="9"/>
      <c r="C67" s="19" t="str">
        <f>IFERROR(VLOOKUP(Tabla46910[[#This Row],[Nº]],Tabla4[],$C$2,FALSE),"")</f>
        <v/>
      </c>
      <c r="D67" s="20" t="str">
        <f>IFERROR(VLOOKUP(Tabla46910[[#This Row],[Nº]],Tabla4[],$D$2,FALSE),"")</f>
        <v/>
      </c>
      <c r="E67" s="19" t="str">
        <f>IFERROR(VLOOKUP(Tabla46910[[#This Row],[Nº]],Tabla4[],$E$2,FALSE),"")</f>
        <v/>
      </c>
      <c r="F67" s="21" t="str">
        <f>IFERROR(VLOOKUP(Tabla46910[[#This Row],[Nº]],Tabla4[],$F$2,FALSE),"")</f>
        <v/>
      </c>
      <c r="G67" s="21" t="str">
        <f>IFERROR(VLOOKUP(Tabla46910[[#This Row],[Nº]],Tabla4[],$G$2,FALSE),"")</f>
        <v/>
      </c>
      <c r="H67" s="22" t="str">
        <f>IFERROR(VLOOKUP(Tabla46910[[#This Row],[Nº]],Tabla4[],$H$2,FALSE),"")</f>
        <v/>
      </c>
      <c r="I67" s="22" t="str">
        <f>IFERROR(VLOOKUP(Tabla46910[[#This Row],[Nº]],Tabla4[],$I$2,FALSE),"")</f>
        <v/>
      </c>
      <c r="J67" s="22" t="str">
        <f>IFERROR(VLOOKUP(Tabla46910[[#This Row],[Nº]],Tabla4[],$J$2,FALSE),"")</f>
        <v/>
      </c>
      <c r="K67" s="19" t="str">
        <f>IFERROR(VLOOKUP(Tabla46910[[#This Row],[Nº]],Tabla4[],$K$2,FALSE),"")</f>
        <v/>
      </c>
      <c r="L67" s="14"/>
      <c r="M67" s="14"/>
      <c r="N67" s="23"/>
    </row>
    <row r="68" spans="2:14" x14ac:dyDescent="0.25">
      <c r="B68" s="9"/>
      <c r="C68" s="19" t="str">
        <f>IFERROR(VLOOKUP(Tabla46910[[#This Row],[Nº]],Tabla4[],$C$2,FALSE),"")</f>
        <v/>
      </c>
      <c r="D68" s="20" t="str">
        <f>IFERROR(VLOOKUP(Tabla46910[[#This Row],[Nº]],Tabla4[],$D$2,FALSE),"")</f>
        <v/>
      </c>
      <c r="E68" s="19" t="str">
        <f>IFERROR(VLOOKUP(Tabla46910[[#This Row],[Nº]],Tabla4[],$E$2,FALSE),"")</f>
        <v/>
      </c>
      <c r="F68" s="21" t="str">
        <f>IFERROR(VLOOKUP(Tabla46910[[#This Row],[Nº]],Tabla4[],$F$2,FALSE),"")</f>
        <v/>
      </c>
      <c r="G68" s="21" t="str">
        <f>IFERROR(VLOOKUP(Tabla46910[[#This Row],[Nº]],Tabla4[],$G$2,FALSE),"")</f>
        <v/>
      </c>
      <c r="H68" s="22" t="str">
        <f>IFERROR(VLOOKUP(Tabla46910[[#This Row],[Nº]],Tabla4[],$H$2,FALSE),"")</f>
        <v/>
      </c>
      <c r="I68" s="22" t="str">
        <f>IFERROR(VLOOKUP(Tabla46910[[#This Row],[Nº]],Tabla4[],$I$2,FALSE),"")</f>
        <v/>
      </c>
      <c r="J68" s="22" t="str">
        <f>IFERROR(VLOOKUP(Tabla46910[[#This Row],[Nº]],Tabla4[],$J$2,FALSE),"")</f>
        <v/>
      </c>
      <c r="K68" s="19" t="str">
        <f>IFERROR(VLOOKUP(Tabla46910[[#This Row],[Nº]],Tabla4[],$K$2,FALSE),"")</f>
        <v/>
      </c>
      <c r="L68" s="14"/>
      <c r="M68" s="14"/>
      <c r="N68" s="23"/>
    </row>
    <row r="69" spans="2:14" x14ac:dyDescent="0.25">
      <c r="B69" s="9"/>
      <c r="C69" s="19" t="str">
        <f>IFERROR(VLOOKUP(Tabla46910[[#This Row],[Nº]],Tabla4[],$C$2,FALSE),"")</f>
        <v/>
      </c>
      <c r="D69" s="20" t="str">
        <f>IFERROR(VLOOKUP(Tabla46910[[#This Row],[Nº]],Tabla4[],$D$2,FALSE),"")</f>
        <v/>
      </c>
      <c r="E69" s="19" t="str">
        <f>IFERROR(VLOOKUP(Tabla46910[[#This Row],[Nº]],Tabla4[],$E$2,FALSE),"")</f>
        <v/>
      </c>
      <c r="F69" s="21" t="str">
        <f>IFERROR(VLOOKUP(Tabla46910[[#This Row],[Nº]],Tabla4[],$F$2,FALSE),"")</f>
        <v/>
      </c>
      <c r="G69" s="21" t="str">
        <f>IFERROR(VLOOKUP(Tabla46910[[#This Row],[Nº]],Tabla4[],$G$2,FALSE),"")</f>
        <v/>
      </c>
      <c r="H69" s="22" t="str">
        <f>IFERROR(VLOOKUP(Tabla46910[[#This Row],[Nº]],Tabla4[],$H$2,FALSE),"")</f>
        <v/>
      </c>
      <c r="I69" s="22" t="str">
        <f>IFERROR(VLOOKUP(Tabla46910[[#This Row],[Nº]],Tabla4[],$I$2,FALSE),"")</f>
        <v/>
      </c>
      <c r="J69" s="22" t="str">
        <f>IFERROR(VLOOKUP(Tabla46910[[#This Row],[Nº]],Tabla4[],$J$2,FALSE),"")</f>
        <v/>
      </c>
      <c r="K69" s="19" t="str">
        <f>IFERROR(VLOOKUP(Tabla46910[[#This Row],[Nº]],Tabla4[],$K$2,FALSE),"")</f>
        <v/>
      </c>
      <c r="L69" s="14"/>
      <c r="M69" s="14"/>
      <c r="N69" s="23"/>
    </row>
    <row r="70" spans="2:14" x14ac:dyDescent="0.25">
      <c r="B70" s="9"/>
      <c r="C70" s="19" t="str">
        <f>IFERROR(VLOOKUP(Tabla46910[[#This Row],[Nº]],Tabla4[],$C$2,FALSE),"")</f>
        <v/>
      </c>
      <c r="D70" s="20" t="str">
        <f>IFERROR(VLOOKUP(Tabla46910[[#This Row],[Nº]],Tabla4[],$D$2,FALSE),"")</f>
        <v/>
      </c>
      <c r="E70" s="19" t="str">
        <f>IFERROR(VLOOKUP(Tabla46910[[#This Row],[Nº]],Tabla4[],$E$2,FALSE),"")</f>
        <v/>
      </c>
      <c r="F70" s="21" t="str">
        <f>IFERROR(VLOOKUP(Tabla46910[[#This Row],[Nº]],Tabla4[],$F$2,FALSE),"")</f>
        <v/>
      </c>
      <c r="G70" s="21" t="str">
        <f>IFERROR(VLOOKUP(Tabla46910[[#This Row],[Nº]],Tabla4[],$G$2,FALSE),"")</f>
        <v/>
      </c>
      <c r="H70" s="22" t="str">
        <f>IFERROR(VLOOKUP(Tabla46910[[#This Row],[Nº]],Tabla4[],$H$2,FALSE),"")</f>
        <v/>
      </c>
      <c r="I70" s="22" t="str">
        <f>IFERROR(VLOOKUP(Tabla46910[[#This Row],[Nº]],Tabla4[],$I$2,FALSE),"")</f>
        <v/>
      </c>
      <c r="J70" s="22" t="str">
        <f>IFERROR(VLOOKUP(Tabla46910[[#This Row],[Nº]],Tabla4[],$J$2,FALSE),"")</f>
        <v/>
      </c>
      <c r="K70" s="19" t="str">
        <f>IFERROR(VLOOKUP(Tabla46910[[#This Row],[Nº]],Tabla4[],$K$2,FALSE),"")</f>
        <v/>
      </c>
      <c r="L70" s="14"/>
      <c r="M70" s="14"/>
      <c r="N70" s="23"/>
    </row>
    <row r="71" spans="2:14" x14ac:dyDescent="0.25">
      <c r="B71" s="9"/>
      <c r="C71" s="19" t="str">
        <f>IFERROR(VLOOKUP(Tabla46910[[#This Row],[Nº]],Tabla4[],$C$2,FALSE),"")</f>
        <v/>
      </c>
      <c r="D71" s="20" t="str">
        <f>IFERROR(VLOOKUP(Tabla46910[[#This Row],[Nº]],Tabla4[],$D$2,FALSE),"")</f>
        <v/>
      </c>
      <c r="E71" s="19" t="str">
        <f>IFERROR(VLOOKUP(Tabla46910[[#This Row],[Nº]],Tabla4[],$E$2,FALSE),"")</f>
        <v/>
      </c>
      <c r="F71" s="21" t="str">
        <f>IFERROR(VLOOKUP(Tabla46910[[#This Row],[Nº]],Tabla4[],$F$2,FALSE),"")</f>
        <v/>
      </c>
      <c r="G71" s="21" t="str">
        <f>IFERROR(VLOOKUP(Tabla46910[[#This Row],[Nº]],Tabla4[],$G$2,FALSE),"")</f>
        <v/>
      </c>
      <c r="H71" s="22" t="str">
        <f>IFERROR(VLOOKUP(Tabla46910[[#This Row],[Nº]],Tabla4[],$H$2,FALSE),"")</f>
        <v/>
      </c>
      <c r="I71" s="22" t="str">
        <f>IFERROR(VLOOKUP(Tabla46910[[#This Row],[Nº]],Tabla4[],$I$2,FALSE),"")</f>
        <v/>
      </c>
      <c r="J71" s="22" t="str">
        <f>IFERROR(VLOOKUP(Tabla46910[[#This Row],[Nº]],Tabla4[],$J$2,FALSE),"")</f>
        <v/>
      </c>
      <c r="K71" s="19" t="str">
        <f>IFERROR(VLOOKUP(Tabla46910[[#This Row],[Nº]],Tabla4[],$K$2,FALSE),"")</f>
        <v/>
      </c>
      <c r="L71" s="14"/>
      <c r="M71" s="14"/>
      <c r="N71" s="23"/>
    </row>
    <row r="72" spans="2:14" x14ac:dyDescent="0.25">
      <c r="B72" s="9"/>
      <c r="C72" s="19" t="str">
        <f>IFERROR(VLOOKUP(Tabla46910[[#This Row],[Nº]],Tabla4[],$C$2,FALSE),"")</f>
        <v/>
      </c>
      <c r="D72" s="20" t="str">
        <f>IFERROR(VLOOKUP(Tabla46910[[#This Row],[Nº]],Tabla4[],$D$2,FALSE),"")</f>
        <v/>
      </c>
      <c r="E72" s="19" t="str">
        <f>IFERROR(VLOOKUP(Tabla46910[[#This Row],[Nº]],Tabla4[],$E$2,FALSE),"")</f>
        <v/>
      </c>
      <c r="F72" s="21" t="str">
        <f>IFERROR(VLOOKUP(Tabla46910[[#This Row],[Nº]],Tabla4[],$F$2,FALSE),"")</f>
        <v/>
      </c>
      <c r="G72" s="21" t="str">
        <f>IFERROR(VLOOKUP(Tabla46910[[#This Row],[Nº]],Tabla4[],$G$2,FALSE),"")</f>
        <v/>
      </c>
      <c r="H72" s="22" t="str">
        <f>IFERROR(VLOOKUP(Tabla46910[[#This Row],[Nº]],Tabla4[],$H$2,FALSE),"")</f>
        <v/>
      </c>
      <c r="I72" s="22" t="str">
        <f>IFERROR(VLOOKUP(Tabla46910[[#This Row],[Nº]],Tabla4[],$I$2,FALSE),"")</f>
        <v/>
      </c>
      <c r="J72" s="22" t="str">
        <f>IFERROR(VLOOKUP(Tabla46910[[#This Row],[Nº]],Tabla4[],$J$2,FALSE),"")</f>
        <v/>
      </c>
      <c r="K72" s="19" t="str">
        <f>IFERROR(VLOOKUP(Tabla46910[[#This Row],[Nº]],Tabla4[],$K$2,FALSE),"")</f>
        <v/>
      </c>
      <c r="L72" s="14"/>
      <c r="M72" s="14"/>
      <c r="N72" s="23"/>
    </row>
    <row r="73" spans="2:14" x14ac:dyDescent="0.25">
      <c r="B73" s="9"/>
      <c r="C73" s="19" t="str">
        <f>IFERROR(VLOOKUP(Tabla46910[[#This Row],[Nº]],Tabla4[],$C$2,FALSE),"")</f>
        <v/>
      </c>
      <c r="D73" s="20" t="str">
        <f>IFERROR(VLOOKUP(Tabla46910[[#This Row],[Nº]],Tabla4[],$D$2,FALSE),"")</f>
        <v/>
      </c>
      <c r="E73" s="19" t="str">
        <f>IFERROR(VLOOKUP(Tabla46910[[#This Row],[Nº]],Tabla4[],$E$2,FALSE),"")</f>
        <v/>
      </c>
      <c r="F73" s="21" t="str">
        <f>IFERROR(VLOOKUP(Tabla46910[[#This Row],[Nº]],Tabla4[],$F$2,FALSE),"")</f>
        <v/>
      </c>
      <c r="G73" s="21" t="str">
        <f>IFERROR(VLOOKUP(Tabla46910[[#This Row],[Nº]],Tabla4[],$G$2,FALSE),"")</f>
        <v/>
      </c>
      <c r="H73" s="22" t="str">
        <f>IFERROR(VLOOKUP(Tabla46910[[#This Row],[Nº]],Tabla4[],$H$2,FALSE),"")</f>
        <v/>
      </c>
      <c r="I73" s="22" t="str">
        <f>IFERROR(VLOOKUP(Tabla46910[[#This Row],[Nº]],Tabla4[],$I$2,FALSE),"")</f>
        <v/>
      </c>
      <c r="J73" s="22" t="str">
        <f>IFERROR(VLOOKUP(Tabla46910[[#This Row],[Nº]],Tabla4[],$J$2,FALSE),"")</f>
        <v/>
      </c>
      <c r="K73" s="19" t="str">
        <f>IFERROR(VLOOKUP(Tabla46910[[#This Row],[Nº]],Tabla4[],$K$2,FALSE),"")</f>
        <v/>
      </c>
      <c r="L73" s="14"/>
      <c r="M73" s="14"/>
      <c r="N73" s="23"/>
    </row>
    <row r="74" spans="2:14" x14ac:dyDescent="0.25">
      <c r="B74" s="9"/>
      <c r="C74" s="19" t="str">
        <f>IFERROR(VLOOKUP(Tabla46910[[#This Row],[Nº]],Tabla4[],$C$2,FALSE),"")</f>
        <v/>
      </c>
      <c r="D74" s="20" t="str">
        <f>IFERROR(VLOOKUP(Tabla46910[[#This Row],[Nº]],Tabla4[],$D$2,FALSE),"")</f>
        <v/>
      </c>
      <c r="E74" s="19" t="str">
        <f>IFERROR(VLOOKUP(Tabla46910[[#This Row],[Nº]],Tabla4[],$E$2,FALSE),"")</f>
        <v/>
      </c>
      <c r="F74" s="21" t="str">
        <f>IFERROR(VLOOKUP(Tabla46910[[#This Row],[Nº]],Tabla4[],$F$2,FALSE),"")</f>
        <v/>
      </c>
      <c r="G74" s="21" t="str">
        <f>IFERROR(VLOOKUP(Tabla46910[[#This Row],[Nº]],Tabla4[],$G$2,FALSE),"")</f>
        <v/>
      </c>
      <c r="H74" s="22" t="str">
        <f>IFERROR(VLOOKUP(Tabla46910[[#This Row],[Nº]],Tabla4[],$H$2,FALSE),"")</f>
        <v/>
      </c>
      <c r="I74" s="22" t="str">
        <f>IFERROR(VLOOKUP(Tabla46910[[#This Row],[Nº]],Tabla4[],$I$2,FALSE),"")</f>
        <v/>
      </c>
      <c r="J74" s="22" t="str">
        <f>IFERROR(VLOOKUP(Tabla46910[[#This Row],[Nº]],Tabla4[],$J$2,FALSE),"")</f>
        <v/>
      </c>
      <c r="K74" s="19" t="str">
        <f>IFERROR(VLOOKUP(Tabla46910[[#This Row],[Nº]],Tabla4[],$K$2,FALSE),"")</f>
        <v/>
      </c>
      <c r="L74" s="14"/>
      <c r="M74" s="14"/>
      <c r="N74" s="23"/>
    </row>
    <row r="75" spans="2:14" x14ac:dyDescent="0.25">
      <c r="B75" s="9"/>
      <c r="C75" s="19" t="str">
        <f>IFERROR(VLOOKUP(Tabla46910[[#This Row],[Nº]],Tabla4[],$C$2,FALSE),"")</f>
        <v/>
      </c>
      <c r="D75" s="20" t="str">
        <f>IFERROR(VLOOKUP(Tabla46910[[#This Row],[Nº]],Tabla4[],$D$2,FALSE),"")</f>
        <v/>
      </c>
      <c r="E75" s="19" t="str">
        <f>IFERROR(VLOOKUP(Tabla46910[[#This Row],[Nº]],Tabla4[],$E$2,FALSE),"")</f>
        <v/>
      </c>
      <c r="F75" s="21" t="str">
        <f>IFERROR(VLOOKUP(Tabla46910[[#This Row],[Nº]],Tabla4[],$F$2,FALSE),"")</f>
        <v/>
      </c>
      <c r="G75" s="21" t="str">
        <f>IFERROR(VLOOKUP(Tabla46910[[#This Row],[Nº]],Tabla4[],$G$2,FALSE),"")</f>
        <v/>
      </c>
      <c r="H75" s="22" t="str">
        <f>IFERROR(VLOOKUP(Tabla46910[[#This Row],[Nº]],Tabla4[],$H$2,FALSE),"")</f>
        <v/>
      </c>
      <c r="I75" s="22" t="str">
        <f>IFERROR(VLOOKUP(Tabla46910[[#This Row],[Nº]],Tabla4[],$I$2,FALSE),"")</f>
        <v/>
      </c>
      <c r="J75" s="22" t="str">
        <f>IFERROR(VLOOKUP(Tabla46910[[#This Row],[Nº]],Tabla4[],$J$2,FALSE),"")</f>
        <v/>
      </c>
      <c r="K75" s="19" t="str">
        <f>IFERROR(VLOOKUP(Tabla46910[[#This Row],[Nº]],Tabla4[],$K$2,FALSE),"")</f>
        <v/>
      </c>
      <c r="L75" s="14"/>
      <c r="M75" s="14"/>
      <c r="N75" s="23"/>
    </row>
    <row r="76" spans="2:14" x14ac:dyDescent="0.25">
      <c r="B76" s="9"/>
      <c r="C76" s="19" t="str">
        <f>IFERROR(VLOOKUP(Tabla46910[[#This Row],[Nº]],Tabla4[],$C$2,FALSE),"")</f>
        <v/>
      </c>
      <c r="D76" s="20" t="str">
        <f>IFERROR(VLOOKUP(Tabla46910[[#This Row],[Nº]],Tabla4[],$D$2,FALSE),"")</f>
        <v/>
      </c>
      <c r="E76" s="19" t="str">
        <f>IFERROR(VLOOKUP(Tabla46910[[#This Row],[Nº]],Tabla4[],$E$2,FALSE),"")</f>
        <v/>
      </c>
      <c r="F76" s="21" t="str">
        <f>IFERROR(VLOOKUP(Tabla46910[[#This Row],[Nº]],Tabla4[],$F$2,FALSE),"")</f>
        <v/>
      </c>
      <c r="G76" s="21" t="str">
        <f>IFERROR(VLOOKUP(Tabla46910[[#This Row],[Nº]],Tabla4[],$G$2,FALSE),"")</f>
        <v/>
      </c>
      <c r="H76" s="22" t="str">
        <f>IFERROR(VLOOKUP(Tabla46910[[#This Row],[Nº]],Tabla4[],$H$2,FALSE),"")</f>
        <v/>
      </c>
      <c r="I76" s="22" t="str">
        <f>IFERROR(VLOOKUP(Tabla46910[[#This Row],[Nº]],Tabla4[],$I$2,FALSE),"")</f>
        <v/>
      </c>
      <c r="J76" s="22" t="str">
        <f>IFERROR(VLOOKUP(Tabla46910[[#This Row],[Nº]],Tabla4[],$J$2,FALSE),"")</f>
        <v/>
      </c>
      <c r="K76" s="19" t="str">
        <f>IFERROR(VLOOKUP(Tabla46910[[#This Row],[Nº]],Tabla4[],$K$2,FALSE),"")</f>
        <v/>
      </c>
      <c r="L76" s="14"/>
      <c r="M76" s="14"/>
      <c r="N76" s="23"/>
    </row>
    <row r="77" spans="2:14" x14ac:dyDescent="0.25">
      <c r="B77" s="9"/>
      <c r="C77" s="19" t="str">
        <f>IFERROR(VLOOKUP(Tabla46910[[#This Row],[Nº]],Tabla4[],$C$2,FALSE),"")</f>
        <v/>
      </c>
      <c r="D77" s="20" t="str">
        <f>IFERROR(VLOOKUP(Tabla46910[[#This Row],[Nº]],Tabla4[],$D$2,FALSE),"")</f>
        <v/>
      </c>
      <c r="E77" s="19" t="str">
        <f>IFERROR(VLOOKUP(Tabla46910[[#This Row],[Nº]],Tabla4[],$E$2,FALSE),"")</f>
        <v/>
      </c>
      <c r="F77" s="21" t="str">
        <f>IFERROR(VLOOKUP(Tabla46910[[#This Row],[Nº]],Tabla4[],$F$2,FALSE),"")</f>
        <v/>
      </c>
      <c r="G77" s="21" t="str">
        <f>IFERROR(VLOOKUP(Tabla46910[[#This Row],[Nº]],Tabla4[],$G$2,FALSE),"")</f>
        <v/>
      </c>
      <c r="H77" s="22" t="str">
        <f>IFERROR(VLOOKUP(Tabla46910[[#This Row],[Nº]],Tabla4[],$H$2,FALSE),"")</f>
        <v/>
      </c>
      <c r="I77" s="22" t="str">
        <f>IFERROR(VLOOKUP(Tabla46910[[#This Row],[Nº]],Tabla4[],$I$2,FALSE),"")</f>
        <v/>
      </c>
      <c r="J77" s="22" t="str">
        <f>IFERROR(VLOOKUP(Tabla46910[[#This Row],[Nº]],Tabla4[],$J$2,FALSE),"")</f>
        <v/>
      </c>
      <c r="K77" s="19" t="str">
        <f>IFERROR(VLOOKUP(Tabla46910[[#This Row],[Nº]],Tabla4[],$K$2,FALSE),"")</f>
        <v/>
      </c>
      <c r="L77" s="14"/>
      <c r="M77" s="14"/>
      <c r="N77" s="23"/>
    </row>
    <row r="78" spans="2:14" x14ac:dyDescent="0.25">
      <c r="B78" s="9"/>
      <c r="C78" s="19" t="str">
        <f>IFERROR(VLOOKUP(Tabla46910[[#This Row],[Nº]],Tabla4[],$C$2,FALSE),"")</f>
        <v/>
      </c>
      <c r="D78" s="20" t="str">
        <f>IFERROR(VLOOKUP(Tabla46910[[#This Row],[Nº]],Tabla4[],$D$2,FALSE),"")</f>
        <v/>
      </c>
      <c r="E78" s="19" t="str">
        <f>IFERROR(VLOOKUP(Tabla46910[[#This Row],[Nº]],Tabla4[],$E$2,FALSE),"")</f>
        <v/>
      </c>
      <c r="F78" s="21" t="str">
        <f>IFERROR(VLOOKUP(Tabla46910[[#This Row],[Nº]],Tabla4[],$F$2,FALSE),"")</f>
        <v/>
      </c>
      <c r="G78" s="21" t="str">
        <f>IFERROR(VLOOKUP(Tabla46910[[#This Row],[Nº]],Tabla4[],$G$2,FALSE),"")</f>
        <v/>
      </c>
      <c r="H78" s="22" t="str">
        <f>IFERROR(VLOOKUP(Tabla46910[[#This Row],[Nº]],Tabla4[],$H$2,FALSE),"")</f>
        <v/>
      </c>
      <c r="I78" s="22" t="str">
        <f>IFERROR(VLOOKUP(Tabla46910[[#This Row],[Nº]],Tabla4[],$I$2,FALSE),"")</f>
        <v/>
      </c>
      <c r="J78" s="22" t="str">
        <f>IFERROR(VLOOKUP(Tabla46910[[#This Row],[Nº]],Tabla4[],$J$2,FALSE),"")</f>
        <v/>
      </c>
      <c r="K78" s="19" t="str">
        <f>IFERROR(VLOOKUP(Tabla46910[[#This Row],[Nº]],Tabla4[],$K$2,FALSE),"")</f>
        <v/>
      </c>
      <c r="L78" s="14"/>
      <c r="M78" s="14"/>
      <c r="N78" s="23"/>
    </row>
    <row r="79" spans="2:14" x14ac:dyDescent="0.25">
      <c r="B79" s="9"/>
      <c r="C79" s="19" t="str">
        <f>IFERROR(VLOOKUP(Tabla46910[[#This Row],[Nº]],Tabla4[],$C$2,FALSE),"")</f>
        <v/>
      </c>
      <c r="D79" s="20" t="str">
        <f>IFERROR(VLOOKUP(Tabla46910[[#This Row],[Nº]],Tabla4[],$D$2,FALSE),"")</f>
        <v/>
      </c>
      <c r="E79" s="19" t="str">
        <f>IFERROR(VLOOKUP(Tabla46910[[#This Row],[Nº]],Tabla4[],$E$2,FALSE),"")</f>
        <v/>
      </c>
      <c r="F79" s="21" t="str">
        <f>IFERROR(VLOOKUP(Tabla46910[[#This Row],[Nº]],Tabla4[],$F$2,FALSE),"")</f>
        <v/>
      </c>
      <c r="G79" s="21" t="str">
        <f>IFERROR(VLOOKUP(Tabla46910[[#This Row],[Nº]],Tabla4[],$G$2,FALSE),"")</f>
        <v/>
      </c>
      <c r="H79" s="22" t="str">
        <f>IFERROR(VLOOKUP(Tabla46910[[#This Row],[Nº]],Tabla4[],$H$2,FALSE),"")</f>
        <v/>
      </c>
      <c r="I79" s="22" t="str">
        <f>IFERROR(VLOOKUP(Tabla46910[[#This Row],[Nº]],Tabla4[],$I$2,FALSE),"")</f>
        <v/>
      </c>
      <c r="J79" s="22" t="str">
        <f>IFERROR(VLOOKUP(Tabla46910[[#This Row],[Nº]],Tabla4[],$J$2,FALSE),"")</f>
        <v/>
      </c>
      <c r="K79" s="19" t="str">
        <f>IFERROR(VLOOKUP(Tabla46910[[#This Row],[Nº]],Tabla4[],$K$2,FALSE),"")</f>
        <v/>
      </c>
      <c r="L79" s="14"/>
      <c r="M79" s="14"/>
      <c r="N79" s="23"/>
    </row>
    <row r="80" spans="2:14" x14ac:dyDescent="0.25">
      <c r="B80" s="9"/>
      <c r="C80" s="19" t="str">
        <f>IFERROR(VLOOKUP(Tabla46910[[#This Row],[Nº]],Tabla4[],$C$2,FALSE),"")</f>
        <v/>
      </c>
      <c r="D80" s="20" t="str">
        <f>IFERROR(VLOOKUP(Tabla46910[[#This Row],[Nº]],Tabla4[],$D$2,FALSE),"")</f>
        <v/>
      </c>
      <c r="E80" s="19" t="str">
        <f>IFERROR(VLOOKUP(Tabla46910[[#This Row],[Nº]],Tabla4[],$E$2,FALSE),"")</f>
        <v/>
      </c>
      <c r="F80" s="21" t="str">
        <f>IFERROR(VLOOKUP(Tabla46910[[#This Row],[Nº]],Tabla4[],$F$2,FALSE),"")</f>
        <v/>
      </c>
      <c r="G80" s="21" t="str">
        <f>IFERROR(VLOOKUP(Tabla46910[[#This Row],[Nº]],Tabla4[],$G$2,FALSE),"")</f>
        <v/>
      </c>
      <c r="H80" s="22" t="str">
        <f>IFERROR(VLOOKUP(Tabla46910[[#This Row],[Nº]],Tabla4[],$H$2,FALSE),"")</f>
        <v/>
      </c>
      <c r="I80" s="22" t="str">
        <f>IFERROR(VLOOKUP(Tabla46910[[#This Row],[Nº]],Tabla4[],$I$2,FALSE),"")</f>
        <v/>
      </c>
      <c r="J80" s="22" t="str">
        <f>IFERROR(VLOOKUP(Tabla46910[[#This Row],[Nº]],Tabla4[],$J$2,FALSE),"")</f>
        <v/>
      </c>
      <c r="K80" s="19" t="str">
        <f>IFERROR(VLOOKUP(Tabla46910[[#This Row],[Nº]],Tabla4[],$K$2,FALSE),"")</f>
        <v/>
      </c>
      <c r="L80" s="14"/>
      <c r="M80" s="14"/>
      <c r="N80" s="23"/>
    </row>
    <row r="81" spans="2:14" x14ac:dyDescent="0.25">
      <c r="B81" s="9"/>
      <c r="C81" s="19" t="str">
        <f>IFERROR(VLOOKUP(Tabla46910[[#This Row],[Nº]],Tabla4[],$C$2,FALSE),"")</f>
        <v/>
      </c>
      <c r="D81" s="20" t="str">
        <f>IFERROR(VLOOKUP(Tabla46910[[#This Row],[Nº]],Tabla4[],$D$2,FALSE),"")</f>
        <v/>
      </c>
      <c r="E81" s="19" t="str">
        <f>IFERROR(VLOOKUP(Tabla46910[[#This Row],[Nº]],Tabla4[],$E$2,FALSE),"")</f>
        <v/>
      </c>
      <c r="F81" s="21" t="str">
        <f>IFERROR(VLOOKUP(Tabla46910[[#This Row],[Nº]],Tabla4[],$F$2,FALSE),"")</f>
        <v/>
      </c>
      <c r="G81" s="21" t="str">
        <f>IFERROR(VLOOKUP(Tabla46910[[#This Row],[Nº]],Tabla4[],$G$2,FALSE),"")</f>
        <v/>
      </c>
      <c r="H81" s="22" t="str">
        <f>IFERROR(VLOOKUP(Tabla46910[[#This Row],[Nº]],Tabla4[],$H$2,FALSE),"")</f>
        <v/>
      </c>
      <c r="I81" s="22" t="str">
        <f>IFERROR(VLOOKUP(Tabla46910[[#This Row],[Nº]],Tabla4[],$I$2,FALSE),"")</f>
        <v/>
      </c>
      <c r="J81" s="22" t="str">
        <f>IFERROR(VLOOKUP(Tabla46910[[#This Row],[Nº]],Tabla4[],$J$2,FALSE),"")</f>
        <v/>
      </c>
      <c r="K81" s="19" t="str">
        <f>IFERROR(VLOOKUP(Tabla46910[[#This Row],[Nº]],Tabla4[],$K$2,FALSE),"")</f>
        <v/>
      </c>
      <c r="L81" s="14"/>
      <c r="M81" s="14"/>
      <c r="N81" s="23"/>
    </row>
    <row r="82" spans="2:14" x14ac:dyDescent="0.25">
      <c r="B82" s="9"/>
      <c r="C82" s="19" t="str">
        <f>IFERROR(VLOOKUP(Tabla46910[[#This Row],[Nº]],Tabla4[],$C$2,FALSE),"")</f>
        <v/>
      </c>
      <c r="D82" s="20" t="str">
        <f>IFERROR(VLOOKUP(Tabla46910[[#This Row],[Nº]],Tabla4[],$D$2,FALSE),"")</f>
        <v/>
      </c>
      <c r="E82" s="19" t="str">
        <f>IFERROR(VLOOKUP(Tabla46910[[#This Row],[Nº]],Tabla4[],$E$2,FALSE),"")</f>
        <v/>
      </c>
      <c r="F82" s="21" t="str">
        <f>IFERROR(VLOOKUP(Tabla46910[[#This Row],[Nº]],Tabla4[],$F$2,FALSE),"")</f>
        <v/>
      </c>
      <c r="G82" s="21" t="str">
        <f>IFERROR(VLOOKUP(Tabla46910[[#This Row],[Nº]],Tabla4[],$G$2,FALSE),"")</f>
        <v/>
      </c>
      <c r="H82" s="22" t="str">
        <f>IFERROR(VLOOKUP(Tabla46910[[#This Row],[Nº]],Tabla4[],$H$2,FALSE),"")</f>
        <v/>
      </c>
      <c r="I82" s="22" t="str">
        <f>IFERROR(VLOOKUP(Tabla46910[[#This Row],[Nº]],Tabla4[],$I$2,FALSE),"")</f>
        <v/>
      </c>
      <c r="J82" s="22" t="str">
        <f>IFERROR(VLOOKUP(Tabla46910[[#This Row],[Nº]],Tabla4[],$J$2,FALSE),"")</f>
        <v/>
      </c>
      <c r="K82" s="19" t="str">
        <f>IFERROR(VLOOKUP(Tabla46910[[#This Row],[Nº]],Tabla4[],$K$2,FALSE),"")</f>
        <v/>
      </c>
      <c r="L82" s="14"/>
      <c r="M82" s="14"/>
      <c r="N82" s="23"/>
    </row>
    <row r="83" spans="2:14" x14ac:dyDescent="0.25">
      <c r="B83" s="9"/>
      <c r="C83" s="19" t="str">
        <f>IFERROR(VLOOKUP(Tabla46910[[#This Row],[Nº]],Tabla4[],$C$2,FALSE),"")</f>
        <v/>
      </c>
      <c r="D83" s="20" t="str">
        <f>IFERROR(VLOOKUP(Tabla46910[[#This Row],[Nº]],Tabla4[],$D$2,FALSE),"")</f>
        <v/>
      </c>
      <c r="E83" s="19" t="str">
        <f>IFERROR(VLOOKUP(Tabla46910[[#This Row],[Nº]],Tabla4[],$E$2,FALSE),"")</f>
        <v/>
      </c>
      <c r="F83" s="21" t="str">
        <f>IFERROR(VLOOKUP(Tabla46910[[#This Row],[Nº]],Tabla4[],$F$2,FALSE),"")</f>
        <v/>
      </c>
      <c r="G83" s="21" t="str">
        <f>IFERROR(VLOOKUP(Tabla46910[[#This Row],[Nº]],Tabla4[],$G$2,FALSE),"")</f>
        <v/>
      </c>
      <c r="H83" s="22" t="str">
        <f>IFERROR(VLOOKUP(Tabla46910[[#This Row],[Nº]],Tabla4[],$H$2,FALSE),"")</f>
        <v/>
      </c>
      <c r="I83" s="22" t="str">
        <f>IFERROR(VLOOKUP(Tabla46910[[#This Row],[Nº]],Tabla4[],$I$2,FALSE),"")</f>
        <v/>
      </c>
      <c r="J83" s="22" t="str">
        <f>IFERROR(VLOOKUP(Tabla46910[[#This Row],[Nº]],Tabla4[],$J$2,FALSE),"")</f>
        <v/>
      </c>
      <c r="K83" s="19" t="str">
        <f>IFERROR(VLOOKUP(Tabla46910[[#This Row],[Nº]],Tabla4[],$K$2,FALSE),"")</f>
        <v/>
      </c>
      <c r="L83" s="14"/>
      <c r="M83" s="14"/>
      <c r="N83" s="23"/>
    </row>
    <row r="84" spans="2:14" x14ac:dyDescent="0.25">
      <c r="B84" s="9"/>
      <c r="C84" s="19" t="str">
        <f>IFERROR(VLOOKUP(Tabla46910[[#This Row],[Nº]],Tabla4[],$C$2,FALSE),"")</f>
        <v/>
      </c>
      <c r="D84" s="20" t="str">
        <f>IFERROR(VLOOKUP(Tabla46910[[#This Row],[Nº]],Tabla4[],$D$2,FALSE),"")</f>
        <v/>
      </c>
      <c r="E84" s="19" t="str">
        <f>IFERROR(VLOOKUP(Tabla46910[[#This Row],[Nº]],Tabla4[],$E$2,FALSE),"")</f>
        <v/>
      </c>
      <c r="F84" s="21" t="str">
        <f>IFERROR(VLOOKUP(Tabla46910[[#This Row],[Nº]],Tabla4[],$F$2,FALSE),"")</f>
        <v/>
      </c>
      <c r="G84" s="21" t="str">
        <f>IFERROR(VLOOKUP(Tabla46910[[#This Row],[Nº]],Tabla4[],$G$2,FALSE),"")</f>
        <v/>
      </c>
      <c r="H84" s="22" t="str">
        <f>IFERROR(VLOOKUP(Tabla46910[[#This Row],[Nº]],Tabla4[],$H$2,FALSE),"")</f>
        <v/>
      </c>
      <c r="I84" s="22" t="str">
        <f>IFERROR(VLOOKUP(Tabla46910[[#This Row],[Nº]],Tabla4[],$I$2,FALSE),"")</f>
        <v/>
      </c>
      <c r="J84" s="22" t="str">
        <f>IFERROR(VLOOKUP(Tabla46910[[#This Row],[Nº]],Tabla4[],$J$2,FALSE),"")</f>
        <v/>
      </c>
      <c r="K84" s="19" t="str">
        <f>IFERROR(VLOOKUP(Tabla46910[[#This Row],[Nº]],Tabla4[],$K$2,FALSE),"")</f>
        <v/>
      </c>
      <c r="L84" s="14"/>
      <c r="M84" s="14"/>
      <c r="N84" s="23"/>
    </row>
    <row r="85" spans="2:14" x14ac:dyDescent="0.25">
      <c r="B85" s="9"/>
      <c r="C85" s="19" t="str">
        <f>IFERROR(VLOOKUP(Tabla46910[[#This Row],[Nº]],Tabla4[],$C$2,FALSE),"")</f>
        <v/>
      </c>
      <c r="D85" s="20" t="str">
        <f>IFERROR(VLOOKUP(Tabla46910[[#This Row],[Nº]],Tabla4[],$D$2,FALSE),"")</f>
        <v/>
      </c>
      <c r="E85" s="19" t="str">
        <f>IFERROR(VLOOKUP(Tabla46910[[#This Row],[Nº]],Tabla4[],$E$2,FALSE),"")</f>
        <v/>
      </c>
      <c r="F85" s="21" t="str">
        <f>IFERROR(VLOOKUP(Tabla46910[[#This Row],[Nº]],Tabla4[],$F$2,FALSE),"")</f>
        <v/>
      </c>
      <c r="G85" s="21" t="str">
        <f>IFERROR(VLOOKUP(Tabla46910[[#This Row],[Nº]],Tabla4[],$G$2,FALSE),"")</f>
        <v/>
      </c>
      <c r="H85" s="22" t="str">
        <f>IFERROR(VLOOKUP(Tabla46910[[#This Row],[Nº]],Tabla4[],$H$2,FALSE),"")</f>
        <v/>
      </c>
      <c r="I85" s="22" t="str">
        <f>IFERROR(VLOOKUP(Tabla46910[[#This Row],[Nº]],Tabla4[],$I$2,FALSE),"")</f>
        <v/>
      </c>
      <c r="J85" s="22" t="str">
        <f>IFERROR(VLOOKUP(Tabla46910[[#This Row],[Nº]],Tabla4[],$J$2,FALSE),"")</f>
        <v/>
      </c>
      <c r="K85" s="19" t="str">
        <f>IFERROR(VLOOKUP(Tabla46910[[#This Row],[Nº]],Tabla4[],$K$2,FALSE),"")</f>
        <v/>
      </c>
      <c r="L85" s="14"/>
      <c r="M85" s="14"/>
      <c r="N85" s="23"/>
    </row>
    <row r="86" spans="2:14" x14ac:dyDescent="0.25">
      <c r="B86" s="9"/>
      <c r="C86" s="19" t="str">
        <f>IFERROR(VLOOKUP(Tabla46910[[#This Row],[Nº]],Tabla4[],$C$2,FALSE),"")</f>
        <v/>
      </c>
      <c r="D86" s="20" t="str">
        <f>IFERROR(VLOOKUP(Tabla46910[[#This Row],[Nº]],Tabla4[],$D$2,FALSE),"")</f>
        <v/>
      </c>
      <c r="E86" s="19" t="str">
        <f>IFERROR(VLOOKUP(Tabla46910[[#This Row],[Nº]],Tabla4[],$E$2,FALSE),"")</f>
        <v/>
      </c>
      <c r="F86" s="21" t="str">
        <f>IFERROR(VLOOKUP(Tabla46910[[#This Row],[Nº]],Tabla4[],$F$2,FALSE),"")</f>
        <v/>
      </c>
      <c r="G86" s="21" t="str">
        <f>IFERROR(VLOOKUP(Tabla46910[[#This Row],[Nº]],Tabla4[],$G$2,FALSE),"")</f>
        <v/>
      </c>
      <c r="H86" s="22" t="str">
        <f>IFERROR(VLOOKUP(Tabla46910[[#This Row],[Nº]],Tabla4[],$H$2,FALSE),"")</f>
        <v/>
      </c>
      <c r="I86" s="22" t="str">
        <f>IFERROR(VLOOKUP(Tabla46910[[#This Row],[Nº]],Tabla4[],$I$2,FALSE),"")</f>
        <v/>
      </c>
      <c r="J86" s="22" t="str">
        <f>IFERROR(VLOOKUP(Tabla46910[[#This Row],[Nº]],Tabla4[],$J$2,FALSE),"")</f>
        <v/>
      </c>
      <c r="K86" s="19" t="str">
        <f>IFERROR(VLOOKUP(Tabla46910[[#This Row],[Nº]],Tabla4[],$K$2,FALSE),"")</f>
        <v/>
      </c>
      <c r="L86" s="14"/>
      <c r="M86" s="14"/>
      <c r="N86" s="23"/>
    </row>
    <row r="87" spans="2:14" x14ac:dyDescent="0.25">
      <c r="B87" s="9"/>
      <c r="C87" s="19" t="str">
        <f>IFERROR(VLOOKUP(Tabla46910[[#This Row],[Nº]],Tabla4[],$C$2,FALSE),"")</f>
        <v/>
      </c>
      <c r="D87" s="20" t="str">
        <f>IFERROR(VLOOKUP(Tabla46910[[#This Row],[Nº]],Tabla4[],$D$2,FALSE),"")</f>
        <v/>
      </c>
      <c r="E87" s="19" t="str">
        <f>IFERROR(VLOOKUP(Tabla46910[[#This Row],[Nº]],Tabla4[],$E$2,FALSE),"")</f>
        <v/>
      </c>
      <c r="F87" s="21" t="str">
        <f>IFERROR(VLOOKUP(Tabla46910[[#This Row],[Nº]],Tabla4[],$F$2,FALSE),"")</f>
        <v/>
      </c>
      <c r="G87" s="21" t="str">
        <f>IFERROR(VLOOKUP(Tabla46910[[#This Row],[Nº]],Tabla4[],$G$2,FALSE),"")</f>
        <v/>
      </c>
      <c r="H87" s="22" t="str">
        <f>IFERROR(VLOOKUP(Tabla46910[[#This Row],[Nº]],Tabla4[],$H$2,FALSE),"")</f>
        <v/>
      </c>
      <c r="I87" s="22" t="str">
        <f>IFERROR(VLOOKUP(Tabla46910[[#This Row],[Nº]],Tabla4[],$I$2,FALSE),"")</f>
        <v/>
      </c>
      <c r="J87" s="22" t="str">
        <f>IFERROR(VLOOKUP(Tabla46910[[#This Row],[Nº]],Tabla4[],$J$2,FALSE),"")</f>
        <v/>
      </c>
      <c r="K87" s="19" t="str">
        <f>IFERROR(VLOOKUP(Tabla46910[[#This Row],[Nº]],Tabla4[],$K$2,FALSE),"")</f>
        <v/>
      </c>
      <c r="L87" s="14"/>
      <c r="M87" s="14"/>
      <c r="N87" s="23"/>
    </row>
    <row r="88" spans="2:14" x14ac:dyDescent="0.25">
      <c r="B88" s="9"/>
      <c r="C88" s="19" t="str">
        <f>IFERROR(VLOOKUP(Tabla46910[[#This Row],[Nº]],Tabla4[],$C$2,FALSE),"")</f>
        <v/>
      </c>
      <c r="D88" s="20" t="str">
        <f>IFERROR(VLOOKUP(Tabla46910[[#This Row],[Nº]],Tabla4[],$D$2,FALSE),"")</f>
        <v/>
      </c>
      <c r="E88" s="19" t="str">
        <f>IFERROR(VLOOKUP(Tabla46910[[#This Row],[Nº]],Tabla4[],$E$2,FALSE),"")</f>
        <v/>
      </c>
      <c r="F88" s="21" t="str">
        <f>IFERROR(VLOOKUP(Tabla46910[[#This Row],[Nº]],Tabla4[],$F$2,FALSE),"")</f>
        <v/>
      </c>
      <c r="G88" s="21" t="str">
        <f>IFERROR(VLOOKUP(Tabla46910[[#This Row],[Nº]],Tabla4[],$G$2,FALSE),"")</f>
        <v/>
      </c>
      <c r="H88" s="22" t="str">
        <f>IFERROR(VLOOKUP(Tabla46910[[#This Row],[Nº]],Tabla4[],$H$2,FALSE),"")</f>
        <v/>
      </c>
      <c r="I88" s="22" t="str">
        <f>IFERROR(VLOOKUP(Tabla46910[[#This Row],[Nº]],Tabla4[],$I$2,FALSE),"")</f>
        <v/>
      </c>
      <c r="J88" s="22" t="str">
        <f>IFERROR(VLOOKUP(Tabla46910[[#This Row],[Nº]],Tabla4[],$J$2,FALSE),"")</f>
        <v/>
      </c>
      <c r="K88" s="19" t="str">
        <f>IFERROR(VLOOKUP(Tabla46910[[#This Row],[Nº]],Tabla4[],$K$2,FALSE),"")</f>
        <v/>
      </c>
      <c r="L88" s="14"/>
      <c r="M88" s="14"/>
      <c r="N88" s="23"/>
    </row>
    <row r="89" spans="2:14" x14ac:dyDescent="0.25">
      <c r="B89" s="9"/>
      <c r="C89" s="19" t="str">
        <f>IFERROR(VLOOKUP(Tabla46910[[#This Row],[Nº]],Tabla4[],$C$2,FALSE),"")</f>
        <v/>
      </c>
      <c r="D89" s="20" t="str">
        <f>IFERROR(VLOOKUP(Tabla46910[[#This Row],[Nº]],Tabla4[],$D$2,FALSE),"")</f>
        <v/>
      </c>
      <c r="E89" s="19" t="str">
        <f>IFERROR(VLOOKUP(Tabla46910[[#This Row],[Nº]],Tabla4[],$E$2,FALSE),"")</f>
        <v/>
      </c>
      <c r="F89" s="21" t="str">
        <f>IFERROR(VLOOKUP(Tabla46910[[#This Row],[Nº]],Tabla4[],$F$2,FALSE),"")</f>
        <v/>
      </c>
      <c r="G89" s="21" t="str">
        <f>IFERROR(VLOOKUP(Tabla46910[[#This Row],[Nº]],Tabla4[],$G$2,FALSE),"")</f>
        <v/>
      </c>
      <c r="H89" s="22" t="str">
        <f>IFERROR(VLOOKUP(Tabla46910[[#This Row],[Nº]],Tabla4[],$H$2,FALSE),"")</f>
        <v/>
      </c>
      <c r="I89" s="22" t="str">
        <f>IFERROR(VLOOKUP(Tabla46910[[#This Row],[Nº]],Tabla4[],$I$2,FALSE),"")</f>
        <v/>
      </c>
      <c r="J89" s="22" t="str">
        <f>IFERROR(VLOOKUP(Tabla46910[[#This Row],[Nº]],Tabla4[],$J$2,FALSE),"")</f>
        <v/>
      </c>
      <c r="K89" s="19" t="str">
        <f>IFERROR(VLOOKUP(Tabla46910[[#This Row],[Nº]],Tabla4[],$K$2,FALSE),"")</f>
        <v/>
      </c>
      <c r="L89" s="14"/>
      <c r="M89" s="14"/>
      <c r="N89" s="23"/>
    </row>
    <row r="90" spans="2:14" x14ac:dyDescent="0.25">
      <c r="B90" s="9"/>
      <c r="C90" s="19" t="str">
        <f>IFERROR(VLOOKUP(Tabla46910[[#This Row],[Nº]],Tabla4[],$C$2,FALSE),"")</f>
        <v/>
      </c>
      <c r="D90" s="20" t="str">
        <f>IFERROR(VLOOKUP(Tabla46910[[#This Row],[Nº]],Tabla4[],$D$2,FALSE),"")</f>
        <v/>
      </c>
      <c r="E90" s="19" t="str">
        <f>IFERROR(VLOOKUP(Tabla46910[[#This Row],[Nº]],Tabla4[],$E$2,FALSE),"")</f>
        <v/>
      </c>
      <c r="F90" s="21" t="str">
        <f>IFERROR(VLOOKUP(Tabla46910[[#This Row],[Nº]],Tabla4[],$F$2,FALSE),"")</f>
        <v/>
      </c>
      <c r="G90" s="21" t="str">
        <f>IFERROR(VLOOKUP(Tabla46910[[#This Row],[Nº]],Tabla4[],$G$2,FALSE),"")</f>
        <v/>
      </c>
      <c r="H90" s="22" t="str">
        <f>IFERROR(VLOOKUP(Tabla46910[[#This Row],[Nº]],Tabla4[],$H$2,FALSE),"")</f>
        <v/>
      </c>
      <c r="I90" s="22" t="str">
        <f>IFERROR(VLOOKUP(Tabla46910[[#This Row],[Nº]],Tabla4[],$I$2,FALSE),"")</f>
        <v/>
      </c>
      <c r="J90" s="22" t="str">
        <f>IFERROR(VLOOKUP(Tabla46910[[#This Row],[Nº]],Tabla4[],$J$2,FALSE),"")</f>
        <v/>
      </c>
      <c r="K90" s="19" t="str">
        <f>IFERROR(VLOOKUP(Tabla46910[[#This Row],[Nº]],Tabla4[],$K$2,FALSE),"")</f>
        <v/>
      </c>
      <c r="L90" s="14"/>
      <c r="M90" s="14"/>
      <c r="N90" s="23"/>
    </row>
    <row r="91" spans="2:14" x14ac:dyDescent="0.25">
      <c r="B91" s="9"/>
      <c r="C91" s="19" t="str">
        <f>IFERROR(VLOOKUP(Tabla46910[[#This Row],[Nº]],Tabla4[],$C$2,FALSE),"")</f>
        <v/>
      </c>
      <c r="D91" s="20" t="str">
        <f>IFERROR(VLOOKUP(Tabla46910[[#This Row],[Nº]],Tabla4[],$D$2,FALSE),"")</f>
        <v/>
      </c>
      <c r="E91" s="19" t="str">
        <f>IFERROR(VLOOKUP(Tabla46910[[#This Row],[Nº]],Tabla4[],$E$2,FALSE),"")</f>
        <v/>
      </c>
      <c r="F91" s="21" t="str">
        <f>IFERROR(VLOOKUP(Tabla46910[[#This Row],[Nº]],Tabla4[],$F$2,FALSE),"")</f>
        <v/>
      </c>
      <c r="G91" s="21" t="str">
        <f>IFERROR(VLOOKUP(Tabla46910[[#This Row],[Nº]],Tabla4[],$G$2,FALSE),"")</f>
        <v/>
      </c>
      <c r="H91" s="22" t="str">
        <f>IFERROR(VLOOKUP(Tabla46910[[#This Row],[Nº]],Tabla4[],$H$2,FALSE),"")</f>
        <v/>
      </c>
      <c r="I91" s="22" t="str">
        <f>IFERROR(VLOOKUP(Tabla46910[[#This Row],[Nº]],Tabla4[],$I$2,FALSE),"")</f>
        <v/>
      </c>
      <c r="J91" s="22" t="str">
        <f>IFERROR(VLOOKUP(Tabla46910[[#This Row],[Nº]],Tabla4[],$J$2,FALSE),"")</f>
        <v/>
      </c>
      <c r="K91" s="19" t="str">
        <f>IFERROR(VLOOKUP(Tabla46910[[#This Row],[Nº]],Tabla4[],$K$2,FALSE),"")</f>
        <v/>
      </c>
      <c r="L91" s="14"/>
      <c r="M91" s="14"/>
      <c r="N91" s="23"/>
    </row>
    <row r="92" spans="2:14" x14ac:dyDescent="0.25">
      <c r="B92" s="9"/>
      <c r="C92" s="19" t="str">
        <f>IFERROR(VLOOKUP(Tabla46910[[#This Row],[Nº]],Tabla4[],$C$2,FALSE),"")</f>
        <v/>
      </c>
      <c r="D92" s="20" t="str">
        <f>IFERROR(VLOOKUP(Tabla46910[[#This Row],[Nº]],Tabla4[],$D$2,FALSE),"")</f>
        <v/>
      </c>
      <c r="E92" s="19" t="str">
        <f>IFERROR(VLOOKUP(Tabla46910[[#This Row],[Nº]],Tabla4[],$E$2,FALSE),"")</f>
        <v/>
      </c>
      <c r="F92" s="21" t="str">
        <f>IFERROR(VLOOKUP(Tabla46910[[#This Row],[Nº]],Tabla4[],$F$2,FALSE),"")</f>
        <v/>
      </c>
      <c r="G92" s="21" t="str">
        <f>IFERROR(VLOOKUP(Tabla46910[[#This Row],[Nº]],Tabla4[],$G$2,FALSE),"")</f>
        <v/>
      </c>
      <c r="H92" s="22" t="str">
        <f>IFERROR(VLOOKUP(Tabla46910[[#This Row],[Nº]],Tabla4[],$H$2,FALSE),"")</f>
        <v/>
      </c>
      <c r="I92" s="22" t="str">
        <f>IFERROR(VLOOKUP(Tabla46910[[#This Row],[Nº]],Tabla4[],$I$2,FALSE),"")</f>
        <v/>
      </c>
      <c r="J92" s="22" t="str">
        <f>IFERROR(VLOOKUP(Tabla46910[[#This Row],[Nº]],Tabla4[],$J$2,FALSE),"")</f>
        <v/>
      </c>
      <c r="K92" s="19" t="str">
        <f>IFERROR(VLOOKUP(Tabla46910[[#This Row],[Nº]],Tabla4[],$K$2,FALSE),"")</f>
        <v/>
      </c>
      <c r="L92" s="14"/>
      <c r="M92" s="14"/>
      <c r="N92" s="23"/>
    </row>
    <row r="93" spans="2:14" x14ac:dyDescent="0.25">
      <c r="B93" s="9"/>
      <c r="C93" s="19" t="str">
        <f>IFERROR(VLOOKUP(Tabla46910[[#This Row],[Nº]],Tabla4[],$C$2,FALSE),"")</f>
        <v/>
      </c>
      <c r="D93" s="20" t="str">
        <f>IFERROR(VLOOKUP(Tabla46910[[#This Row],[Nº]],Tabla4[],$D$2,FALSE),"")</f>
        <v/>
      </c>
      <c r="E93" s="19" t="str">
        <f>IFERROR(VLOOKUP(Tabla46910[[#This Row],[Nº]],Tabla4[],$E$2,FALSE),"")</f>
        <v/>
      </c>
      <c r="F93" s="21" t="str">
        <f>IFERROR(VLOOKUP(Tabla46910[[#This Row],[Nº]],Tabla4[],$F$2,FALSE),"")</f>
        <v/>
      </c>
      <c r="G93" s="21" t="str">
        <f>IFERROR(VLOOKUP(Tabla46910[[#This Row],[Nº]],Tabla4[],$G$2,FALSE),"")</f>
        <v/>
      </c>
      <c r="H93" s="22" t="str">
        <f>IFERROR(VLOOKUP(Tabla46910[[#This Row],[Nº]],Tabla4[],$H$2,FALSE),"")</f>
        <v/>
      </c>
      <c r="I93" s="22" t="str">
        <f>IFERROR(VLOOKUP(Tabla46910[[#This Row],[Nº]],Tabla4[],$I$2,FALSE),"")</f>
        <v/>
      </c>
      <c r="J93" s="22" t="str">
        <f>IFERROR(VLOOKUP(Tabla46910[[#This Row],[Nº]],Tabla4[],$J$2,FALSE),"")</f>
        <v/>
      </c>
      <c r="K93" s="19" t="str">
        <f>IFERROR(VLOOKUP(Tabla46910[[#This Row],[Nº]],Tabla4[],$K$2,FALSE),"")</f>
        <v/>
      </c>
      <c r="L93" s="14"/>
      <c r="M93" s="14"/>
      <c r="N93" s="23"/>
    </row>
    <row r="94" spans="2:14" x14ac:dyDescent="0.25">
      <c r="B94" s="9"/>
      <c r="C94" s="19" t="str">
        <f>IFERROR(VLOOKUP(Tabla46910[[#This Row],[Nº]],Tabla4[],$C$2,FALSE),"")</f>
        <v/>
      </c>
      <c r="D94" s="20" t="str">
        <f>IFERROR(VLOOKUP(Tabla46910[[#This Row],[Nº]],Tabla4[],$D$2,FALSE),"")</f>
        <v/>
      </c>
      <c r="E94" s="19" t="str">
        <f>IFERROR(VLOOKUP(Tabla46910[[#This Row],[Nº]],Tabla4[],$E$2,FALSE),"")</f>
        <v/>
      </c>
      <c r="F94" s="21" t="str">
        <f>IFERROR(VLOOKUP(Tabla46910[[#This Row],[Nº]],Tabla4[],$F$2,FALSE),"")</f>
        <v/>
      </c>
      <c r="G94" s="21" t="str">
        <f>IFERROR(VLOOKUP(Tabla46910[[#This Row],[Nº]],Tabla4[],$G$2,FALSE),"")</f>
        <v/>
      </c>
      <c r="H94" s="22" t="str">
        <f>IFERROR(VLOOKUP(Tabla46910[[#This Row],[Nº]],Tabla4[],$H$2,FALSE),"")</f>
        <v/>
      </c>
      <c r="I94" s="22" t="str">
        <f>IFERROR(VLOOKUP(Tabla46910[[#This Row],[Nº]],Tabla4[],$I$2,FALSE),"")</f>
        <v/>
      </c>
      <c r="J94" s="22" t="str">
        <f>IFERROR(VLOOKUP(Tabla46910[[#This Row],[Nº]],Tabla4[],$J$2,FALSE),"")</f>
        <v/>
      </c>
      <c r="K94" s="19" t="str">
        <f>IFERROR(VLOOKUP(Tabla46910[[#This Row],[Nº]],Tabla4[],$K$2,FALSE),"")</f>
        <v/>
      </c>
      <c r="L94" s="14"/>
      <c r="M94" s="14"/>
      <c r="N94" s="23"/>
    </row>
    <row r="95" spans="2:14" x14ac:dyDescent="0.25">
      <c r="B95" s="9"/>
      <c r="C95" s="19" t="str">
        <f>IFERROR(VLOOKUP(Tabla46910[[#This Row],[Nº]],Tabla4[],$C$2,FALSE),"")</f>
        <v/>
      </c>
      <c r="D95" s="20" t="str">
        <f>IFERROR(VLOOKUP(Tabla46910[[#This Row],[Nº]],Tabla4[],$D$2,FALSE),"")</f>
        <v/>
      </c>
      <c r="E95" s="19" t="str">
        <f>IFERROR(VLOOKUP(Tabla46910[[#This Row],[Nº]],Tabla4[],$E$2,FALSE),"")</f>
        <v/>
      </c>
      <c r="F95" s="21" t="str">
        <f>IFERROR(VLOOKUP(Tabla46910[[#This Row],[Nº]],Tabla4[],$F$2,FALSE),"")</f>
        <v/>
      </c>
      <c r="G95" s="21" t="str">
        <f>IFERROR(VLOOKUP(Tabla46910[[#This Row],[Nº]],Tabla4[],$G$2,FALSE),"")</f>
        <v/>
      </c>
      <c r="H95" s="22" t="str">
        <f>IFERROR(VLOOKUP(Tabla46910[[#This Row],[Nº]],Tabla4[],$H$2,FALSE),"")</f>
        <v/>
      </c>
      <c r="I95" s="22" t="str">
        <f>IFERROR(VLOOKUP(Tabla46910[[#This Row],[Nº]],Tabla4[],$I$2,FALSE),"")</f>
        <v/>
      </c>
      <c r="J95" s="22" t="str">
        <f>IFERROR(VLOOKUP(Tabla46910[[#This Row],[Nº]],Tabla4[],$J$2,FALSE),"")</f>
        <v/>
      </c>
      <c r="K95" s="19" t="str">
        <f>IFERROR(VLOOKUP(Tabla46910[[#This Row],[Nº]],Tabla4[],$K$2,FALSE),"")</f>
        <v/>
      </c>
      <c r="L95" s="14"/>
      <c r="M95" s="14"/>
      <c r="N95" s="23"/>
    </row>
    <row r="96" spans="2:14" x14ac:dyDescent="0.25">
      <c r="B96" s="9"/>
      <c r="C96" s="19" t="str">
        <f>IFERROR(VLOOKUP(Tabla46910[[#This Row],[Nº]],Tabla4[],$C$2,FALSE),"")</f>
        <v/>
      </c>
      <c r="D96" s="20" t="str">
        <f>IFERROR(VLOOKUP(Tabla46910[[#This Row],[Nº]],Tabla4[],$D$2,FALSE),"")</f>
        <v/>
      </c>
      <c r="E96" s="19" t="str">
        <f>IFERROR(VLOOKUP(Tabla46910[[#This Row],[Nº]],Tabla4[],$E$2,FALSE),"")</f>
        <v/>
      </c>
      <c r="F96" s="21" t="str">
        <f>IFERROR(VLOOKUP(Tabla46910[[#This Row],[Nº]],Tabla4[],$F$2,FALSE),"")</f>
        <v/>
      </c>
      <c r="G96" s="21" t="str">
        <f>IFERROR(VLOOKUP(Tabla46910[[#This Row],[Nº]],Tabla4[],$G$2,FALSE),"")</f>
        <v/>
      </c>
      <c r="H96" s="22" t="str">
        <f>IFERROR(VLOOKUP(Tabla46910[[#This Row],[Nº]],Tabla4[],$H$2,FALSE),"")</f>
        <v/>
      </c>
      <c r="I96" s="22" t="str">
        <f>IFERROR(VLOOKUP(Tabla46910[[#This Row],[Nº]],Tabla4[],$I$2,FALSE),"")</f>
        <v/>
      </c>
      <c r="J96" s="22" t="str">
        <f>IFERROR(VLOOKUP(Tabla46910[[#This Row],[Nº]],Tabla4[],$J$2,FALSE),"")</f>
        <v/>
      </c>
      <c r="K96" s="19" t="str">
        <f>IFERROR(VLOOKUP(Tabla46910[[#This Row],[Nº]],Tabla4[],$K$2,FALSE),"")</f>
        <v/>
      </c>
      <c r="L96" s="14"/>
      <c r="M96" s="14"/>
      <c r="N96" s="23"/>
    </row>
    <row r="97" spans="2:14" x14ac:dyDescent="0.25">
      <c r="B97" s="9"/>
      <c r="C97" s="19" t="str">
        <f>IFERROR(VLOOKUP(Tabla46910[[#This Row],[Nº]],Tabla4[],$C$2,FALSE),"")</f>
        <v/>
      </c>
      <c r="D97" s="20" t="str">
        <f>IFERROR(VLOOKUP(Tabla46910[[#This Row],[Nº]],Tabla4[],$D$2,FALSE),"")</f>
        <v/>
      </c>
      <c r="E97" s="19" t="str">
        <f>IFERROR(VLOOKUP(Tabla46910[[#This Row],[Nº]],Tabla4[],$E$2,FALSE),"")</f>
        <v/>
      </c>
      <c r="F97" s="21" t="str">
        <f>IFERROR(VLOOKUP(Tabla46910[[#This Row],[Nº]],Tabla4[],$F$2,FALSE),"")</f>
        <v/>
      </c>
      <c r="G97" s="21" t="str">
        <f>IFERROR(VLOOKUP(Tabla46910[[#This Row],[Nº]],Tabla4[],$G$2,FALSE),"")</f>
        <v/>
      </c>
      <c r="H97" s="22" t="str">
        <f>IFERROR(VLOOKUP(Tabla46910[[#This Row],[Nº]],Tabla4[],$H$2,FALSE),"")</f>
        <v/>
      </c>
      <c r="I97" s="22" t="str">
        <f>IFERROR(VLOOKUP(Tabla46910[[#This Row],[Nº]],Tabla4[],$I$2,FALSE),"")</f>
        <v/>
      </c>
      <c r="J97" s="22" t="str">
        <f>IFERROR(VLOOKUP(Tabla46910[[#This Row],[Nº]],Tabla4[],$J$2,FALSE),"")</f>
        <v/>
      </c>
      <c r="K97" s="19" t="str">
        <f>IFERROR(VLOOKUP(Tabla46910[[#This Row],[Nº]],Tabla4[],$K$2,FALSE),"")</f>
        <v/>
      </c>
      <c r="L97" s="14"/>
      <c r="M97" s="14"/>
      <c r="N97" s="23"/>
    </row>
    <row r="98" spans="2:14" x14ac:dyDescent="0.25">
      <c r="B98" s="9"/>
      <c r="C98" s="19" t="str">
        <f>IFERROR(VLOOKUP(Tabla46910[[#This Row],[Nº]],Tabla4[],$C$2,FALSE),"")</f>
        <v/>
      </c>
      <c r="D98" s="20" t="str">
        <f>IFERROR(VLOOKUP(Tabla46910[[#This Row],[Nº]],Tabla4[],$D$2,FALSE),"")</f>
        <v/>
      </c>
      <c r="E98" s="19" t="str">
        <f>IFERROR(VLOOKUP(Tabla46910[[#This Row],[Nº]],Tabla4[],$E$2,FALSE),"")</f>
        <v/>
      </c>
      <c r="F98" s="21" t="str">
        <f>IFERROR(VLOOKUP(Tabla46910[[#This Row],[Nº]],Tabla4[],$F$2,FALSE),"")</f>
        <v/>
      </c>
      <c r="G98" s="21" t="str">
        <f>IFERROR(VLOOKUP(Tabla46910[[#This Row],[Nº]],Tabla4[],$G$2,FALSE),"")</f>
        <v/>
      </c>
      <c r="H98" s="22" t="str">
        <f>IFERROR(VLOOKUP(Tabla46910[[#This Row],[Nº]],Tabla4[],$H$2,FALSE),"")</f>
        <v/>
      </c>
      <c r="I98" s="22" t="str">
        <f>IFERROR(VLOOKUP(Tabla46910[[#This Row],[Nº]],Tabla4[],$I$2,FALSE),"")</f>
        <v/>
      </c>
      <c r="J98" s="22" t="str">
        <f>IFERROR(VLOOKUP(Tabla46910[[#This Row],[Nº]],Tabla4[],$J$2,FALSE),"")</f>
        <v/>
      </c>
      <c r="K98" s="19" t="str">
        <f>IFERROR(VLOOKUP(Tabla46910[[#This Row],[Nº]],Tabla4[],$K$2,FALSE),"")</f>
        <v/>
      </c>
      <c r="L98" s="14"/>
      <c r="M98" s="14"/>
      <c r="N98" s="23"/>
    </row>
    <row r="99" spans="2:14" x14ac:dyDescent="0.25">
      <c r="B99" s="9"/>
      <c r="C99" s="19" t="str">
        <f>IFERROR(VLOOKUP(Tabla46910[[#This Row],[Nº]],Tabla4[],$C$2,FALSE),"")</f>
        <v/>
      </c>
      <c r="D99" s="20" t="str">
        <f>IFERROR(VLOOKUP(Tabla46910[[#This Row],[Nº]],Tabla4[],$D$2,FALSE),"")</f>
        <v/>
      </c>
      <c r="E99" s="19" t="str">
        <f>IFERROR(VLOOKUP(Tabla46910[[#This Row],[Nº]],Tabla4[],$E$2,FALSE),"")</f>
        <v/>
      </c>
      <c r="F99" s="21" t="str">
        <f>IFERROR(VLOOKUP(Tabla46910[[#This Row],[Nº]],Tabla4[],$F$2,FALSE),"")</f>
        <v/>
      </c>
      <c r="G99" s="21" t="str">
        <f>IFERROR(VLOOKUP(Tabla46910[[#This Row],[Nº]],Tabla4[],$G$2,FALSE),"")</f>
        <v/>
      </c>
      <c r="H99" s="22" t="str">
        <f>IFERROR(VLOOKUP(Tabla46910[[#This Row],[Nº]],Tabla4[],$H$2,FALSE),"")</f>
        <v/>
      </c>
      <c r="I99" s="22" t="str">
        <f>IFERROR(VLOOKUP(Tabla46910[[#This Row],[Nº]],Tabla4[],$I$2,FALSE),"")</f>
        <v/>
      </c>
      <c r="J99" s="22" t="str">
        <f>IFERROR(VLOOKUP(Tabla46910[[#This Row],[Nº]],Tabla4[],$J$2,FALSE),"")</f>
        <v/>
      </c>
      <c r="K99" s="19" t="str">
        <f>IFERROR(VLOOKUP(Tabla46910[[#This Row],[Nº]],Tabla4[],$K$2,FALSE),"")</f>
        <v/>
      </c>
      <c r="L99" s="14"/>
      <c r="M99" s="14"/>
      <c r="N99" s="23"/>
    </row>
    <row r="100" spans="2:14" x14ac:dyDescent="0.25">
      <c r="B100" s="9"/>
      <c r="C100" s="19" t="str">
        <f>IFERROR(VLOOKUP(Tabla46910[[#This Row],[Nº]],Tabla4[],$C$2,FALSE),"")</f>
        <v/>
      </c>
      <c r="D100" s="20" t="str">
        <f>IFERROR(VLOOKUP(Tabla46910[[#This Row],[Nº]],Tabla4[],$D$2,FALSE),"")</f>
        <v/>
      </c>
      <c r="E100" s="19" t="str">
        <f>IFERROR(VLOOKUP(Tabla46910[[#This Row],[Nº]],Tabla4[],$E$2,FALSE),"")</f>
        <v/>
      </c>
      <c r="F100" s="21" t="str">
        <f>IFERROR(VLOOKUP(Tabla46910[[#This Row],[Nº]],Tabla4[],$F$2,FALSE),"")</f>
        <v/>
      </c>
      <c r="G100" s="21" t="str">
        <f>IFERROR(VLOOKUP(Tabla46910[[#This Row],[Nº]],Tabla4[],$G$2,FALSE),"")</f>
        <v/>
      </c>
      <c r="H100" s="22" t="str">
        <f>IFERROR(VLOOKUP(Tabla46910[[#This Row],[Nº]],Tabla4[],$H$2,FALSE),"")</f>
        <v/>
      </c>
      <c r="I100" s="22" t="str">
        <f>IFERROR(VLOOKUP(Tabla46910[[#This Row],[Nº]],Tabla4[],$I$2,FALSE),"")</f>
        <v/>
      </c>
      <c r="J100" s="22" t="str">
        <f>IFERROR(VLOOKUP(Tabla46910[[#This Row],[Nº]],Tabla4[],$J$2,FALSE),"")</f>
        <v/>
      </c>
      <c r="K100" s="19" t="str">
        <f>IFERROR(VLOOKUP(Tabla46910[[#This Row],[Nº]],Tabla4[],$K$2,FALSE),"")</f>
        <v/>
      </c>
      <c r="L100" s="14"/>
      <c r="M100" s="14"/>
      <c r="N100" s="23"/>
    </row>
    <row r="101" spans="2:14" x14ac:dyDescent="0.25">
      <c r="B101" s="9"/>
      <c r="C101" s="19" t="str">
        <f>IFERROR(VLOOKUP(Tabla46910[[#This Row],[Nº]],Tabla4[],$C$2,FALSE),"")</f>
        <v/>
      </c>
      <c r="D101" s="20" t="str">
        <f>IFERROR(VLOOKUP(Tabla46910[[#This Row],[Nº]],Tabla4[],$D$2,FALSE),"")</f>
        <v/>
      </c>
      <c r="E101" s="19" t="str">
        <f>IFERROR(VLOOKUP(Tabla46910[[#This Row],[Nº]],Tabla4[],$E$2,FALSE),"")</f>
        <v/>
      </c>
      <c r="F101" s="21" t="str">
        <f>IFERROR(VLOOKUP(Tabla46910[[#This Row],[Nº]],Tabla4[],$F$2,FALSE),"")</f>
        <v/>
      </c>
      <c r="G101" s="21" t="str">
        <f>IFERROR(VLOOKUP(Tabla46910[[#This Row],[Nº]],Tabla4[],$G$2,FALSE),"")</f>
        <v/>
      </c>
      <c r="H101" s="22" t="str">
        <f>IFERROR(VLOOKUP(Tabla46910[[#This Row],[Nº]],Tabla4[],$H$2,FALSE),"")</f>
        <v/>
      </c>
      <c r="I101" s="22" t="str">
        <f>IFERROR(VLOOKUP(Tabla46910[[#This Row],[Nº]],Tabla4[],$I$2,FALSE),"")</f>
        <v/>
      </c>
      <c r="J101" s="22" t="str">
        <f>IFERROR(VLOOKUP(Tabla46910[[#This Row],[Nº]],Tabla4[],$J$2,FALSE),"")</f>
        <v/>
      </c>
      <c r="K101" s="19" t="str">
        <f>IFERROR(VLOOKUP(Tabla46910[[#This Row],[Nº]],Tabla4[],$K$2,FALSE),"")</f>
        <v/>
      </c>
      <c r="L101" s="14"/>
      <c r="M101" s="14"/>
      <c r="N101" s="23"/>
    </row>
    <row r="102" spans="2:14" x14ac:dyDescent="0.25">
      <c r="B102" s="9"/>
      <c r="C102" s="19" t="str">
        <f>IFERROR(VLOOKUP(Tabla46910[[#This Row],[Nº]],Tabla4[],$C$2,FALSE),"")</f>
        <v/>
      </c>
      <c r="D102" s="20" t="str">
        <f>IFERROR(VLOOKUP(Tabla46910[[#This Row],[Nº]],Tabla4[],$D$2,FALSE),"")</f>
        <v/>
      </c>
      <c r="E102" s="19" t="str">
        <f>IFERROR(VLOOKUP(Tabla46910[[#This Row],[Nº]],Tabla4[],$E$2,FALSE),"")</f>
        <v/>
      </c>
      <c r="F102" s="21" t="str">
        <f>IFERROR(VLOOKUP(Tabla46910[[#This Row],[Nº]],Tabla4[],$F$2,FALSE),"")</f>
        <v/>
      </c>
      <c r="G102" s="21" t="str">
        <f>IFERROR(VLOOKUP(Tabla46910[[#This Row],[Nº]],Tabla4[],$G$2,FALSE),"")</f>
        <v/>
      </c>
      <c r="H102" s="22" t="str">
        <f>IFERROR(VLOOKUP(Tabla46910[[#This Row],[Nº]],Tabla4[],$H$2,FALSE),"")</f>
        <v/>
      </c>
      <c r="I102" s="22" t="str">
        <f>IFERROR(VLOOKUP(Tabla46910[[#This Row],[Nº]],Tabla4[],$I$2,FALSE),"")</f>
        <v/>
      </c>
      <c r="J102" s="22" t="str">
        <f>IFERROR(VLOOKUP(Tabla46910[[#This Row],[Nº]],Tabla4[],$J$2,FALSE),"")</f>
        <v/>
      </c>
      <c r="K102" s="19" t="str">
        <f>IFERROR(VLOOKUP(Tabla46910[[#This Row],[Nº]],Tabla4[],$K$2,FALSE),"")</f>
        <v/>
      </c>
      <c r="L102" s="14"/>
      <c r="M102" s="14"/>
      <c r="N102" s="23"/>
    </row>
    <row r="103" spans="2:14" x14ac:dyDescent="0.25">
      <c r="B103" s="9"/>
      <c r="C103" s="19" t="str">
        <f>IFERROR(VLOOKUP(Tabla46910[[#This Row],[Nº]],Tabla4[],$C$2,FALSE),"")</f>
        <v/>
      </c>
      <c r="D103" s="20" t="str">
        <f>IFERROR(VLOOKUP(Tabla46910[[#This Row],[Nº]],Tabla4[],$D$2,FALSE),"")</f>
        <v/>
      </c>
      <c r="E103" s="19" t="str">
        <f>IFERROR(VLOOKUP(Tabla46910[[#This Row],[Nº]],Tabla4[],$E$2,FALSE),"")</f>
        <v/>
      </c>
      <c r="F103" s="21" t="str">
        <f>IFERROR(VLOOKUP(Tabla46910[[#This Row],[Nº]],Tabla4[],$F$2,FALSE),"")</f>
        <v/>
      </c>
      <c r="G103" s="21" t="str">
        <f>IFERROR(VLOOKUP(Tabla46910[[#This Row],[Nº]],Tabla4[],$G$2,FALSE),"")</f>
        <v/>
      </c>
      <c r="H103" s="22" t="str">
        <f>IFERROR(VLOOKUP(Tabla46910[[#This Row],[Nº]],Tabla4[],$H$2,FALSE),"")</f>
        <v/>
      </c>
      <c r="I103" s="22" t="str">
        <f>IFERROR(VLOOKUP(Tabla46910[[#This Row],[Nº]],Tabla4[],$I$2,FALSE),"")</f>
        <v/>
      </c>
      <c r="J103" s="22" t="str">
        <f>IFERROR(VLOOKUP(Tabla46910[[#This Row],[Nº]],Tabla4[],$J$2,FALSE),"")</f>
        <v/>
      </c>
      <c r="K103" s="19" t="str">
        <f>IFERROR(VLOOKUP(Tabla46910[[#This Row],[Nº]],Tabla4[],$K$2,FALSE),"")</f>
        <v/>
      </c>
      <c r="L103" s="14"/>
      <c r="M103" s="14"/>
      <c r="N103" s="23"/>
    </row>
    <row r="104" spans="2:14" x14ac:dyDescent="0.25">
      <c r="B104" s="9"/>
      <c r="C104" s="19" t="str">
        <f>IFERROR(VLOOKUP(Tabla46910[[#This Row],[Nº]],Tabla4[],$C$2,FALSE),"")</f>
        <v/>
      </c>
      <c r="D104" s="20" t="str">
        <f>IFERROR(VLOOKUP(Tabla46910[[#This Row],[Nº]],Tabla4[],$D$2,FALSE),"")</f>
        <v/>
      </c>
      <c r="E104" s="19" t="str">
        <f>IFERROR(VLOOKUP(Tabla46910[[#This Row],[Nº]],Tabla4[],$E$2,FALSE),"")</f>
        <v/>
      </c>
      <c r="F104" s="21" t="str">
        <f>IFERROR(VLOOKUP(Tabla46910[[#This Row],[Nº]],Tabla4[],$F$2,FALSE),"")</f>
        <v/>
      </c>
      <c r="G104" s="21" t="str">
        <f>IFERROR(VLOOKUP(Tabla46910[[#This Row],[Nº]],Tabla4[],$G$2,FALSE),"")</f>
        <v/>
      </c>
      <c r="H104" s="22" t="str">
        <f>IFERROR(VLOOKUP(Tabla46910[[#This Row],[Nº]],Tabla4[],$H$2,FALSE),"")</f>
        <v/>
      </c>
      <c r="I104" s="22" t="str">
        <f>IFERROR(VLOOKUP(Tabla46910[[#This Row],[Nº]],Tabla4[],$I$2,FALSE),"")</f>
        <v/>
      </c>
      <c r="J104" s="22" t="str">
        <f>IFERROR(VLOOKUP(Tabla46910[[#This Row],[Nº]],Tabla4[],$J$2,FALSE),"")</f>
        <v/>
      </c>
      <c r="K104" s="19" t="str">
        <f>IFERROR(VLOOKUP(Tabla46910[[#This Row],[Nº]],Tabla4[],$K$2,FALSE),"")</f>
        <v/>
      </c>
      <c r="L104" s="14"/>
      <c r="M104" s="14"/>
      <c r="N104" s="23"/>
    </row>
    <row r="105" spans="2:14" x14ac:dyDescent="0.25">
      <c r="B105" s="9"/>
      <c r="C105" s="19" t="str">
        <f>IFERROR(VLOOKUP(Tabla46910[[#This Row],[Nº]],Tabla4[],$C$2,FALSE),"")</f>
        <v/>
      </c>
      <c r="D105" s="20" t="str">
        <f>IFERROR(VLOOKUP(Tabla46910[[#This Row],[Nº]],Tabla4[],$D$2,FALSE),"")</f>
        <v/>
      </c>
      <c r="E105" s="19" t="str">
        <f>IFERROR(VLOOKUP(Tabla46910[[#This Row],[Nº]],Tabla4[],$E$2,FALSE),"")</f>
        <v/>
      </c>
      <c r="F105" s="21" t="str">
        <f>IFERROR(VLOOKUP(Tabla46910[[#This Row],[Nº]],Tabla4[],$F$2,FALSE),"")</f>
        <v/>
      </c>
      <c r="G105" s="21" t="str">
        <f>IFERROR(VLOOKUP(Tabla46910[[#This Row],[Nº]],Tabla4[],$G$2,FALSE),"")</f>
        <v/>
      </c>
      <c r="H105" s="22" t="str">
        <f>IFERROR(VLOOKUP(Tabla46910[[#This Row],[Nº]],Tabla4[],$H$2,FALSE),"")</f>
        <v/>
      </c>
      <c r="I105" s="22" t="str">
        <f>IFERROR(VLOOKUP(Tabla46910[[#This Row],[Nº]],Tabla4[],$I$2,FALSE),"")</f>
        <v/>
      </c>
      <c r="J105" s="22" t="str">
        <f>IFERROR(VLOOKUP(Tabla46910[[#This Row],[Nº]],Tabla4[],$J$2,FALSE),"")</f>
        <v/>
      </c>
      <c r="K105" s="19" t="str">
        <f>IFERROR(VLOOKUP(Tabla46910[[#This Row],[Nº]],Tabla4[],$K$2,FALSE),"")</f>
        <v/>
      </c>
      <c r="L105" s="14"/>
      <c r="M105" s="14"/>
      <c r="N105" s="23"/>
    </row>
    <row r="106" spans="2:14" x14ac:dyDescent="0.25">
      <c r="B106" s="9"/>
      <c r="C106" s="19" t="str">
        <f>IFERROR(VLOOKUP(Tabla46910[[#This Row],[Nº]],Tabla4[],$C$2,FALSE),"")</f>
        <v/>
      </c>
      <c r="D106" s="20" t="str">
        <f>IFERROR(VLOOKUP(Tabla46910[[#This Row],[Nº]],Tabla4[],$D$2,FALSE),"")</f>
        <v/>
      </c>
      <c r="E106" s="19" t="str">
        <f>IFERROR(VLOOKUP(Tabla46910[[#This Row],[Nº]],Tabla4[],$E$2,FALSE),"")</f>
        <v/>
      </c>
      <c r="F106" s="21" t="str">
        <f>IFERROR(VLOOKUP(Tabla46910[[#This Row],[Nº]],Tabla4[],$F$2,FALSE),"")</f>
        <v/>
      </c>
      <c r="G106" s="21" t="str">
        <f>IFERROR(VLOOKUP(Tabla46910[[#This Row],[Nº]],Tabla4[],$G$2,FALSE),"")</f>
        <v/>
      </c>
      <c r="H106" s="22" t="str">
        <f>IFERROR(VLOOKUP(Tabla46910[[#This Row],[Nº]],Tabla4[],$H$2,FALSE),"")</f>
        <v/>
      </c>
      <c r="I106" s="22" t="str">
        <f>IFERROR(VLOOKUP(Tabla46910[[#This Row],[Nº]],Tabla4[],$I$2,FALSE),"")</f>
        <v/>
      </c>
      <c r="J106" s="22" t="str">
        <f>IFERROR(VLOOKUP(Tabla46910[[#This Row],[Nº]],Tabla4[],$J$2,FALSE),"")</f>
        <v/>
      </c>
      <c r="K106" s="19" t="str">
        <f>IFERROR(VLOOKUP(Tabla46910[[#This Row],[Nº]],Tabla4[],$K$2,FALSE),"")</f>
        <v/>
      </c>
      <c r="L106" s="14"/>
      <c r="M106" s="14"/>
      <c r="N106" s="23"/>
    </row>
    <row r="107" spans="2:14" x14ac:dyDescent="0.25">
      <c r="B107" s="9"/>
      <c r="C107" s="19" t="str">
        <f>IFERROR(VLOOKUP(Tabla46910[[#This Row],[Nº]],Tabla4[],$C$2,FALSE),"")</f>
        <v/>
      </c>
      <c r="D107" s="20" t="str">
        <f>IFERROR(VLOOKUP(Tabla46910[[#This Row],[Nº]],Tabla4[],$D$2,FALSE),"")</f>
        <v/>
      </c>
      <c r="E107" s="19" t="str">
        <f>IFERROR(VLOOKUP(Tabla46910[[#This Row],[Nº]],Tabla4[],$E$2,FALSE),"")</f>
        <v/>
      </c>
      <c r="F107" s="21" t="str">
        <f>IFERROR(VLOOKUP(Tabla46910[[#This Row],[Nº]],Tabla4[],$F$2,FALSE),"")</f>
        <v/>
      </c>
      <c r="G107" s="21" t="str">
        <f>IFERROR(VLOOKUP(Tabla46910[[#This Row],[Nº]],Tabla4[],$G$2,FALSE),"")</f>
        <v/>
      </c>
      <c r="H107" s="22" t="str">
        <f>IFERROR(VLOOKUP(Tabla46910[[#This Row],[Nº]],Tabla4[],$H$2,FALSE),"")</f>
        <v/>
      </c>
      <c r="I107" s="22" t="str">
        <f>IFERROR(VLOOKUP(Tabla46910[[#This Row],[Nº]],Tabla4[],$I$2,FALSE),"")</f>
        <v/>
      </c>
      <c r="J107" s="22" t="str">
        <f>IFERROR(VLOOKUP(Tabla46910[[#This Row],[Nº]],Tabla4[],$J$2,FALSE),"")</f>
        <v/>
      </c>
      <c r="K107" s="19" t="str">
        <f>IFERROR(VLOOKUP(Tabla46910[[#This Row],[Nº]],Tabla4[],$K$2,FALSE),"")</f>
        <v/>
      </c>
      <c r="L107" s="14"/>
      <c r="M107" s="14"/>
      <c r="N107" s="23"/>
    </row>
    <row r="108" spans="2:14" x14ac:dyDescent="0.25">
      <c r="B108" s="9"/>
      <c r="C108" s="19" t="str">
        <f>IFERROR(VLOOKUP(Tabla46910[[#This Row],[Nº]],Tabla4[],$C$2,FALSE),"")</f>
        <v/>
      </c>
      <c r="D108" s="20" t="str">
        <f>IFERROR(VLOOKUP(Tabla46910[[#This Row],[Nº]],Tabla4[],$D$2,FALSE),"")</f>
        <v/>
      </c>
      <c r="E108" s="19" t="str">
        <f>IFERROR(VLOOKUP(Tabla46910[[#This Row],[Nº]],Tabla4[],$E$2,FALSE),"")</f>
        <v/>
      </c>
      <c r="F108" s="21" t="str">
        <f>IFERROR(VLOOKUP(Tabla46910[[#This Row],[Nº]],Tabla4[],$F$2,FALSE),"")</f>
        <v/>
      </c>
      <c r="G108" s="21" t="str">
        <f>IFERROR(VLOOKUP(Tabla46910[[#This Row],[Nº]],Tabla4[],$G$2,FALSE),"")</f>
        <v/>
      </c>
      <c r="H108" s="22" t="str">
        <f>IFERROR(VLOOKUP(Tabla46910[[#This Row],[Nº]],Tabla4[],$H$2,FALSE),"")</f>
        <v/>
      </c>
      <c r="I108" s="22" t="str">
        <f>IFERROR(VLOOKUP(Tabla46910[[#This Row],[Nº]],Tabla4[],$I$2,FALSE),"")</f>
        <v/>
      </c>
      <c r="J108" s="22" t="str">
        <f>IFERROR(VLOOKUP(Tabla46910[[#This Row],[Nº]],Tabla4[],$J$2,FALSE),"")</f>
        <v/>
      </c>
      <c r="K108" s="19" t="str">
        <f>IFERROR(VLOOKUP(Tabla46910[[#This Row],[Nº]],Tabla4[],$K$2,FALSE),"")</f>
        <v/>
      </c>
      <c r="L108" s="14"/>
      <c r="M108" s="14"/>
      <c r="N108" s="23"/>
    </row>
    <row r="109" spans="2:14" x14ac:dyDescent="0.25">
      <c r="B109" s="9"/>
      <c r="C109" s="19" t="str">
        <f>IFERROR(VLOOKUP(Tabla46910[[#This Row],[Nº]],Tabla4[],$C$2,FALSE),"")</f>
        <v/>
      </c>
      <c r="D109" s="20" t="str">
        <f>IFERROR(VLOOKUP(Tabla46910[[#This Row],[Nº]],Tabla4[],$D$2,FALSE),"")</f>
        <v/>
      </c>
      <c r="E109" s="19" t="str">
        <f>IFERROR(VLOOKUP(Tabla46910[[#This Row],[Nº]],Tabla4[],$E$2,FALSE),"")</f>
        <v/>
      </c>
      <c r="F109" s="21" t="str">
        <f>IFERROR(VLOOKUP(Tabla46910[[#This Row],[Nº]],Tabla4[],$F$2,FALSE),"")</f>
        <v/>
      </c>
      <c r="G109" s="21" t="str">
        <f>IFERROR(VLOOKUP(Tabla46910[[#This Row],[Nº]],Tabla4[],$G$2,FALSE),"")</f>
        <v/>
      </c>
      <c r="H109" s="22" t="str">
        <f>IFERROR(VLOOKUP(Tabla46910[[#This Row],[Nº]],Tabla4[],$H$2,FALSE),"")</f>
        <v/>
      </c>
      <c r="I109" s="22" t="str">
        <f>IFERROR(VLOOKUP(Tabla46910[[#This Row],[Nº]],Tabla4[],$I$2,FALSE),"")</f>
        <v/>
      </c>
      <c r="J109" s="22" t="str">
        <f>IFERROR(VLOOKUP(Tabla46910[[#This Row],[Nº]],Tabla4[],$J$2,FALSE),"")</f>
        <v/>
      </c>
      <c r="K109" s="19" t="str">
        <f>IFERROR(VLOOKUP(Tabla46910[[#This Row],[Nº]],Tabla4[],$K$2,FALSE),"")</f>
        <v/>
      </c>
      <c r="L109" s="14"/>
      <c r="M109" s="14"/>
      <c r="N109" s="23"/>
    </row>
    <row r="110" spans="2:14" x14ac:dyDescent="0.25">
      <c r="B110" s="9"/>
      <c r="C110" s="19" t="str">
        <f>IFERROR(VLOOKUP(Tabla46910[[#This Row],[Nº]],Tabla4[],$C$2,FALSE),"")</f>
        <v/>
      </c>
      <c r="D110" s="20" t="str">
        <f>IFERROR(VLOOKUP(Tabla46910[[#This Row],[Nº]],Tabla4[],$D$2,FALSE),"")</f>
        <v/>
      </c>
      <c r="E110" s="19" t="str">
        <f>IFERROR(VLOOKUP(Tabla46910[[#This Row],[Nº]],Tabla4[],$E$2,FALSE),"")</f>
        <v/>
      </c>
      <c r="F110" s="21" t="str">
        <f>IFERROR(VLOOKUP(Tabla46910[[#This Row],[Nº]],Tabla4[],$F$2,FALSE),"")</f>
        <v/>
      </c>
      <c r="G110" s="21" t="str">
        <f>IFERROR(VLOOKUP(Tabla46910[[#This Row],[Nº]],Tabla4[],$G$2,FALSE),"")</f>
        <v/>
      </c>
      <c r="H110" s="22" t="str">
        <f>IFERROR(VLOOKUP(Tabla46910[[#This Row],[Nº]],Tabla4[],$H$2,FALSE),"")</f>
        <v/>
      </c>
      <c r="I110" s="22" t="str">
        <f>IFERROR(VLOOKUP(Tabla46910[[#This Row],[Nº]],Tabla4[],$I$2,FALSE),"")</f>
        <v/>
      </c>
      <c r="J110" s="22" t="str">
        <f>IFERROR(VLOOKUP(Tabla46910[[#This Row],[Nº]],Tabla4[],$J$2,FALSE),"")</f>
        <v/>
      </c>
      <c r="K110" s="19" t="str">
        <f>IFERROR(VLOOKUP(Tabla46910[[#This Row],[Nº]],Tabla4[],$K$2,FALSE),"")</f>
        <v/>
      </c>
      <c r="L110" s="14"/>
      <c r="M110" s="14"/>
      <c r="N110" s="23"/>
    </row>
    <row r="111" spans="2:14" x14ac:dyDescent="0.25">
      <c r="B111" s="9"/>
      <c r="C111" s="19" t="str">
        <f>IFERROR(VLOOKUP(Tabla46910[[#This Row],[Nº]],Tabla4[],$C$2,FALSE),"")</f>
        <v/>
      </c>
      <c r="D111" s="20" t="str">
        <f>IFERROR(VLOOKUP(Tabla46910[[#This Row],[Nº]],Tabla4[],$D$2,FALSE),"")</f>
        <v/>
      </c>
      <c r="E111" s="19" t="str">
        <f>IFERROR(VLOOKUP(Tabla46910[[#This Row],[Nº]],Tabla4[],$E$2,FALSE),"")</f>
        <v/>
      </c>
      <c r="F111" s="21" t="str">
        <f>IFERROR(VLOOKUP(Tabla46910[[#This Row],[Nº]],Tabla4[],$F$2,FALSE),"")</f>
        <v/>
      </c>
      <c r="G111" s="21" t="str">
        <f>IFERROR(VLOOKUP(Tabla46910[[#This Row],[Nº]],Tabla4[],$G$2,FALSE),"")</f>
        <v/>
      </c>
      <c r="H111" s="22" t="str">
        <f>IFERROR(VLOOKUP(Tabla46910[[#This Row],[Nº]],Tabla4[],$H$2,FALSE),"")</f>
        <v/>
      </c>
      <c r="I111" s="22" t="str">
        <f>IFERROR(VLOOKUP(Tabla46910[[#This Row],[Nº]],Tabla4[],$I$2,FALSE),"")</f>
        <v/>
      </c>
      <c r="J111" s="22" t="str">
        <f>IFERROR(VLOOKUP(Tabla46910[[#This Row],[Nº]],Tabla4[],$J$2,FALSE),"")</f>
        <v/>
      </c>
      <c r="K111" s="19" t="str">
        <f>IFERROR(VLOOKUP(Tabla46910[[#This Row],[Nº]],Tabla4[],$K$2,FALSE),"")</f>
        <v/>
      </c>
      <c r="L111" s="14"/>
      <c r="M111" s="14"/>
      <c r="N111" s="23"/>
    </row>
    <row r="112" spans="2:14" x14ac:dyDescent="0.25">
      <c r="B112" s="9"/>
      <c r="C112" s="19" t="str">
        <f>IFERROR(VLOOKUP(Tabla46910[[#This Row],[Nº]],Tabla4[],$C$2,FALSE),"")</f>
        <v/>
      </c>
      <c r="D112" s="20" t="str">
        <f>IFERROR(VLOOKUP(Tabla46910[[#This Row],[Nº]],Tabla4[],$D$2,FALSE),"")</f>
        <v/>
      </c>
      <c r="E112" s="19" t="str">
        <f>IFERROR(VLOOKUP(Tabla46910[[#This Row],[Nº]],Tabla4[],$E$2,FALSE),"")</f>
        <v/>
      </c>
      <c r="F112" s="21" t="str">
        <f>IFERROR(VLOOKUP(Tabla46910[[#This Row],[Nº]],Tabla4[],$F$2,FALSE),"")</f>
        <v/>
      </c>
      <c r="G112" s="21" t="str">
        <f>IFERROR(VLOOKUP(Tabla46910[[#This Row],[Nº]],Tabla4[],$G$2,FALSE),"")</f>
        <v/>
      </c>
      <c r="H112" s="22" t="str">
        <f>IFERROR(VLOOKUP(Tabla46910[[#This Row],[Nº]],Tabla4[],$H$2,FALSE),"")</f>
        <v/>
      </c>
      <c r="I112" s="22" t="str">
        <f>IFERROR(VLOOKUP(Tabla46910[[#This Row],[Nº]],Tabla4[],$I$2,FALSE),"")</f>
        <v/>
      </c>
      <c r="J112" s="22" t="str">
        <f>IFERROR(VLOOKUP(Tabla46910[[#This Row],[Nº]],Tabla4[],$J$2,FALSE),"")</f>
        <v/>
      </c>
      <c r="K112" s="19" t="str">
        <f>IFERROR(VLOOKUP(Tabla46910[[#This Row],[Nº]],Tabla4[],$K$2,FALSE),"")</f>
        <v/>
      </c>
      <c r="L112" s="14"/>
      <c r="M112" s="14"/>
      <c r="N112" s="23"/>
    </row>
    <row r="113" spans="2:14" x14ac:dyDescent="0.25">
      <c r="B113" s="9"/>
      <c r="C113" s="19" t="str">
        <f>IFERROR(VLOOKUP(Tabla46910[[#This Row],[Nº]],Tabla4[],$C$2,FALSE),"")</f>
        <v/>
      </c>
      <c r="D113" s="20" t="str">
        <f>IFERROR(VLOOKUP(Tabla46910[[#This Row],[Nº]],Tabla4[],$D$2,FALSE),"")</f>
        <v/>
      </c>
      <c r="E113" s="19" t="str">
        <f>IFERROR(VLOOKUP(Tabla46910[[#This Row],[Nº]],Tabla4[],$E$2,FALSE),"")</f>
        <v/>
      </c>
      <c r="F113" s="21" t="str">
        <f>IFERROR(VLOOKUP(Tabla46910[[#This Row],[Nº]],Tabla4[],$F$2,FALSE),"")</f>
        <v/>
      </c>
      <c r="G113" s="21" t="str">
        <f>IFERROR(VLOOKUP(Tabla46910[[#This Row],[Nº]],Tabla4[],$G$2,FALSE),"")</f>
        <v/>
      </c>
      <c r="H113" s="22" t="str">
        <f>IFERROR(VLOOKUP(Tabla46910[[#This Row],[Nº]],Tabla4[],$H$2,FALSE),"")</f>
        <v/>
      </c>
      <c r="I113" s="22" t="str">
        <f>IFERROR(VLOOKUP(Tabla46910[[#This Row],[Nº]],Tabla4[],$I$2,FALSE),"")</f>
        <v/>
      </c>
      <c r="J113" s="22" t="str">
        <f>IFERROR(VLOOKUP(Tabla46910[[#This Row],[Nº]],Tabla4[],$J$2,FALSE),"")</f>
        <v/>
      </c>
      <c r="K113" s="19" t="str">
        <f>IFERROR(VLOOKUP(Tabla46910[[#This Row],[Nº]],Tabla4[],$K$2,FALSE),"")</f>
        <v/>
      </c>
      <c r="L113" s="14"/>
      <c r="M113" s="14"/>
      <c r="N113" s="23"/>
    </row>
    <row r="114" spans="2:14" x14ac:dyDescent="0.25">
      <c r="B114" s="9"/>
      <c r="C114" s="19" t="str">
        <f>IFERROR(VLOOKUP(Tabla46910[[#This Row],[Nº]],Tabla4[],$C$2,FALSE),"")</f>
        <v/>
      </c>
      <c r="D114" s="20" t="str">
        <f>IFERROR(VLOOKUP(Tabla46910[[#This Row],[Nº]],Tabla4[],$D$2,FALSE),"")</f>
        <v/>
      </c>
      <c r="E114" s="19" t="str">
        <f>IFERROR(VLOOKUP(Tabla46910[[#This Row],[Nº]],Tabla4[],$E$2,FALSE),"")</f>
        <v/>
      </c>
      <c r="F114" s="21" t="str">
        <f>IFERROR(VLOOKUP(Tabla46910[[#This Row],[Nº]],Tabla4[],$F$2,FALSE),"")</f>
        <v/>
      </c>
      <c r="G114" s="21" t="str">
        <f>IFERROR(VLOOKUP(Tabla46910[[#This Row],[Nº]],Tabla4[],$G$2,FALSE),"")</f>
        <v/>
      </c>
      <c r="H114" s="22" t="str">
        <f>IFERROR(VLOOKUP(Tabla46910[[#This Row],[Nº]],Tabla4[],$H$2,FALSE),"")</f>
        <v/>
      </c>
      <c r="I114" s="22" t="str">
        <f>IFERROR(VLOOKUP(Tabla46910[[#This Row],[Nº]],Tabla4[],$I$2,FALSE),"")</f>
        <v/>
      </c>
      <c r="J114" s="22" t="str">
        <f>IFERROR(VLOOKUP(Tabla46910[[#This Row],[Nº]],Tabla4[],$J$2,FALSE),"")</f>
        <v/>
      </c>
      <c r="K114" s="19" t="str">
        <f>IFERROR(VLOOKUP(Tabla46910[[#This Row],[Nº]],Tabla4[],$K$2,FALSE),"")</f>
        <v/>
      </c>
      <c r="L114" s="14"/>
      <c r="M114" s="14"/>
      <c r="N114" s="23"/>
    </row>
    <row r="115" spans="2:14" x14ac:dyDescent="0.25">
      <c r="B115" s="9"/>
      <c r="C115" s="19" t="str">
        <f>IFERROR(VLOOKUP(Tabla46910[[#This Row],[Nº]],Tabla4[],$C$2,FALSE),"")</f>
        <v/>
      </c>
      <c r="D115" s="20" t="str">
        <f>IFERROR(VLOOKUP(Tabla46910[[#This Row],[Nº]],Tabla4[],$D$2,FALSE),"")</f>
        <v/>
      </c>
      <c r="E115" s="19" t="str">
        <f>IFERROR(VLOOKUP(Tabla46910[[#This Row],[Nº]],Tabla4[],$E$2,FALSE),"")</f>
        <v/>
      </c>
      <c r="F115" s="21" t="str">
        <f>IFERROR(VLOOKUP(Tabla46910[[#This Row],[Nº]],Tabla4[],$F$2,FALSE),"")</f>
        <v/>
      </c>
      <c r="G115" s="21" t="str">
        <f>IFERROR(VLOOKUP(Tabla46910[[#This Row],[Nº]],Tabla4[],$G$2,FALSE),"")</f>
        <v/>
      </c>
      <c r="H115" s="22" t="str">
        <f>IFERROR(VLOOKUP(Tabla46910[[#This Row],[Nº]],Tabla4[],$H$2,FALSE),"")</f>
        <v/>
      </c>
      <c r="I115" s="22" t="str">
        <f>IFERROR(VLOOKUP(Tabla46910[[#This Row],[Nº]],Tabla4[],$I$2,FALSE),"")</f>
        <v/>
      </c>
      <c r="J115" s="22" t="str">
        <f>IFERROR(VLOOKUP(Tabla46910[[#This Row],[Nº]],Tabla4[],$J$2,FALSE),"")</f>
        <v/>
      </c>
      <c r="K115" s="19" t="str">
        <f>IFERROR(VLOOKUP(Tabla46910[[#This Row],[Nº]],Tabla4[],$K$2,FALSE),"")</f>
        <v/>
      </c>
      <c r="L115" s="14"/>
      <c r="M115" s="14"/>
      <c r="N115" s="23"/>
    </row>
    <row r="116" spans="2:14" x14ac:dyDescent="0.25">
      <c r="B116" s="9"/>
      <c r="C116" s="19" t="str">
        <f>IFERROR(VLOOKUP(Tabla46910[[#This Row],[Nº]],Tabla4[],$C$2,FALSE),"")</f>
        <v/>
      </c>
      <c r="D116" s="20" t="str">
        <f>IFERROR(VLOOKUP(Tabla46910[[#This Row],[Nº]],Tabla4[],$D$2,FALSE),"")</f>
        <v/>
      </c>
      <c r="E116" s="19" t="str">
        <f>IFERROR(VLOOKUP(Tabla46910[[#This Row],[Nº]],Tabla4[],$E$2,FALSE),"")</f>
        <v/>
      </c>
      <c r="F116" s="21" t="str">
        <f>IFERROR(VLOOKUP(Tabla46910[[#This Row],[Nº]],Tabla4[],$F$2,FALSE),"")</f>
        <v/>
      </c>
      <c r="G116" s="21" t="str">
        <f>IFERROR(VLOOKUP(Tabla46910[[#This Row],[Nº]],Tabla4[],$G$2,FALSE),"")</f>
        <v/>
      </c>
      <c r="H116" s="22" t="str">
        <f>IFERROR(VLOOKUP(Tabla46910[[#This Row],[Nº]],Tabla4[],$H$2,FALSE),"")</f>
        <v/>
      </c>
      <c r="I116" s="22" t="str">
        <f>IFERROR(VLOOKUP(Tabla46910[[#This Row],[Nº]],Tabla4[],$I$2,FALSE),"")</f>
        <v/>
      </c>
      <c r="J116" s="22" t="str">
        <f>IFERROR(VLOOKUP(Tabla46910[[#This Row],[Nº]],Tabla4[],$J$2,FALSE),"")</f>
        <v/>
      </c>
      <c r="K116" s="19" t="str">
        <f>IFERROR(VLOOKUP(Tabla46910[[#This Row],[Nº]],Tabla4[],$K$2,FALSE),"")</f>
        <v/>
      </c>
      <c r="L116" s="14"/>
      <c r="M116" s="14"/>
      <c r="N116" s="23"/>
    </row>
    <row r="117" spans="2:14" x14ac:dyDescent="0.25">
      <c r="B117" s="9"/>
      <c r="C117" s="19" t="str">
        <f>IFERROR(VLOOKUP(Tabla46910[[#This Row],[Nº]],Tabla4[],$C$2,FALSE),"")</f>
        <v/>
      </c>
      <c r="D117" s="20" t="str">
        <f>IFERROR(VLOOKUP(Tabla46910[[#This Row],[Nº]],Tabla4[],$D$2,FALSE),"")</f>
        <v/>
      </c>
      <c r="E117" s="19" t="str">
        <f>IFERROR(VLOOKUP(Tabla46910[[#This Row],[Nº]],Tabla4[],$E$2,FALSE),"")</f>
        <v/>
      </c>
      <c r="F117" s="21" t="str">
        <f>IFERROR(VLOOKUP(Tabla46910[[#This Row],[Nº]],Tabla4[],$F$2,FALSE),"")</f>
        <v/>
      </c>
      <c r="G117" s="21" t="str">
        <f>IFERROR(VLOOKUP(Tabla46910[[#This Row],[Nº]],Tabla4[],$G$2,FALSE),"")</f>
        <v/>
      </c>
      <c r="H117" s="22" t="str">
        <f>IFERROR(VLOOKUP(Tabla46910[[#This Row],[Nº]],Tabla4[],$H$2,FALSE),"")</f>
        <v/>
      </c>
      <c r="I117" s="22" t="str">
        <f>IFERROR(VLOOKUP(Tabla46910[[#This Row],[Nº]],Tabla4[],$I$2,FALSE),"")</f>
        <v/>
      </c>
      <c r="J117" s="22" t="str">
        <f>IFERROR(VLOOKUP(Tabla46910[[#This Row],[Nº]],Tabla4[],$J$2,FALSE),"")</f>
        <v/>
      </c>
      <c r="K117" s="19" t="str">
        <f>IFERROR(VLOOKUP(Tabla46910[[#This Row],[Nº]],Tabla4[],$K$2,FALSE),"")</f>
        <v/>
      </c>
      <c r="L117" s="14"/>
      <c r="M117" s="14"/>
      <c r="N117" s="23"/>
    </row>
    <row r="118" spans="2:14" x14ac:dyDescent="0.25">
      <c r="B118" s="9"/>
      <c r="C118" s="19" t="str">
        <f>IFERROR(VLOOKUP(Tabla46910[[#This Row],[Nº]],Tabla4[],$C$2,FALSE),"")</f>
        <v/>
      </c>
      <c r="D118" s="20" t="str">
        <f>IFERROR(VLOOKUP(Tabla46910[[#This Row],[Nº]],Tabla4[],$D$2,FALSE),"")</f>
        <v/>
      </c>
      <c r="E118" s="19" t="str">
        <f>IFERROR(VLOOKUP(Tabla46910[[#This Row],[Nº]],Tabla4[],$E$2,FALSE),"")</f>
        <v/>
      </c>
      <c r="F118" s="21" t="str">
        <f>IFERROR(VLOOKUP(Tabla46910[[#This Row],[Nº]],Tabla4[],$F$2,FALSE),"")</f>
        <v/>
      </c>
      <c r="G118" s="21" t="str">
        <f>IFERROR(VLOOKUP(Tabla46910[[#This Row],[Nº]],Tabla4[],$G$2,FALSE),"")</f>
        <v/>
      </c>
      <c r="H118" s="22" t="str">
        <f>IFERROR(VLOOKUP(Tabla46910[[#This Row],[Nº]],Tabla4[],$H$2,FALSE),"")</f>
        <v/>
      </c>
      <c r="I118" s="22" t="str">
        <f>IFERROR(VLOOKUP(Tabla46910[[#This Row],[Nº]],Tabla4[],$I$2,FALSE),"")</f>
        <v/>
      </c>
      <c r="J118" s="22" t="str">
        <f>IFERROR(VLOOKUP(Tabla46910[[#This Row],[Nº]],Tabla4[],$J$2,FALSE),"")</f>
        <v/>
      </c>
      <c r="K118" s="19" t="str">
        <f>IFERROR(VLOOKUP(Tabla46910[[#This Row],[Nº]],Tabla4[],$K$2,FALSE),"")</f>
        <v/>
      </c>
      <c r="L118" s="14"/>
      <c r="M118" s="14"/>
      <c r="N118" s="23"/>
    </row>
    <row r="119" spans="2:14" x14ac:dyDescent="0.25">
      <c r="B119" s="9"/>
      <c r="C119" s="19" t="str">
        <f>IFERROR(VLOOKUP(Tabla46910[[#This Row],[Nº]],Tabla4[],$C$2,FALSE),"")</f>
        <v/>
      </c>
      <c r="D119" s="20" t="str">
        <f>IFERROR(VLOOKUP(Tabla46910[[#This Row],[Nº]],Tabla4[],$D$2,FALSE),"")</f>
        <v/>
      </c>
      <c r="E119" s="19" t="str">
        <f>IFERROR(VLOOKUP(Tabla46910[[#This Row],[Nº]],Tabla4[],$E$2,FALSE),"")</f>
        <v/>
      </c>
      <c r="F119" s="21" t="str">
        <f>IFERROR(VLOOKUP(Tabla46910[[#This Row],[Nº]],Tabla4[],$F$2,FALSE),"")</f>
        <v/>
      </c>
      <c r="G119" s="21" t="str">
        <f>IFERROR(VLOOKUP(Tabla46910[[#This Row],[Nº]],Tabla4[],$G$2,FALSE),"")</f>
        <v/>
      </c>
      <c r="H119" s="22" t="str">
        <f>IFERROR(VLOOKUP(Tabla46910[[#This Row],[Nº]],Tabla4[],$H$2,FALSE),"")</f>
        <v/>
      </c>
      <c r="I119" s="22" t="str">
        <f>IFERROR(VLOOKUP(Tabla46910[[#This Row],[Nº]],Tabla4[],$I$2,FALSE),"")</f>
        <v/>
      </c>
      <c r="J119" s="22" t="str">
        <f>IFERROR(VLOOKUP(Tabla46910[[#This Row],[Nº]],Tabla4[],$J$2,FALSE),"")</f>
        <v/>
      </c>
      <c r="K119" s="19" t="str">
        <f>IFERROR(VLOOKUP(Tabla46910[[#This Row],[Nº]],Tabla4[],$K$2,FALSE),"")</f>
        <v/>
      </c>
      <c r="L119" s="14"/>
      <c r="M119" s="14"/>
      <c r="N119" s="23"/>
    </row>
    <row r="120" spans="2:14" x14ac:dyDescent="0.25">
      <c r="B120" s="9"/>
      <c r="C120" s="19" t="str">
        <f>IFERROR(VLOOKUP(Tabla46910[[#This Row],[Nº]],Tabla4[],$C$2,FALSE),"")</f>
        <v/>
      </c>
      <c r="D120" s="20" t="str">
        <f>IFERROR(VLOOKUP(Tabla46910[[#This Row],[Nº]],Tabla4[],$D$2,FALSE),"")</f>
        <v/>
      </c>
      <c r="E120" s="19" t="str">
        <f>IFERROR(VLOOKUP(Tabla46910[[#This Row],[Nº]],Tabla4[],$E$2,FALSE),"")</f>
        <v/>
      </c>
      <c r="F120" s="21" t="str">
        <f>IFERROR(VLOOKUP(Tabla46910[[#This Row],[Nº]],Tabla4[],$F$2,FALSE),"")</f>
        <v/>
      </c>
      <c r="G120" s="21" t="str">
        <f>IFERROR(VLOOKUP(Tabla46910[[#This Row],[Nº]],Tabla4[],$G$2,FALSE),"")</f>
        <v/>
      </c>
      <c r="H120" s="22" t="str">
        <f>IFERROR(VLOOKUP(Tabla46910[[#This Row],[Nº]],Tabla4[],$H$2,FALSE),"")</f>
        <v/>
      </c>
      <c r="I120" s="22" t="str">
        <f>IFERROR(VLOOKUP(Tabla46910[[#This Row],[Nº]],Tabla4[],$I$2,FALSE),"")</f>
        <v/>
      </c>
      <c r="J120" s="22" t="str">
        <f>IFERROR(VLOOKUP(Tabla46910[[#This Row],[Nº]],Tabla4[],$J$2,FALSE),"")</f>
        <v/>
      </c>
      <c r="K120" s="19" t="str">
        <f>IFERROR(VLOOKUP(Tabla46910[[#This Row],[Nº]],Tabla4[],$K$2,FALSE),"")</f>
        <v/>
      </c>
      <c r="L120" s="14"/>
      <c r="M120" s="14"/>
      <c r="N120" s="23"/>
    </row>
    <row r="121" spans="2:14" x14ac:dyDescent="0.25">
      <c r="B121" s="9"/>
      <c r="C121" s="19" t="str">
        <f>IFERROR(VLOOKUP(Tabla46910[[#This Row],[Nº]],Tabla4[],$C$2,FALSE),"")</f>
        <v/>
      </c>
      <c r="D121" s="20" t="str">
        <f>IFERROR(VLOOKUP(Tabla46910[[#This Row],[Nº]],Tabla4[],$D$2,FALSE),"")</f>
        <v/>
      </c>
      <c r="E121" s="19" t="str">
        <f>IFERROR(VLOOKUP(Tabla46910[[#This Row],[Nº]],Tabla4[],$E$2,FALSE),"")</f>
        <v/>
      </c>
      <c r="F121" s="21" t="str">
        <f>IFERROR(VLOOKUP(Tabla46910[[#This Row],[Nº]],Tabla4[],$F$2,FALSE),"")</f>
        <v/>
      </c>
      <c r="G121" s="21" t="str">
        <f>IFERROR(VLOOKUP(Tabla46910[[#This Row],[Nº]],Tabla4[],$G$2,FALSE),"")</f>
        <v/>
      </c>
      <c r="H121" s="22" t="str">
        <f>IFERROR(VLOOKUP(Tabla46910[[#This Row],[Nº]],Tabla4[],$H$2,FALSE),"")</f>
        <v/>
      </c>
      <c r="I121" s="22" t="str">
        <f>IFERROR(VLOOKUP(Tabla46910[[#This Row],[Nº]],Tabla4[],$I$2,FALSE),"")</f>
        <v/>
      </c>
      <c r="J121" s="22" t="str">
        <f>IFERROR(VLOOKUP(Tabla46910[[#This Row],[Nº]],Tabla4[],$J$2,FALSE),"")</f>
        <v/>
      </c>
      <c r="K121" s="19" t="str">
        <f>IFERROR(VLOOKUP(Tabla46910[[#This Row],[Nº]],Tabla4[],$K$2,FALSE),"")</f>
        <v/>
      </c>
      <c r="L121" s="14"/>
      <c r="M121" s="14"/>
      <c r="N121" s="23"/>
    </row>
    <row r="122" spans="2:14" x14ac:dyDescent="0.25">
      <c r="B122" s="9"/>
      <c r="C122" s="19" t="str">
        <f>IFERROR(VLOOKUP(Tabla46910[[#This Row],[Nº]],Tabla4[],$C$2,FALSE),"")</f>
        <v/>
      </c>
      <c r="D122" s="20" t="str">
        <f>IFERROR(VLOOKUP(Tabla46910[[#This Row],[Nº]],Tabla4[],$D$2,FALSE),"")</f>
        <v/>
      </c>
      <c r="E122" s="19" t="str">
        <f>IFERROR(VLOOKUP(Tabla46910[[#This Row],[Nº]],Tabla4[],$E$2,FALSE),"")</f>
        <v/>
      </c>
      <c r="F122" s="21" t="str">
        <f>IFERROR(VLOOKUP(Tabla46910[[#This Row],[Nº]],Tabla4[],$F$2,FALSE),"")</f>
        <v/>
      </c>
      <c r="G122" s="21" t="str">
        <f>IFERROR(VLOOKUP(Tabla46910[[#This Row],[Nº]],Tabla4[],$G$2,FALSE),"")</f>
        <v/>
      </c>
      <c r="H122" s="22" t="str">
        <f>IFERROR(VLOOKUP(Tabla46910[[#This Row],[Nº]],Tabla4[],$H$2,FALSE),"")</f>
        <v/>
      </c>
      <c r="I122" s="22" t="str">
        <f>IFERROR(VLOOKUP(Tabla46910[[#This Row],[Nº]],Tabla4[],$I$2,FALSE),"")</f>
        <v/>
      </c>
      <c r="J122" s="22" t="str">
        <f>IFERROR(VLOOKUP(Tabla46910[[#This Row],[Nº]],Tabla4[],$J$2,FALSE),"")</f>
        <v/>
      </c>
      <c r="K122" s="19" t="str">
        <f>IFERROR(VLOOKUP(Tabla46910[[#This Row],[Nº]],Tabla4[],$K$2,FALSE),"")</f>
        <v/>
      </c>
      <c r="L122" s="14"/>
      <c r="M122" s="14"/>
      <c r="N122" s="23"/>
    </row>
    <row r="123" spans="2:14" x14ac:dyDescent="0.25">
      <c r="B123" s="9"/>
      <c r="C123" s="19" t="str">
        <f>IFERROR(VLOOKUP(Tabla46910[[#This Row],[Nº]],Tabla4[],$C$2,FALSE),"")</f>
        <v/>
      </c>
      <c r="D123" s="20" t="str">
        <f>IFERROR(VLOOKUP(Tabla46910[[#This Row],[Nº]],Tabla4[],$D$2,FALSE),"")</f>
        <v/>
      </c>
      <c r="E123" s="19" t="str">
        <f>IFERROR(VLOOKUP(Tabla46910[[#This Row],[Nº]],Tabla4[],$E$2,FALSE),"")</f>
        <v/>
      </c>
      <c r="F123" s="21" t="str">
        <f>IFERROR(VLOOKUP(Tabla46910[[#This Row],[Nº]],Tabla4[],$F$2,FALSE),"")</f>
        <v/>
      </c>
      <c r="G123" s="21" t="str">
        <f>IFERROR(VLOOKUP(Tabla46910[[#This Row],[Nº]],Tabla4[],$G$2,FALSE),"")</f>
        <v/>
      </c>
      <c r="H123" s="22" t="str">
        <f>IFERROR(VLOOKUP(Tabla46910[[#This Row],[Nº]],Tabla4[],$H$2,FALSE),"")</f>
        <v/>
      </c>
      <c r="I123" s="22" t="str">
        <f>IFERROR(VLOOKUP(Tabla46910[[#This Row],[Nº]],Tabla4[],$I$2,FALSE),"")</f>
        <v/>
      </c>
      <c r="J123" s="22" t="str">
        <f>IFERROR(VLOOKUP(Tabla46910[[#This Row],[Nº]],Tabla4[],$J$2,FALSE),"")</f>
        <v/>
      </c>
      <c r="K123" s="19" t="str">
        <f>IFERROR(VLOOKUP(Tabla46910[[#This Row],[Nº]],Tabla4[],$K$2,FALSE),"")</f>
        <v/>
      </c>
      <c r="L123" s="14"/>
      <c r="M123" s="14"/>
      <c r="N123" s="23"/>
    </row>
    <row r="124" spans="2:14" x14ac:dyDescent="0.25">
      <c r="B124" s="9"/>
      <c r="C124" s="19" t="str">
        <f>IFERROR(VLOOKUP(Tabla46910[[#This Row],[Nº]],Tabla4[],$C$2,FALSE),"")</f>
        <v/>
      </c>
      <c r="D124" s="20" t="str">
        <f>IFERROR(VLOOKUP(Tabla46910[[#This Row],[Nº]],Tabla4[],$D$2,FALSE),"")</f>
        <v/>
      </c>
      <c r="E124" s="19" t="str">
        <f>IFERROR(VLOOKUP(Tabla46910[[#This Row],[Nº]],Tabla4[],$E$2,FALSE),"")</f>
        <v/>
      </c>
      <c r="F124" s="21" t="str">
        <f>IFERROR(VLOOKUP(Tabla46910[[#This Row],[Nº]],Tabla4[],$F$2,FALSE),"")</f>
        <v/>
      </c>
      <c r="G124" s="21" t="str">
        <f>IFERROR(VLOOKUP(Tabla46910[[#This Row],[Nº]],Tabla4[],$G$2,FALSE),"")</f>
        <v/>
      </c>
      <c r="H124" s="22" t="str">
        <f>IFERROR(VLOOKUP(Tabla46910[[#This Row],[Nº]],Tabla4[],$H$2,FALSE),"")</f>
        <v/>
      </c>
      <c r="I124" s="22" t="str">
        <f>IFERROR(VLOOKUP(Tabla46910[[#This Row],[Nº]],Tabla4[],$I$2,FALSE),"")</f>
        <v/>
      </c>
      <c r="J124" s="22" t="str">
        <f>IFERROR(VLOOKUP(Tabla46910[[#This Row],[Nº]],Tabla4[],$J$2,FALSE),"")</f>
        <v/>
      </c>
      <c r="K124" s="19" t="str">
        <f>IFERROR(VLOOKUP(Tabla46910[[#This Row],[Nº]],Tabla4[],$K$2,FALSE),"")</f>
        <v/>
      </c>
      <c r="L124" s="14"/>
      <c r="M124" s="14"/>
      <c r="N124" s="23"/>
    </row>
    <row r="125" spans="2:14" x14ac:dyDescent="0.25">
      <c r="B125" s="9"/>
      <c r="C125" s="19" t="str">
        <f>IFERROR(VLOOKUP(Tabla46910[[#This Row],[Nº]],Tabla4[],$C$2,FALSE),"")</f>
        <v/>
      </c>
      <c r="D125" s="20" t="str">
        <f>IFERROR(VLOOKUP(Tabla46910[[#This Row],[Nº]],Tabla4[],$D$2,FALSE),"")</f>
        <v/>
      </c>
      <c r="E125" s="19" t="str">
        <f>IFERROR(VLOOKUP(Tabla46910[[#This Row],[Nº]],Tabla4[],$E$2,FALSE),"")</f>
        <v/>
      </c>
      <c r="F125" s="21" t="str">
        <f>IFERROR(VLOOKUP(Tabla46910[[#This Row],[Nº]],Tabla4[],$F$2,FALSE),"")</f>
        <v/>
      </c>
      <c r="G125" s="21" t="str">
        <f>IFERROR(VLOOKUP(Tabla46910[[#This Row],[Nº]],Tabla4[],$G$2,FALSE),"")</f>
        <v/>
      </c>
      <c r="H125" s="22" t="str">
        <f>IFERROR(VLOOKUP(Tabla46910[[#This Row],[Nº]],Tabla4[],$H$2,FALSE),"")</f>
        <v/>
      </c>
      <c r="I125" s="22" t="str">
        <f>IFERROR(VLOOKUP(Tabla46910[[#This Row],[Nº]],Tabla4[],$I$2,FALSE),"")</f>
        <v/>
      </c>
      <c r="J125" s="22" t="str">
        <f>IFERROR(VLOOKUP(Tabla46910[[#This Row],[Nº]],Tabla4[],$J$2,FALSE),"")</f>
        <v/>
      </c>
      <c r="K125" s="19" t="str">
        <f>IFERROR(VLOOKUP(Tabla46910[[#This Row],[Nº]],Tabla4[],$K$2,FALSE),"")</f>
        <v/>
      </c>
      <c r="L125" s="14"/>
      <c r="M125" s="14"/>
      <c r="N125" s="23"/>
    </row>
    <row r="126" spans="2:14" x14ac:dyDescent="0.25">
      <c r="B126" s="9"/>
      <c r="C126" s="19" t="str">
        <f>IFERROR(VLOOKUP(Tabla46910[[#This Row],[Nº]],Tabla4[],$C$2,FALSE),"")</f>
        <v/>
      </c>
      <c r="D126" s="20" t="str">
        <f>IFERROR(VLOOKUP(Tabla46910[[#This Row],[Nº]],Tabla4[],$D$2,FALSE),"")</f>
        <v/>
      </c>
      <c r="E126" s="19" t="str">
        <f>IFERROR(VLOOKUP(Tabla46910[[#This Row],[Nº]],Tabla4[],$E$2,FALSE),"")</f>
        <v/>
      </c>
      <c r="F126" s="21" t="str">
        <f>IFERROR(VLOOKUP(Tabla46910[[#This Row],[Nº]],Tabla4[],$F$2,FALSE),"")</f>
        <v/>
      </c>
      <c r="G126" s="21" t="str">
        <f>IFERROR(VLOOKUP(Tabla46910[[#This Row],[Nº]],Tabla4[],$G$2,FALSE),"")</f>
        <v/>
      </c>
      <c r="H126" s="22" t="str">
        <f>IFERROR(VLOOKUP(Tabla46910[[#This Row],[Nº]],Tabla4[],$H$2,FALSE),"")</f>
        <v/>
      </c>
      <c r="I126" s="22" t="str">
        <f>IFERROR(VLOOKUP(Tabla46910[[#This Row],[Nº]],Tabla4[],$I$2,FALSE),"")</f>
        <v/>
      </c>
      <c r="J126" s="22" t="str">
        <f>IFERROR(VLOOKUP(Tabla46910[[#This Row],[Nº]],Tabla4[],$J$2,FALSE),"")</f>
        <v/>
      </c>
      <c r="K126" s="19" t="str">
        <f>IFERROR(VLOOKUP(Tabla46910[[#This Row],[Nº]],Tabla4[],$K$2,FALSE),"")</f>
        <v/>
      </c>
      <c r="L126" s="14"/>
      <c r="M126" s="14"/>
      <c r="N126" s="23"/>
    </row>
    <row r="127" spans="2:14" x14ac:dyDescent="0.25">
      <c r="B127" s="9"/>
      <c r="C127" s="19" t="str">
        <f>IFERROR(VLOOKUP(Tabla46910[[#This Row],[Nº]],Tabla4[],$C$2,FALSE),"")</f>
        <v/>
      </c>
      <c r="D127" s="20" t="str">
        <f>IFERROR(VLOOKUP(Tabla46910[[#This Row],[Nº]],Tabla4[],$D$2,FALSE),"")</f>
        <v/>
      </c>
      <c r="E127" s="19" t="str">
        <f>IFERROR(VLOOKUP(Tabla46910[[#This Row],[Nº]],Tabla4[],$E$2,FALSE),"")</f>
        <v/>
      </c>
      <c r="F127" s="21" t="str">
        <f>IFERROR(VLOOKUP(Tabla46910[[#This Row],[Nº]],Tabla4[],$F$2,FALSE),"")</f>
        <v/>
      </c>
      <c r="G127" s="21" t="str">
        <f>IFERROR(VLOOKUP(Tabla46910[[#This Row],[Nº]],Tabla4[],$G$2,FALSE),"")</f>
        <v/>
      </c>
      <c r="H127" s="22" t="str">
        <f>IFERROR(VLOOKUP(Tabla46910[[#This Row],[Nº]],Tabla4[],$H$2,FALSE),"")</f>
        <v/>
      </c>
      <c r="I127" s="22" t="str">
        <f>IFERROR(VLOOKUP(Tabla46910[[#This Row],[Nº]],Tabla4[],$I$2,FALSE),"")</f>
        <v/>
      </c>
      <c r="J127" s="22" t="str">
        <f>IFERROR(VLOOKUP(Tabla46910[[#This Row],[Nº]],Tabla4[],$J$2,FALSE),"")</f>
        <v/>
      </c>
      <c r="K127" s="19" t="str">
        <f>IFERROR(VLOOKUP(Tabla46910[[#This Row],[Nº]],Tabla4[],$K$2,FALSE),"")</f>
        <v/>
      </c>
      <c r="L127" s="14"/>
      <c r="M127" s="14"/>
      <c r="N127" s="23"/>
    </row>
    <row r="128" spans="2:14" x14ac:dyDescent="0.25">
      <c r="B128" s="9"/>
      <c r="C128" s="19" t="str">
        <f>IFERROR(VLOOKUP(Tabla46910[[#This Row],[Nº]],Tabla4[],$C$2,FALSE),"")</f>
        <v/>
      </c>
      <c r="D128" s="20" t="str">
        <f>IFERROR(VLOOKUP(Tabla46910[[#This Row],[Nº]],Tabla4[],$D$2,FALSE),"")</f>
        <v/>
      </c>
      <c r="E128" s="19" t="str">
        <f>IFERROR(VLOOKUP(Tabla46910[[#This Row],[Nº]],Tabla4[],$E$2,FALSE),"")</f>
        <v/>
      </c>
      <c r="F128" s="21" t="str">
        <f>IFERROR(VLOOKUP(Tabla46910[[#This Row],[Nº]],Tabla4[],$F$2,FALSE),"")</f>
        <v/>
      </c>
      <c r="G128" s="21" t="str">
        <f>IFERROR(VLOOKUP(Tabla46910[[#This Row],[Nº]],Tabla4[],$G$2,FALSE),"")</f>
        <v/>
      </c>
      <c r="H128" s="22" t="str">
        <f>IFERROR(VLOOKUP(Tabla46910[[#This Row],[Nº]],Tabla4[],$H$2,FALSE),"")</f>
        <v/>
      </c>
      <c r="I128" s="22" t="str">
        <f>IFERROR(VLOOKUP(Tabla46910[[#This Row],[Nº]],Tabla4[],$I$2,FALSE),"")</f>
        <v/>
      </c>
      <c r="J128" s="22" t="str">
        <f>IFERROR(VLOOKUP(Tabla46910[[#This Row],[Nº]],Tabla4[],$J$2,FALSE),"")</f>
        <v/>
      </c>
      <c r="K128" s="19" t="str">
        <f>IFERROR(VLOOKUP(Tabla46910[[#This Row],[Nº]],Tabla4[],$K$2,FALSE),"")</f>
        <v/>
      </c>
      <c r="L128" s="14"/>
      <c r="M128" s="14"/>
      <c r="N128" s="23"/>
    </row>
    <row r="129" spans="2:14" x14ac:dyDescent="0.25">
      <c r="B129" s="9"/>
      <c r="C129" s="19" t="str">
        <f>IFERROR(VLOOKUP(Tabla46910[[#This Row],[Nº]],Tabla4[],$C$2,FALSE),"")</f>
        <v/>
      </c>
      <c r="D129" s="20" t="str">
        <f>IFERROR(VLOOKUP(Tabla46910[[#This Row],[Nº]],Tabla4[],$D$2,FALSE),"")</f>
        <v/>
      </c>
      <c r="E129" s="19" t="str">
        <f>IFERROR(VLOOKUP(Tabla46910[[#This Row],[Nº]],Tabla4[],$E$2,FALSE),"")</f>
        <v/>
      </c>
      <c r="F129" s="21" t="str">
        <f>IFERROR(VLOOKUP(Tabla46910[[#This Row],[Nº]],Tabla4[],$F$2,FALSE),"")</f>
        <v/>
      </c>
      <c r="G129" s="21" t="str">
        <f>IFERROR(VLOOKUP(Tabla46910[[#This Row],[Nº]],Tabla4[],$G$2,FALSE),"")</f>
        <v/>
      </c>
      <c r="H129" s="22" t="str">
        <f>IFERROR(VLOOKUP(Tabla46910[[#This Row],[Nº]],Tabla4[],$H$2,FALSE),"")</f>
        <v/>
      </c>
      <c r="I129" s="22" t="str">
        <f>IFERROR(VLOOKUP(Tabla46910[[#This Row],[Nº]],Tabla4[],$I$2,FALSE),"")</f>
        <v/>
      </c>
      <c r="J129" s="22" t="str">
        <f>IFERROR(VLOOKUP(Tabla46910[[#This Row],[Nº]],Tabla4[],$J$2,FALSE),"")</f>
        <v/>
      </c>
      <c r="K129" s="19" t="str">
        <f>IFERROR(VLOOKUP(Tabla46910[[#This Row],[Nº]],Tabla4[],$K$2,FALSE),"")</f>
        <v/>
      </c>
      <c r="L129" s="14"/>
      <c r="M129" s="14"/>
      <c r="N129" s="23"/>
    </row>
    <row r="130" spans="2:14" x14ac:dyDescent="0.25">
      <c r="B130" s="9"/>
      <c r="C130" s="19" t="str">
        <f>IFERROR(VLOOKUP(Tabla46910[[#This Row],[Nº]],Tabla4[],$C$2,FALSE),"")</f>
        <v/>
      </c>
      <c r="D130" s="20" t="str">
        <f>IFERROR(VLOOKUP(Tabla46910[[#This Row],[Nº]],Tabla4[],$D$2,FALSE),"")</f>
        <v/>
      </c>
      <c r="E130" s="19" t="str">
        <f>IFERROR(VLOOKUP(Tabla46910[[#This Row],[Nº]],Tabla4[],$E$2,FALSE),"")</f>
        <v/>
      </c>
      <c r="F130" s="21" t="str">
        <f>IFERROR(VLOOKUP(Tabla46910[[#This Row],[Nº]],Tabla4[],$F$2,FALSE),"")</f>
        <v/>
      </c>
      <c r="G130" s="21" t="str">
        <f>IFERROR(VLOOKUP(Tabla46910[[#This Row],[Nº]],Tabla4[],$G$2,FALSE),"")</f>
        <v/>
      </c>
      <c r="H130" s="22" t="str">
        <f>IFERROR(VLOOKUP(Tabla46910[[#This Row],[Nº]],Tabla4[],$H$2,FALSE),"")</f>
        <v/>
      </c>
      <c r="I130" s="22" t="str">
        <f>IFERROR(VLOOKUP(Tabla46910[[#This Row],[Nº]],Tabla4[],$I$2,FALSE),"")</f>
        <v/>
      </c>
      <c r="J130" s="22" t="str">
        <f>IFERROR(VLOOKUP(Tabla46910[[#This Row],[Nº]],Tabla4[],$J$2,FALSE),"")</f>
        <v/>
      </c>
      <c r="K130" s="19" t="str">
        <f>IFERROR(VLOOKUP(Tabla46910[[#This Row],[Nº]],Tabla4[],$K$2,FALSE),"")</f>
        <v/>
      </c>
      <c r="L130" s="14"/>
      <c r="M130" s="14"/>
      <c r="N130" s="23"/>
    </row>
    <row r="131" spans="2:14" x14ac:dyDescent="0.25">
      <c r="B131" s="9"/>
      <c r="C131" s="19" t="str">
        <f>IFERROR(VLOOKUP(Tabla46910[[#This Row],[Nº]],Tabla4[],$C$2,FALSE),"")</f>
        <v/>
      </c>
      <c r="D131" s="20" t="str">
        <f>IFERROR(VLOOKUP(Tabla46910[[#This Row],[Nº]],Tabla4[],$D$2,FALSE),"")</f>
        <v/>
      </c>
      <c r="E131" s="19" t="str">
        <f>IFERROR(VLOOKUP(Tabla46910[[#This Row],[Nº]],Tabla4[],$E$2,FALSE),"")</f>
        <v/>
      </c>
      <c r="F131" s="21" t="str">
        <f>IFERROR(VLOOKUP(Tabla46910[[#This Row],[Nº]],Tabla4[],$F$2,FALSE),"")</f>
        <v/>
      </c>
      <c r="G131" s="21" t="str">
        <f>IFERROR(VLOOKUP(Tabla46910[[#This Row],[Nº]],Tabla4[],$G$2,FALSE),"")</f>
        <v/>
      </c>
      <c r="H131" s="22" t="str">
        <f>IFERROR(VLOOKUP(Tabla46910[[#This Row],[Nº]],Tabla4[],$H$2,FALSE),"")</f>
        <v/>
      </c>
      <c r="I131" s="22" t="str">
        <f>IFERROR(VLOOKUP(Tabla46910[[#This Row],[Nº]],Tabla4[],$I$2,FALSE),"")</f>
        <v/>
      </c>
      <c r="J131" s="22" t="str">
        <f>IFERROR(VLOOKUP(Tabla46910[[#This Row],[Nº]],Tabla4[],$J$2,FALSE),"")</f>
        <v/>
      </c>
      <c r="K131" s="19" t="str">
        <f>IFERROR(VLOOKUP(Tabla46910[[#This Row],[Nº]],Tabla4[],$K$2,FALSE),"")</f>
        <v/>
      </c>
      <c r="L131" s="14"/>
      <c r="M131" s="14"/>
      <c r="N131" s="23"/>
    </row>
    <row r="132" spans="2:14" x14ac:dyDescent="0.25">
      <c r="B132" s="9"/>
      <c r="C132" s="19" t="str">
        <f>IFERROR(VLOOKUP(Tabla46910[[#This Row],[Nº]],Tabla4[],$C$2,FALSE),"")</f>
        <v/>
      </c>
      <c r="D132" s="20" t="str">
        <f>IFERROR(VLOOKUP(Tabla46910[[#This Row],[Nº]],Tabla4[],$D$2,FALSE),"")</f>
        <v/>
      </c>
      <c r="E132" s="19" t="str">
        <f>IFERROR(VLOOKUP(Tabla46910[[#This Row],[Nº]],Tabla4[],$E$2,FALSE),"")</f>
        <v/>
      </c>
      <c r="F132" s="21" t="str">
        <f>IFERROR(VLOOKUP(Tabla46910[[#This Row],[Nº]],Tabla4[],$F$2,FALSE),"")</f>
        <v/>
      </c>
      <c r="G132" s="21" t="str">
        <f>IFERROR(VLOOKUP(Tabla46910[[#This Row],[Nº]],Tabla4[],$G$2,FALSE),"")</f>
        <v/>
      </c>
      <c r="H132" s="22" t="str">
        <f>IFERROR(VLOOKUP(Tabla46910[[#This Row],[Nº]],Tabla4[],$H$2,FALSE),"")</f>
        <v/>
      </c>
      <c r="I132" s="22" t="str">
        <f>IFERROR(VLOOKUP(Tabla46910[[#This Row],[Nº]],Tabla4[],$I$2,FALSE),"")</f>
        <v/>
      </c>
      <c r="J132" s="22" t="str">
        <f>IFERROR(VLOOKUP(Tabla46910[[#This Row],[Nº]],Tabla4[],$J$2,FALSE),"")</f>
        <v/>
      </c>
      <c r="K132" s="19" t="str">
        <f>IFERROR(VLOOKUP(Tabla46910[[#This Row],[Nº]],Tabla4[],$K$2,FALSE),"")</f>
        <v/>
      </c>
      <c r="L132" s="14"/>
      <c r="M132" s="14"/>
      <c r="N132" s="23"/>
    </row>
    <row r="133" spans="2:14" x14ac:dyDescent="0.25">
      <c r="B133" s="9"/>
      <c r="C133" s="19" t="str">
        <f>IFERROR(VLOOKUP(Tabla46910[[#This Row],[Nº]],Tabla4[],$C$2,FALSE),"")</f>
        <v/>
      </c>
      <c r="D133" s="20" t="str">
        <f>IFERROR(VLOOKUP(Tabla46910[[#This Row],[Nº]],Tabla4[],$D$2,FALSE),"")</f>
        <v/>
      </c>
      <c r="E133" s="19" t="str">
        <f>IFERROR(VLOOKUP(Tabla46910[[#This Row],[Nº]],Tabla4[],$E$2,FALSE),"")</f>
        <v/>
      </c>
      <c r="F133" s="21" t="str">
        <f>IFERROR(VLOOKUP(Tabla46910[[#This Row],[Nº]],Tabla4[],$F$2,FALSE),"")</f>
        <v/>
      </c>
      <c r="G133" s="21" t="str">
        <f>IFERROR(VLOOKUP(Tabla46910[[#This Row],[Nº]],Tabla4[],$G$2,FALSE),"")</f>
        <v/>
      </c>
      <c r="H133" s="22" t="str">
        <f>IFERROR(VLOOKUP(Tabla46910[[#This Row],[Nº]],Tabla4[],$H$2,FALSE),"")</f>
        <v/>
      </c>
      <c r="I133" s="22" t="str">
        <f>IFERROR(VLOOKUP(Tabla46910[[#This Row],[Nº]],Tabla4[],$I$2,FALSE),"")</f>
        <v/>
      </c>
      <c r="J133" s="22" t="str">
        <f>IFERROR(VLOOKUP(Tabla46910[[#This Row],[Nº]],Tabla4[],$J$2,FALSE),"")</f>
        <v/>
      </c>
      <c r="K133" s="19" t="str">
        <f>IFERROR(VLOOKUP(Tabla46910[[#This Row],[Nº]],Tabla4[],$K$2,FALSE),"")</f>
        <v/>
      </c>
      <c r="L133" s="14"/>
      <c r="M133" s="14"/>
      <c r="N133" s="23"/>
    </row>
    <row r="134" spans="2:14" x14ac:dyDescent="0.25">
      <c r="B134" s="9"/>
      <c r="C134" s="19" t="str">
        <f>IFERROR(VLOOKUP(Tabla46910[[#This Row],[Nº]],Tabla4[],$C$2,FALSE),"")</f>
        <v/>
      </c>
      <c r="D134" s="20" t="str">
        <f>IFERROR(VLOOKUP(Tabla46910[[#This Row],[Nº]],Tabla4[],$D$2,FALSE),"")</f>
        <v/>
      </c>
      <c r="E134" s="19" t="str">
        <f>IFERROR(VLOOKUP(Tabla46910[[#This Row],[Nº]],Tabla4[],$E$2,FALSE),"")</f>
        <v/>
      </c>
      <c r="F134" s="21" t="str">
        <f>IFERROR(VLOOKUP(Tabla46910[[#This Row],[Nº]],Tabla4[],$F$2,FALSE),"")</f>
        <v/>
      </c>
      <c r="G134" s="21" t="str">
        <f>IFERROR(VLOOKUP(Tabla46910[[#This Row],[Nº]],Tabla4[],$G$2,FALSE),"")</f>
        <v/>
      </c>
      <c r="H134" s="22" t="str">
        <f>IFERROR(VLOOKUP(Tabla46910[[#This Row],[Nº]],Tabla4[],$H$2,FALSE),"")</f>
        <v/>
      </c>
      <c r="I134" s="22" t="str">
        <f>IFERROR(VLOOKUP(Tabla46910[[#This Row],[Nº]],Tabla4[],$I$2,FALSE),"")</f>
        <v/>
      </c>
      <c r="J134" s="22" t="str">
        <f>IFERROR(VLOOKUP(Tabla46910[[#This Row],[Nº]],Tabla4[],$J$2,FALSE),"")</f>
        <v/>
      </c>
      <c r="K134" s="19" t="str">
        <f>IFERROR(VLOOKUP(Tabla46910[[#This Row],[Nº]],Tabla4[],$K$2,FALSE),"")</f>
        <v/>
      </c>
      <c r="L134" s="14"/>
      <c r="M134" s="14"/>
      <c r="N134" s="23"/>
    </row>
    <row r="135" spans="2:14" x14ac:dyDescent="0.25">
      <c r="B135" s="9"/>
      <c r="C135" s="19" t="str">
        <f>IFERROR(VLOOKUP(Tabla46910[[#This Row],[Nº]],Tabla4[],$C$2,FALSE),"")</f>
        <v/>
      </c>
      <c r="D135" s="20" t="str">
        <f>IFERROR(VLOOKUP(Tabla46910[[#This Row],[Nº]],Tabla4[],$D$2,FALSE),"")</f>
        <v/>
      </c>
      <c r="E135" s="19" t="str">
        <f>IFERROR(VLOOKUP(Tabla46910[[#This Row],[Nº]],Tabla4[],$E$2,FALSE),"")</f>
        <v/>
      </c>
      <c r="F135" s="21" t="str">
        <f>IFERROR(VLOOKUP(Tabla46910[[#This Row],[Nº]],Tabla4[],$F$2,FALSE),"")</f>
        <v/>
      </c>
      <c r="G135" s="21" t="str">
        <f>IFERROR(VLOOKUP(Tabla46910[[#This Row],[Nº]],Tabla4[],$G$2,FALSE),"")</f>
        <v/>
      </c>
      <c r="H135" s="22" t="str">
        <f>IFERROR(VLOOKUP(Tabla46910[[#This Row],[Nº]],Tabla4[],$H$2,FALSE),"")</f>
        <v/>
      </c>
      <c r="I135" s="22" t="str">
        <f>IFERROR(VLOOKUP(Tabla46910[[#This Row],[Nº]],Tabla4[],$I$2,FALSE),"")</f>
        <v/>
      </c>
      <c r="J135" s="22" t="str">
        <f>IFERROR(VLOOKUP(Tabla46910[[#This Row],[Nº]],Tabla4[],$J$2,FALSE),"")</f>
        <v/>
      </c>
      <c r="K135" s="19" t="str">
        <f>IFERROR(VLOOKUP(Tabla46910[[#This Row],[Nº]],Tabla4[],$K$2,FALSE),"")</f>
        <v/>
      </c>
      <c r="L135" s="14"/>
      <c r="M135" s="14"/>
      <c r="N135" s="23"/>
    </row>
    <row r="136" spans="2:14" x14ac:dyDescent="0.25">
      <c r="B136" s="9"/>
      <c r="C136" s="19" t="str">
        <f>IFERROR(VLOOKUP(Tabla46910[[#This Row],[Nº]],Tabla4[],$C$2,FALSE),"")</f>
        <v/>
      </c>
      <c r="D136" s="20" t="str">
        <f>IFERROR(VLOOKUP(Tabla46910[[#This Row],[Nº]],Tabla4[],$D$2,FALSE),"")</f>
        <v/>
      </c>
      <c r="E136" s="19" t="str">
        <f>IFERROR(VLOOKUP(Tabla46910[[#This Row],[Nº]],Tabla4[],$E$2,FALSE),"")</f>
        <v/>
      </c>
      <c r="F136" s="21" t="str">
        <f>IFERROR(VLOOKUP(Tabla46910[[#This Row],[Nº]],Tabla4[],$F$2,FALSE),"")</f>
        <v/>
      </c>
      <c r="G136" s="21" t="str">
        <f>IFERROR(VLOOKUP(Tabla46910[[#This Row],[Nº]],Tabla4[],$G$2,FALSE),"")</f>
        <v/>
      </c>
      <c r="H136" s="22" t="str">
        <f>IFERROR(VLOOKUP(Tabla46910[[#This Row],[Nº]],Tabla4[],$H$2,FALSE),"")</f>
        <v/>
      </c>
      <c r="I136" s="22" t="str">
        <f>IFERROR(VLOOKUP(Tabla46910[[#This Row],[Nº]],Tabla4[],$I$2,FALSE),"")</f>
        <v/>
      </c>
      <c r="J136" s="22" t="str">
        <f>IFERROR(VLOOKUP(Tabla46910[[#This Row],[Nº]],Tabla4[],$J$2,FALSE),"")</f>
        <v/>
      </c>
      <c r="K136" s="19" t="str">
        <f>IFERROR(VLOOKUP(Tabla46910[[#This Row],[Nº]],Tabla4[],$K$2,FALSE),"")</f>
        <v/>
      </c>
      <c r="L136" s="14"/>
      <c r="M136" s="14"/>
      <c r="N136" s="23"/>
    </row>
    <row r="137" spans="2:14" x14ac:dyDescent="0.25">
      <c r="B137" s="9"/>
      <c r="C137" s="19" t="str">
        <f>IFERROR(VLOOKUP(Tabla46910[[#This Row],[Nº]],Tabla4[],$C$2,FALSE),"")</f>
        <v/>
      </c>
      <c r="D137" s="20" t="str">
        <f>IFERROR(VLOOKUP(Tabla46910[[#This Row],[Nº]],Tabla4[],$D$2,FALSE),"")</f>
        <v/>
      </c>
      <c r="E137" s="19" t="str">
        <f>IFERROR(VLOOKUP(Tabla46910[[#This Row],[Nº]],Tabla4[],$E$2,FALSE),"")</f>
        <v/>
      </c>
      <c r="F137" s="21" t="str">
        <f>IFERROR(VLOOKUP(Tabla46910[[#This Row],[Nº]],Tabla4[],$F$2,FALSE),"")</f>
        <v/>
      </c>
      <c r="G137" s="21" t="str">
        <f>IFERROR(VLOOKUP(Tabla46910[[#This Row],[Nº]],Tabla4[],$G$2,FALSE),"")</f>
        <v/>
      </c>
      <c r="H137" s="22" t="str">
        <f>IFERROR(VLOOKUP(Tabla46910[[#This Row],[Nº]],Tabla4[],$H$2,FALSE),"")</f>
        <v/>
      </c>
      <c r="I137" s="22" t="str">
        <f>IFERROR(VLOOKUP(Tabla46910[[#This Row],[Nº]],Tabla4[],$I$2,FALSE),"")</f>
        <v/>
      </c>
      <c r="J137" s="22" t="str">
        <f>IFERROR(VLOOKUP(Tabla46910[[#This Row],[Nº]],Tabla4[],$J$2,FALSE),"")</f>
        <v/>
      </c>
      <c r="K137" s="19" t="str">
        <f>IFERROR(VLOOKUP(Tabla46910[[#This Row],[Nº]],Tabla4[],$K$2,FALSE),"")</f>
        <v/>
      </c>
      <c r="L137" s="14"/>
      <c r="M137" s="14"/>
      <c r="N137" s="23"/>
    </row>
    <row r="138" spans="2:14" x14ac:dyDescent="0.25">
      <c r="B138" s="9"/>
      <c r="C138" s="19" t="str">
        <f>IFERROR(VLOOKUP(Tabla46910[[#This Row],[Nº]],Tabla4[],$C$2,FALSE),"")</f>
        <v/>
      </c>
      <c r="D138" s="20" t="str">
        <f>IFERROR(VLOOKUP(Tabla46910[[#This Row],[Nº]],Tabla4[],$D$2,FALSE),"")</f>
        <v/>
      </c>
      <c r="E138" s="19" t="str">
        <f>IFERROR(VLOOKUP(Tabla46910[[#This Row],[Nº]],Tabla4[],$E$2,FALSE),"")</f>
        <v/>
      </c>
      <c r="F138" s="21" t="str">
        <f>IFERROR(VLOOKUP(Tabla46910[[#This Row],[Nº]],Tabla4[],$F$2,FALSE),"")</f>
        <v/>
      </c>
      <c r="G138" s="21" t="str">
        <f>IFERROR(VLOOKUP(Tabla46910[[#This Row],[Nº]],Tabla4[],$G$2,FALSE),"")</f>
        <v/>
      </c>
      <c r="H138" s="22" t="str">
        <f>IFERROR(VLOOKUP(Tabla46910[[#This Row],[Nº]],Tabla4[],$H$2,FALSE),"")</f>
        <v/>
      </c>
      <c r="I138" s="22" t="str">
        <f>IFERROR(VLOOKUP(Tabla46910[[#This Row],[Nº]],Tabla4[],$I$2,FALSE),"")</f>
        <v/>
      </c>
      <c r="J138" s="22" t="str">
        <f>IFERROR(VLOOKUP(Tabla46910[[#This Row],[Nº]],Tabla4[],$J$2,FALSE),"")</f>
        <v/>
      </c>
      <c r="K138" s="19" t="str">
        <f>IFERROR(VLOOKUP(Tabla46910[[#This Row],[Nº]],Tabla4[],$K$2,FALSE),"")</f>
        <v/>
      </c>
      <c r="L138" s="14"/>
      <c r="M138" s="14"/>
      <c r="N138" s="23"/>
    </row>
    <row r="139" spans="2:14" x14ac:dyDescent="0.25">
      <c r="B139" s="9"/>
      <c r="C139" s="19" t="str">
        <f>IFERROR(VLOOKUP(Tabla46910[[#This Row],[Nº]],Tabla4[],$C$2,FALSE),"")</f>
        <v/>
      </c>
      <c r="D139" s="20" t="str">
        <f>IFERROR(VLOOKUP(Tabla46910[[#This Row],[Nº]],Tabla4[],$D$2,FALSE),"")</f>
        <v/>
      </c>
      <c r="E139" s="19" t="str">
        <f>IFERROR(VLOOKUP(Tabla46910[[#This Row],[Nº]],Tabla4[],$E$2,FALSE),"")</f>
        <v/>
      </c>
      <c r="F139" s="21" t="str">
        <f>IFERROR(VLOOKUP(Tabla46910[[#This Row],[Nº]],Tabla4[],$F$2,FALSE),"")</f>
        <v/>
      </c>
      <c r="G139" s="21" t="str">
        <f>IFERROR(VLOOKUP(Tabla46910[[#This Row],[Nº]],Tabla4[],$G$2,FALSE),"")</f>
        <v/>
      </c>
      <c r="H139" s="22" t="str">
        <f>IFERROR(VLOOKUP(Tabla46910[[#This Row],[Nº]],Tabla4[],$H$2,FALSE),"")</f>
        <v/>
      </c>
      <c r="I139" s="22" t="str">
        <f>IFERROR(VLOOKUP(Tabla46910[[#This Row],[Nº]],Tabla4[],$I$2,FALSE),"")</f>
        <v/>
      </c>
      <c r="J139" s="22" t="str">
        <f>IFERROR(VLOOKUP(Tabla46910[[#This Row],[Nº]],Tabla4[],$J$2,FALSE),"")</f>
        <v/>
      </c>
      <c r="K139" s="19" t="str">
        <f>IFERROR(VLOOKUP(Tabla46910[[#This Row],[Nº]],Tabla4[],$K$2,FALSE),"")</f>
        <v/>
      </c>
      <c r="L139" s="14"/>
      <c r="M139" s="14"/>
      <c r="N139" s="23"/>
    </row>
    <row r="140" spans="2:14" x14ac:dyDescent="0.25">
      <c r="B140" s="9"/>
      <c r="C140" s="19" t="str">
        <f>IFERROR(VLOOKUP(Tabla46910[[#This Row],[Nº]],Tabla4[],$C$2,FALSE),"")</f>
        <v/>
      </c>
      <c r="D140" s="20" t="str">
        <f>IFERROR(VLOOKUP(Tabla46910[[#This Row],[Nº]],Tabla4[],$D$2,FALSE),"")</f>
        <v/>
      </c>
      <c r="E140" s="19" t="str">
        <f>IFERROR(VLOOKUP(Tabla46910[[#This Row],[Nº]],Tabla4[],$E$2,FALSE),"")</f>
        <v/>
      </c>
      <c r="F140" s="21" t="str">
        <f>IFERROR(VLOOKUP(Tabla46910[[#This Row],[Nº]],Tabla4[],$F$2,FALSE),"")</f>
        <v/>
      </c>
      <c r="G140" s="21" t="str">
        <f>IFERROR(VLOOKUP(Tabla46910[[#This Row],[Nº]],Tabla4[],$G$2,FALSE),"")</f>
        <v/>
      </c>
      <c r="H140" s="22" t="str">
        <f>IFERROR(VLOOKUP(Tabla46910[[#This Row],[Nº]],Tabla4[],$H$2,FALSE),"")</f>
        <v/>
      </c>
      <c r="I140" s="22" t="str">
        <f>IFERROR(VLOOKUP(Tabla46910[[#This Row],[Nº]],Tabla4[],$I$2,FALSE),"")</f>
        <v/>
      </c>
      <c r="J140" s="22" t="str">
        <f>IFERROR(VLOOKUP(Tabla46910[[#This Row],[Nº]],Tabla4[],$J$2,FALSE),"")</f>
        <v/>
      </c>
      <c r="K140" s="19" t="str">
        <f>IFERROR(VLOOKUP(Tabla46910[[#This Row],[Nº]],Tabla4[],$K$2,FALSE),"")</f>
        <v/>
      </c>
      <c r="L140" s="14"/>
      <c r="M140" s="14"/>
      <c r="N140" s="23"/>
    </row>
    <row r="141" spans="2:14" x14ac:dyDescent="0.25">
      <c r="B141" s="9"/>
      <c r="C141" s="19" t="str">
        <f>IFERROR(VLOOKUP(Tabla46910[[#This Row],[Nº]],Tabla4[],$C$2,FALSE),"")</f>
        <v/>
      </c>
      <c r="D141" s="20" t="str">
        <f>IFERROR(VLOOKUP(Tabla46910[[#This Row],[Nº]],Tabla4[],$D$2,FALSE),"")</f>
        <v/>
      </c>
      <c r="E141" s="19" t="str">
        <f>IFERROR(VLOOKUP(Tabla46910[[#This Row],[Nº]],Tabla4[],$E$2,FALSE),"")</f>
        <v/>
      </c>
      <c r="F141" s="21" t="str">
        <f>IFERROR(VLOOKUP(Tabla46910[[#This Row],[Nº]],Tabla4[],$F$2,FALSE),"")</f>
        <v/>
      </c>
      <c r="G141" s="21" t="str">
        <f>IFERROR(VLOOKUP(Tabla46910[[#This Row],[Nº]],Tabla4[],$G$2,FALSE),"")</f>
        <v/>
      </c>
      <c r="H141" s="22" t="str">
        <f>IFERROR(VLOOKUP(Tabla46910[[#This Row],[Nº]],Tabla4[],$H$2,FALSE),"")</f>
        <v/>
      </c>
      <c r="I141" s="22" t="str">
        <f>IFERROR(VLOOKUP(Tabla46910[[#This Row],[Nº]],Tabla4[],$I$2,FALSE),"")</f>
        <v/>
      </c>
      <c r="J141" s="22" t="str">
        <f>IFERROR(VLOOKUP(Tabla46910[[#This Row],[Nº]],Tabla4[],$J$2,FALSE),"")</f>
        <v/>
      </c>
      <c r="K141" s="19" t="str">
        <f>IFERROR(VLOOKUP(Tabla46910[[#This Row],[Nº]],Tabla4[],$K$2,FALSE),"")</f>
        <v/>
      </c>
      <c r="L141" s="14"/>
      <c r="M141" s="14"/>
      <c r="N141" s="23"/>
    </row>
    <row r="142" spans="2:14" x14ac:dyDescent="0.25">
      <c r="B142" s="9"/>
      <c r="C142" s="19" t="str">
        <f>IFERROR(VLOOKUP(Tabla46910[[#This Row],[Nº]],Tabla4[],$C$2,FALSE),"")</f>
        <v/>
      </c>
      <c r="D142" s="20" t="str">
        <f>IFERROR(VLOOKUP(Tabla46910[[#This Row],[Nº]],Tabla4[],$D$2,FALSE),"")</f>
        <v/>
      </c>
      <c r="E142" s="19" t="str">
        <f>IFERROR(VLOOKUP(Tabla46910[[#This Row],[Nº]],Tabla4[],$E$2,FALSE),"")</f>
        <v/>
      </c>
      <c r="F142" s="21" t="str">
        <f>IFERROR(VLOOKUP(Tabla46910[[#This Row],[Nº]],Tabla4[],$F$2,FALSE),"")</f>
        <v/>
      </c>
      <c r="G142" s="21" t="str">
        <f>IFERROR(VLOOKUP(Tabla46910[[#This Row],[Nº]],Tabla4[],$G$2,FALSE),"")</f>
        <v/>
      </c>
      <c r="H142" s="22" t="str">
        <f>IFERROR(VLOOKUP(Tabla46910[[#This Row],[Nº]],Tabla4[],$H$2,FALSE),"")</f>
        <v/>
      </c>
      <c r="I142" s="22" t="str">
        <f>IFERROR(VLOOKUP(Tabla46910[[#This Row],[Nº]],Tabla4[],$I$2,FALSE),"")</f>
        <v/>
      </c>
      <c r="J142" s="22" t="str">
        <f>IFERROR(VLOOKUP(Tabla46910[[#This Row],[Nº]],Tabla4[],$J$2,FALSE),"")</f>
        <v/>
      </c>
      <c r="K142" s="19" t="str">
        <f>IFERROR(VLOOKUP(Tabla46910[[#This Row],[Nº]],Tabla4[],$K$2,FALSE),"")</f>
        <v/>
      </c>
      <c r="L142" s="14"/>
      <c r="M142" s="14"/>
      <c r="N142" s="23"/>
    </row>
    <row r="143" spans="2:14" x14ac:dyDescent="0.25">
      <c r="B143" s="9"/>
      <c r="C143" s="19" t="str">
        <f>IFERROR(VLOOKUP(Tabla46910[[#This Row],[Nº]],Tabla4[],$C$2,FALSE),"")</f>
        <v/>
      </c>
      <c r="D143" s="20" t="str">
        <f>IFERROR(VLOOKUP(Tabla46910[[#This Row],[Nº]],Tabla4[],$D$2,FALSE),"")</f>
        <v/>
      </c>
      <c r="E143" s="19" t="str">
        <f>IFERROR(VLOOKUP(Tabla46910[[#This Row],[Nº]],Tabla4[],$E$2,FALSE),"")</f>
        <v/>
      </c>
      <c r="F143" s="21" t="str">
        <f>IFERROR(VLOOKUP(Tabla46910[[#This Row],[Nº]],Tabla4[],$F$2,FALSE),"")</f>
        <v/>
      </c>
      <c r="G143" s="21" t="str">
        <f>IFERROR(VLOOKUP(Tabla46910[[#This Row],[Nº]],Tabla4[],$G$2,FALSE),"")</f>
        <v/>
      </c>
      <c r="H143" s="22" t="str">
        <f>IFERROR(VLOOKUP(Tabla46910[[#This Row],[Nº]],Tabla4[],$H$2,FALSE),"")</f>
        <v/>
      </c>
      <c r="I143" s="22" t="str">
        <f>IFERROR(VLOOKUP(Tabla46910[[#This Row],[Nº]],Tabla4[],$I$2,FALSE),"")</f>
        <v/>
      </c>
      <c r="J143" s="22" t="str">
        <f>IFERROR(VLOOKUP(Tabla46910[[#This Row],[Nº]],Tabla4[],$J$2,FALSE),"")</f>
        <v/>
      </c>
      <c r="K143" s="19" t="str">
        <f>IFERROR(VLOOKUP(Tabla46910[[#This Row],[Nº]],Tabla4[],$K$2,FALSE),"")</f>
        <v/>
      </c>
      <c r="L143" s="14"/>
      <c r="M143" s="14"/>
      <c r="N143" s="23"/>
    </row>
    <row r="144" spans="2:14" x14ac:dyDescent="0.25">
      <c r="B144" s="9"/>
      <c r="C144" s="19" t="str">
        <f>IFERROR(VLOOKUP(Tabla46910[[#This Row],[Nº]],Tabla4[],$C$2,FALSE),"")</f>
        <v/>
      </c>
      <c r="D144" s="20" t="str">
        <f>IFERROR(VLOOKUP(Tabla46910[[#This Row],[Nº]],Tabla4[],$D$2,FALSE),"")</f>
        <v/>
      </c>
      <c r="E144" s="19" t="str">
        <f>IFERROR(VLOOKUP(Tabla46910[[#This Row],[Nº]],Tabla4[],$E$2,FALSE),"")</f>
        <v/>
      </c>
      <c r="F144" s="21" t="str">
        <f>IFERROR(VLOOKUP(Tabla46910[[#This Row],[Nº]],Tabla4[],$F$2,FALSE),"")</f>
        <v/>
      </c>
      <c r="G144" s="21" t="str">
        <f>IFERROR(VLOOKUP(Tabla46910[[#This Row],[Nº]],Tabla4[],$G$2,FALSE),"")</f>
        <v/>
      </c>
      <c r="H144" s="22" t="str">
        <f>IFERROR(VLOOKUP(Tabla46910[[#This Row],[Nº]],Tabla4[],$H$2,FALSE),"")</f>
        <v/>
      </c>
      <c r="I144" s="22" t="str">
        <f>IFERROR(VLOOKUP(Tabla46910[[#This Row],[Nº]],Tabla4[],$I$2,FALSE),"")</f>
        <v/>
      </c>
      <c r="J144" s="22" t="str">
        <f>IFERROR(VLOOKUP(Tabla46910[[#This Row],[Nº]],Tabla4[],$J$2,FALSE),"")</f>
        <v/>
      </c>
      <c r="K144" s="19" t="str">
        <f>IFERROR(VLOOKUP(Tabla46910[[#This Row],[Nº]],Tabla4[],$K$2,FALSE),"")</f>
        <v/>
      </c>
      <c r="L144" s="14"/>
      <c r="M144" s="14"/>
      <c r="N144" s="23"/>
    </row>
    <row r="145" spans="2:14" x14ac:dyDescent="0.25">
      <c r="B145" s="9"/>
      <c r="C145" s="19" t="str">
        <f>IFERROR(VLOOKUP(Tabla46910[[#This Row],[Nº]],Tabla4[],$C$2,FALSE),"")</f>
        <v/>
      </c>
      <c r="D145" s="20" t="str">
        <f>IFERROR(VLOOKUP(Tabla46910[[#This Row],[Nº]],Tabla4[],$D$2,FALSE),"")</f>
        <v/>
      </c>
      <c r="E145" s="19" t="str">
        <f>IFERROR(VLOOKUP(Tabla46910[[#This Row],[Nº]],Tabla4[],$E$2,FALSE),"")</f>
        <v/>
      </c>
      <c r="F145" s="21" t="str">
        <f>IFERROR(VLOOKUP(Tabla46910[[#This Row],[Nº]],Tabla4[],$F$2,FALSE),"")</f>
        <v/>
      </c>
      <c r="G145" s="21" t="str">
        <f>IFERROR(VLOOKUP(Tabla46910[[#This Row],[Nº]],Tabla4[],$G$2,FALSE),"")</f>
        <v/>
      </c>
      <c r="H145" s="22" t="str">
        <f>IFERROR(VLOOKUP(Tabla46910[[#This Row],[Nº]],Tabla4[],$H$2,FALSE),"")</f>
        <v/>
      </c>
      <c r="I145" s="22" t="str">
        <f>IFERROR(VLOOKUP(Tabla46910[[#This Row],[Nº]],Tabla4[],$I$2,FALSE),"")</f>
        <v/>
      </c>
      <c r="J145" s="22" t="str">
        <f>IFERROR(VLOOKUP(Tabla46910[[#This Row],[Nº]],Tabla4[],$J$2,FALSE),"")</f>
        <v/>
      </c>
      <c r="K145" s="19" t="str">
        <f>IFERROR(VLOOKUP(Tabla46910[[#This Row],[Nº]],Tabla4[],$K$2,FALSE),"")</f>
        <v/>
      </c>
      <c r="L145" s="14"/>
      <c r="M145" s="14"/>
      <c r="N145" s="23"/>
    </row>
    <row r="146" spans="2:14" x14ac:dyDescent="0.25">
      <c r="B146" s="9"/>
      <c r="C146" s="19" t="str">
        <f>IFERROR(VLOOKUP(Tabla46910[[#This Row],[Nº]],Tabla4[],$C$2,FALSE),"")</f>
        <v/>
      </c>
      <c r="D146" s="20" t="str">
        <f>IFERROR(VLOOKUP(Tabla46910[[#This Row],[Nº]],Tabla4[],$D$2,FALSE),"")</f>
        <v/>
      </c>
      <c r="E146" s="19" t="str">
        <f>IFERROR(VLOOKUP(Tabla46910[[#This Row],[Nº]],Tabla4[],$E$2,FALSE),"")</f>
        <v/>
      </c>
      <c r="F146" s="21" t="str">
        <f>IFERROR(VLOOKUP(Tabla46910[[#This Row],[Nº]],Tabla4[],$F$2,FALSE),"")</f>
        <v/>
      </c>
      <c r="G146" s="21" t="str">
        <f>IFERROR(VLOOKUP(Tabla46910[[#This Row],[Nº]],Tabla4[],$G$2,FALSE),"")</f>
        <v/>
      </c>
      <c r="H146" s="22" t="str">
        <f>IFERROR(VLOOKUP(Tabla46910[[#This Row],[Nº]],Tabla4[],$H$2,FALSE),"")</f>
        <v/>
      </c>
      <c r="I146" s="22" t="str">
        <f>IFERROR(VLOOKUP(Tabla46910[[#This Row],[Nº]],Tabla4[],$I$2,FALSE),"")</f>
        <v/>
      </c>
      <c r="J146" s="22" t="str">
        <f>IFERROR(VLOOKUP(Tabla46910[[#This Row],[Nº]],Tabla4[],$J$2,FALSE),"")</f>
        <v/>
      </c>
      <c r="K146" s="19" t="str">
        <f>IFERROR(VLOOKUP(Tabla46910[[#This Row],[Nº]],Tabla4[],$K$2,FALSE),"")</f>
        <v/>
      </c>
      <c r="L146" s="14"/>
      <c r="M146" s="14"/>
      <c r="N146" s="23"/>
    </row>
    <row r="147" spans="2:14" x14ac:dyDescent="0.25">
      <c r="B147" s="9"/>
      <c r="C147" s="19" t="str">
        <f>IFERROR(VLOOKUP(Tabla46910[[#This Row],[Nº]],Tabla4[],$C$2,FALSE),"")</f>
        <v/>
      </c>
      <c r="D147" s="20" t="str">
        <f>IFERROR(VLOOKUP(Tabla46910[[#This Row],[Nº]],Tabla4[],$D$2,FALSE),"")</f>
        <v/>
      </c>
      <c r="E147" s="19" t="str">
        <f>IFERROR(VLOOKUP(Tabla46910[[#This Row],[Nº]],Tabla4[],$E$2,FALSE),"")</f>
        <v/>
      </c>
      <c r="F147" s="21" t="str">
        <f>IFERROR(VLOOKUP(Tabla46910[[#This Row],[Nº]],Tabla4[],$F$2,FALSE),"")</f>
        <v/>
      </c>
      <c r="G147" s="21" t="str">
        <f>IFERROR(VLOOKUP(Tabla46910[[#This Row],[Nº]],Tabla4[],$G$2,FALSE),"")</f>
        <v/>
      </c>
      <c r="H147" s="22" t="str">
        <f>IFERROR(VLOOKUP(Tabla46910[[#This Row],[Nº]],Tabla4[],$H$2,FALSE),"")</f>
        <v/>
      </c>
      <c r="I147" s="22" t="str">
        <f>IFERROR(VLOOKUP(Tabla46910[[#This Row],[Nº]],Tabla4[],$I$2,FALSE),"")</f>
        <v/>
      </c>
      <c r="J147" s="22" t="str">
        <f>IFERROR(VLOOKUP(Tabla46910[[#This Row],[Nº]],Tabla4[],$J$2,FALSE),"")</f>
        <v/>
      </c>
      <c r="K147" s="19" t="str">
        <f>IFERROR(VLOOKUP(Tabla46910[[#This Row],[Nº]],Tabla4[],$K$2,FALSE),"")</f>
        <v/>
      </c>
      <c r="L147" s="14"/>
      <c r="M147" s="14"/>
      <c r="N147" s="23"/>
    </row>
    <row r="148" spans="2:14" x14ac:dyDescent="0.25">
      <c r="B148" s="9"/>
      <c r="C148" s="19" t="str">
        <f>IFERROR(VLOOKUP(Tabla46910[[#This Row],[Nº]],Tabla4[],$C$2,FALSE),"")</f>
        <v/>
      </c>
      <c r="D148" s="20" t="str">
        <f>IFERROR(VLOOKUP(Tabla46910[[#This Row],[Nº]],Tabla4[],$D$2,FALSE),"")</f>
        <v/>
      </c>
      <c r="E148" s="19" t="str">
        <f>IFERROR(VLOOKUP(Tabla46910[[#This Row],[Nº]],Tabla4[],$E$2,FALSE),"")</f>
        <v/>
      </c>
      <c r="F148" s="21" t="str">
        <f>IFERROR(VLOOKUP(Tabla46910[[#This Row],[Nº]],Tabla4[],$F$2,FALSE),"")</f>
        <v/>
      </c>
      <c r="G148" s="21" t="str">
        <f>IFERROR(VLOOKUP(Tabla46910[[#This Row],[Nº]],Tabla4[],$G$2,FALSE),"")</f>
        <v/>
      </c>
      <c r="H148" s="22" t="str">
        <f>IFERROR(VLOOKUP(Tabla46910[[#This Row],[Nº]],Tabla4[],$H$2,FALSE),"")</f>
        <v/>
      </c>
      <c r="I148" s="22" t="str">
        <f>IFERROR(VLOOKUP(Tabla46910[[#This Row],[Nº]],Tabla4[],$I$2,FALSE),"")</f>
        <v/>
      </c>
      <c r="J148" s="22" t="str">
        <f>IFERROR(VLOOKUP(Tabla46910[[#This Row],[Nº]],Tabla4[],$J$2,FALSE),"")</f>
        <v/>
      </c>
      <c r="K148" s="19" t="str">
        <f>IFERROR(VLOOKUP(Tabla46910[[#This Row],[Nº]],Tabla4[],$K$2,FALSE),"")</f>
        <v/>
      </c>
      <c r="L148" s="14"/>
      <c r="M148" s="14"/>
      <c r="N148" s="23"/>
    </row>
    <row r="149" spans="2:14" x14ac:dyDescent="0.25">
      <c r="B149" s="9"/>
      <c r="C149" s="19" t="str">
        <f>IFERROR(VLOOKUP(Tabla46910[[#This Row],[Nº]],Tabla4[],$C$2,FALSE),"")</f>
        <v/>
      </c>
      <c r="D149" s="20" t="str">
        <f>IFERROR(VLOOKUP(Tabla46910[[#This Row],[Nº]],Tabla4[],$D$2,FALSE),"")</f>
        <v/>
      </c>
      <c r="E149" s="19" t="str">
        <f>IFERROR(VLOOKUP(Tabla46910[[#This Row],[Nº]],Tabla4[],$E$2,FALSE),"")</f>
        <v/>
      </c>
      <c r="F149" s="21" t="str">
        <f>IFERROR(VLOOKUP(Tabla46910[[#This Row],[Nº]],Tabla4[],$F$2,FALSE),"")</f>
        <v/>
      </c>
      <c r="G149" s="21" t="str">
        <f>IFERROR(VLOOKUP(Tabla46910[[#This Row],[Nº]],Tabla4[],$G$2,FALSE),"")</f>
        <v/>
      </c>
      <c r="H149" s="22" t="str">
        <f>IFERROR(VLOOKUP(Tabla46910[[#This Row],[Nº]],Tabla4[],$H$2,FALSE),"")</f>
        <v/>
      </c>
      <c r="I149" s="22" t="str">
        <f>IFERROR(VLOOKUP(Tabla46910[[#This Row],[Nº]],Tabla4[],$I$2,FALSE),"")</f>
        <v/>
      </c>
      <c r="J149" s="22" t="str">
        <f>IFERROR(VLOOKUP(Tabla46910[[#This Row],[Nº]],Tabla4[],$J$2,FALSE),"")</f>
        <v/>
      </c>
      <c r="K149" s="19" t="str">
        <f>IFERROR(VLOOKUP(Tabla46910[[#This Row],[Nº]],Tabla4[],$K$2,FALSE),"")</f>
        <v/>
      </c>
      <c r="L149" s="14"/>
      <c r="M149" s="14"/>
      <c r="N149" s="23"/>
    </row>
    <row r="150" spans="2:14" x14ac:dyDescent="0.25">
      <c r="B150" s="9"/>
      <c r="C150" s="19" t="str">
        <f>IFERROR(VLOOKUP(Tabla46910[[#This Row],[Nº]],Tabla4[],$C$2,FALSE),"")</f>
        <v/>
      </c>
      <c r="D150" s="20" t="str">
        <f>IFERROR(VLOOKUP(Tabla46910[[#This Row],[Nº]],Tabla4[],$D$2,FALSE),"")</f>
        <v/>
      </c>
      <c r="E150" s="19" t="str">
        <f>IFERROR(VLOOKUP(Tabla46910[[#This Row],[Nº]],Tabla4[],$E$2,FALSE),"")</f>
        <v/>
      </c>
      <c r="F150" s="21" t="str">
        <f>IFERROR(VLOOKUP(Tabla46910[[#This Row],[Nº]],Tabla4[],$F$2,FALSE),"")</f>
        <v/>
      </c>
      <c r="G150" s="21" t="str">
        <f>IFERROR(VLOOKUP(Tabla46910[[#This Row],[Nº]],Tabla4[],$G$2,FALSE),"")</f>
        <v/>
      </c>
      <c r="H150" s="22" t="str">
        <f>IFERROR(VLOOKUP(Tabla46910[[#This Row],[Nº]],Tabla4[],$H$2,FALSE),"")</f>
        <v/>
      </c>
      <c r="I150" s="22" t="str">
        <f>IFERROR(VLOOKUP(Tabla46910[[#This Row],[Nº]],Tabla4[],$I$2,FALSE),"")</f>
        <v/>
      </c>
      <c r="J150" s="22" t="str">
        <f>IFERROR(VLOOKUP(Tabla46910[[#This Row],[Nº]],Tabla4[],$J$2,FALSE),"")</f>
        <v/>
      </c>
      <c r="K150" s="19" t="str">
        <f>IFERROR(VLOOKUP(Tabla46910[[#This Row],[Nº]],Tabla4[],$K$2,FALSE),"")</f>
        <v/>
      </c>
      <c r="L150" s="14"/>
      <c r="M150" s="14"/>
      <c r="N150" s="23"/>
    </row>
    <row r="151" spans="2:14" x14ac:dyDescent="0.25">
      <c r="B151" s="9"/>
      <c r="C151" s="19" t="str">
        <f>IFERROR(VLOOKUP(Tabla46910[[#This Row],[Nº]],Tabla4[],$C$2,FALSE),"")</f>
        <v/>
      </c>
      <c r="D151" s="20" t="str">
        <f>IFERROR(VLOOKUP(Tabla46910[[#This Row],[Nº]],Tabla4[],$D$2,FALSE),"")</f>
        <v/>
      </c>
      <c r="E151" s="19" t="str">
        <f>IFERROR(VLOOKUP(Tabla46910[[#This Row],[Nº]],Tabla4[],$E$2,FALSE),"")</f>
        <v/>
      </c>
      <c r="F151" s="21" t="str">
        <f>IFERROR(VLOOKUP(Tabla46910[[#This Row],[Nº]],Tabla4[],$F$2,FALSE),"")</f>
        <v/>
      </c>
      <c r="G151" s="21" t="str">
        <f>IFERROR(VLOOKUP(Tabla46910[[#This Row],[Nº]],Tabla4[],$G$2,FALSE),"")</f>
        <v/>
      </c>
      <c r="H151" s="22" t="str">
        <f>IFERROR(VLOOKUP(Tabla46910[[#This Row],[Nº]],Tabla4[],$H$2,FALSE),"")</f>
        <v/>
      </c>
      <c r="I151" s="22" t="str">
        <f>IFERROR(VLOOKUP(Tabla46910[[#This Row],[Nº]],Tabla4[],$I$2,FALSE),"")</f>
        <v/>
      </c>
      <c r="J151" s="22" t="str">
        <f>IFERROR(VLOOKUP(Tabla46910[[#This Row],[Nº]],Tabla4[],$J$2,FALSE),"")</f>
        <v/>
      </c>
      <c r="K151" s="19" t="str">
        <f>IFERROR(VLOOKUP(Tabla46910[[#This Row],[Nº]],Tabla4[],$K$2,FALSE),"")</f>
        <v/>
      </c>
      <c r="L151" s="14"/>
      <c r="M151" s="14"/>
      <c r="N151" s="23"/>
    </row>
    <row r="152" spans="2:14" x14ac:dyDescent="0.25">
      <c r="B152" s="9"/>
      <c r="C152" s="19" t="str">
        <f>IFERROR(VLOOKUP(Tabla46910[[#This Row],[Nº]],Tabla4[],$C$2,FALSE),"")</f>
        <v/>
      </c>
      <c r="D152" s="20" t="str">
        <f>IFERROR(VLOOKUP(Tabla46910[[#This Row],[Nº]],Tabla4[],$D$2,FALSE),"")</f>
        <v/>
      </c>
      <c r="E152" s="19" t="str">
        <f>IFERROR(VLOOKUP(Tabla46910[[#This Row],[Nº]],Tabla4[],$E$2,FALSE),"")</f>
        <v/>
      </c>
      <c r="F152" s="21" t="str">
        <f>IFERROR(VLOOKUP(Tabla46910[[#This Row],[Nº]],Tabla4[],$F$2,FALSE),"")</f>
        <v/>
      </c>
      <c r="G152" s="21" t="str">
        <f>IFERROR(VLOOKUP(Tabla46910[[#This Row],[Nº]],Tabla4[],$G$2,FALSE),"")</f>
        <v/>
      </c>
      <c r="H152" s="22" t="str">
        <f>IFERROR(VLOOKUP(Tabla46910[[#This Row],[Nº]],Tabla4[],$H$2,FALSE),"")</f>
        <v/>
      </c>
      <c r="I152" s="22" t="str">
        <f>IFERROR(VLOOKUP(Tabla46910[[#This Row],[Nº]],Tabla4[],$I$2,FALSE),"")</f>
        <v/>
      </c>
      <c r="J152" s="22" t="str">
        <f>IFERROR(VLOOKUP(Tabla46910[[#This Row],[Nº]],Tabla4[],$J$2,FALSE),"")</f>
        <v/>
      </c>
      <c r="K152" s="19" t="str">
        <f>IFERROR(VLOOKUP(Tabla46910[[#This Row],[Nº]],Tabla4[],$K$2,FALSE),"")</f>
        <v/>
      </c>
      <c r="L152" s="14"/>
      <c r="M152" s="14"/>
      <c r="N152" s="23"/>
    </row>
    <row r="153" spans="2:14" x14ac:dyDescent="0.25">
      <c r="B153" s="9"/>
      <c r="C153" s="19" t="str">
        <f>IFERROR(VLOOKUP(Tabla46910[[#This Row],[Nº]],Tabla4[],$C$2,FALSE),"")</f>
        <v/>
      </c>
      <c r="D153" s="20" t="str">
        <f>IFERROR(VLOOKUP(Tabla46910[[#This Row],[Nº]],Tabla4[],$D$2,FALSE),"")</f>
        <v/>
      </c>
      <c r="E153" s="19" t="str">
        <f>IFERROR(VLOOKUP(Tabla46910[[#This Row],[Nº]],Tabla4[],$E$2,FALSE),"")</f>
        <v/>
      </c>
      <c r="F153" s="21" t="str">
        <f>IFERROR(VLOOKUP(Tabla46910[[#This Row],[Nº]],Tabla4[],$F$2,FALSE),"")</f>
        <v/>
      </c>
      <c r="G153" s="21" t="str">
        <f>IFERROR(VLOOKUP(Tabla46910[[#This Row],[Nº]],Tabla4[],$G$2,FALSE),"")</f>
        <v/>
      </c>
      <c r="H153" s="22" t="str">
        <f>IFERROR(VLOOKUP(Tabla46910[[#This Row],[Nº]],Tabla4[],$H$2,FALSE),"")</f>
        <v/>
      </c>
      <c r="I153" s="22" t="str">
        <f>IFERROR(VLOOKUP(Tabla46910[[#This Row],[Nº]],Tabla4[],$I$2,FALSE),"")</f>
        <v/>
      </c>
      <c r="J153" s="22" t="str">
        <f>IFERROR(VLOOKUP(Tabla46910[[#This Row],[Nº]],Tabla4[],$J$2,FALSE),"")</f>
        <v/>
      </c>
      <c r="K153" s="19" t="str">
        <f>IFERROR(VLOOKUP(Tabla46910[[#This Row],[Nº]],Tabla4[],$K$2,FALSE),"")</f>
        <v/>
      </c>
      <c r="L153" s="14"/>
      <c r="M153" s="14"/>
      <c r="N153" s="23"/>
    </row>
    <row r="154" spans="2:14" x14ac:dyDescent="0.25">
      <c r="B154" s="9"/>
      <c r="C154" s="19" t="str">
        <f>IFERROR(VLOOKUP(Tabla46910[[#This Row],[Nº]],Tabla4[],$C$2,FALSE),"")</f>
        <v/>
      </c>
      <c r="D154" s="20" t="str">
        <f>IFERROR(VLOOKUP(Tabla46910[[#This Row],[Nº]],Tabla4[],$D$2,FALSE),"")</f>
        <v/>
      </c>
      <c r="E154" s="19" t="str">
        <f>IFERROR(VLOOKUP(Tabla46910[[#This Row],[Nº]],Tabla4[],$E$2,FALSE),"")</f>
        <v/>
      </c>
      <c r="F154" s="21" t="str">
        <f>IFERROR(VLOOKUP(Tabla46910[[#This Row],[Nº]],Tabla4[],$F$2,FALSE),"")</f>
        <v/>
      </c>
      <c r="G154" s="21" t="str">
        <f>IFERROR(VLOOKUP(Tabla46910[[#This Row],[Nº]],Tabla4[],$G$2,FALSE),"")</f>
        <v/>
      </c>
      <c r="H154" s="22" t="str">
        <f>IFERROR(VLOOKUP(Tabla46910[[#This Row],[Nº]],Tabla4[],$H$2,FALSE),"")</f>
        <v/>
      </c>
      <c r="I154" s="22" t="str">
        <f>IFERROR(VLOOKUP(Tabla46910[[#This Row],[Nº]],Tabla4[],$I$2,FALSE),"")</f>
        <v/>
      </c>
      <c r="J154" s="22" t="str">
        <f>IFERROR(VLOOKUP(Tabla46910[[#This Row],[Nº]],Tabla4[],$J$2,FALSE),"")</f>
        <v/>
      </c>
      <c r="K154" s="19" t="str">
        <f>IFERROR(VLOOKUP(Tabla46910[[#This Row],[Nº]],Tabla4[],$K$2,FALSE),"")</f>
        <v/>
      </c>
      <c r="L154" s="14"/>
      <c r="M154" s="14"/>
      <c r="N154" s="23"/>
    </row>
  </sheetData>
  <sheetProtection algorithmName="SHA-512" hashValue="hCMNp6IDoJtx8snM1kTPjoqEGmy1pbw1GNHoCj4CK85qS7JjYWif42WHRGZ27/vjKm+11qXtZign/0qSi2NuWA==" saltValue="sEsvxDxQO9KdyrD+oR8TLw==" spinCount="100000" sheet="1" objects="1" scenarios="1" formatRows="0" deleteRows="0"/>
  <mergeCells count="2">
    <mergeCell ref="P4:Q4"/>
    <mergeCell ref="P9:Q9"/>
  </mergeCells>
  <dataValidations disablePrompts="1" count="1">
    <dataValidation type="list" allowBlank="1" showInputMessage="1" showErrorMessage="1" sqref="L4:M154" xr:uid="{00000000-0002-0000-0300-000000000000}">
      <formula1>"SI,NO,NO APLICA"</formula1>
    </dataValidation>
  </dataValidations>
  <pageMargins left="0.23622047244094491" right="0.23622047244094491" top="0.98425196850393704" bottom="0.74803149606299213" header="0.31496062992125984" footer="0.31496062992125984"/>
  <pageSetup paperSize="9" scale="31" fitToHeight="0" orientation="landscape" r:id="rId1"/>
  <headerFooter>
    <oddHeader>&amp;L&amp;G&amp;C&amp;16PROCESO
MEJORA E INNOVACIÓN&amp;11
&amp;"-,Negrita"&amp;20FORMATO CONSOLIDADO PLANES DE TRATAMIENTO RIESGOS DE CALIDAD Y CORRUPCIÓN&amp;R&amp;18F3.P14.MI
Versión 1
Página &amp;P de &amp;N
14/10/2021
Clasificación de la Información:
PÚBLICA</oddHeader>
    <oddFooter>&amp;C&amp;G</oddFooter>
  </headerFooter>
  <legacyDrawingHF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B17"/>
  <sheetViews>
    <sheetView workbookViewId="0">
      <selection activeCell="B24" sqref="B24"/>
    </sheetView>
  </sheetViews>
  <sheetFormatPr baseColWidth="10" defaultRowHeight="15" x14ac:dyDescent="0.25"/>
  <cols>
    <col min="2" max="2" width="42.28515625" bestFit="1" customWidth="1"/>
  </cols>
  <sheetData>
    <row r="2" spans="2:2" x14ac:dyDescent="0.25">
      <c r="B2" t="s">
        <v>8</v>
      </c>
    </row>
    <row r="3" spans="2:2" x14ac:dyDescent="0.25">
      <c r="B3" t="s">
        <v>9</v>
      </c>
    </row>
    <row r="4" spans="2:2" x14ac:dyDescent="0.25">
      <c r="B4" t="s">
        <v>10</v>
      </c>
    </row>
    <row r="5" spans="2:2" x14ac:dyDescent="0.25">
      <c r="B5" t="s">
        <v>11</v>
      </c>
    </row>
    <row r="6" spans="2:2" x14ac:dyDescent="0.25">
      <c r="B6" t="s">
        <v>12</v>
      </c>
    </row>
    <row r="7" spans="2:2" x14ac:dyDescent="0.25">
      <c r="B7" t="s">
        <v>13</v>
      </c>
    </row>
    <row r="8" spans="2:2" x14ac:dyDescent="0.25">
      <c r="B8" t="s">
        <v>14</v>
      </c>
    </row>
    <row r="9" spans="2:2" x14ac:dyDescent="0.25">
      <c r="B9" t="s">
        <v>15</v>
      </c>
    </row>
    <row r="10" spans="2:2" x14ac:dyDescent="0.25">
      <c r="B10" t="s">
        <v>16</v>
      </c>
    </row>
    <row r="11" spans="2:2" x14ac:dyDescent="0.25">
      <c r="B11" t="s">
        <v>17</v>
      </c>
    </row>
    <row r="12" spans="2:2" x14ac:dyDescent="0.25">
      <c r="B12" t="s">
        <v>18</v>
      </c>
    </row>
    <row r="13" spans="2:2" x14ac:dyDescent="0.25">
      <c r="B13" t="s">
        <v>19</v>
      </c>
    </row>
    <row r="14" spans="2:2" x14ac:dyDescent="0.25">
      <c r="B14" t="s">
        <v>20</v>
      </c>
    </row>
    <row r="15" spans="2:2" x14ac:dyDescent="0.25">
      <c r="B15" t="s">
        <v>21</v>
      </c>
    </row>
    <row r="16" spans="2:2" x14ac:dyDescent="0.25">
      <c r="B16" t="s">
        <v>22</v>
      </c>
    </row>
    <row r="17" spans="2:2" x14ac:dyDescent="0.25">
      <c r="B17"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CONSOLIDADO</vt:lpstr>
      <vt:lpstr>1º_Seguimiento</vt:lpstr>
      <vt:lpstr>2º_Seguimiento</vt:lpstr>
      <vt:lpstr>3º_Seguimiento</vt:lpstr>
      <vt:lpstr>Hoja2</vt:lpstr>
    </vt:vector>
  </TitlesOfParts>
  <Company>InKulpado666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Lined Yurani Rey Herrera</cp:lastModifiedBy>
  <cp:lastPrinted>2022-01-18T14:50:54Z</cp:lastPrinted>
  <dcterms:created xsi:type="dcterms:W3CDTF">2021-10-13T14:51:59Z</dcterms:created>
  <dcterms:modified xsi:type="dcterms:W3CDTF">2022-01-20T23:17:31Z</dcterms:modified>
</cp:coreProperties>
</file>