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5480" windowHeight="6660" tabRatio="598"/>
  </bookViews>
  <sheets>
    <sheet name="Hoja1" sheetId="10" r:id="rId1"/>
    <sheet name="FINANCIERAS" sheetId="9" r:id="rId2"/>
  </sheets>
  <calcPr calcId="145621"/>
</workbook>
</file>

<file path=xl/calcChain.xml><?xml version="1.0" encoding="utf-8"?>
<calcChain xmlns="http://schemas.openxmlformats.org/spreadsheetml/2006/main">
  <c r="C626" i="10" l="1"/>
  <c r="C625" i="10"/>
  <c r="C615" i="10"/>
  <c r="C616" i="10" s="1"/>
  <c r="C594" i="10"/>
  <c r="C593" i="10"/>
  <c r="C583" i="10"/>
  <c r="C584" i="10" s="1"/>
  <c r="C562" i="10"/>
  <c r="C561" i="10"/>
  <c r="C551" i="10"/>
  <c r="C552" i="10" s="1"/>
  <c r="C531" i="10"/>
  <c r="C530" i="10"/>
  <c r="C520" i="10"/>
  <c r="C521" i="10" s="1"/>
  <c r="C500" i="10"/>
  <c r="C499" i="10"/>
  <c r="C489" i="10"/>
  <c r="C490" i="10" s="1"/>
  <c r="C450" i="10"/>
  <c r="C451" i="10" s="1"/>
  <c r="C430" i="10"/>
  <c r="C429" i="10"/>
  <c r="C419" i="10"/>
  <c r="C420" i="10" s="1"/>
  <c r="C391" i="10"/>
  <c r="C390" i="10"/>
  <c r="C380" i="10"/>
  <c r="C381" i="10" s="1"/>
  <c r="C360" i="10"/>
  <c r="C359" i="10"/>
  <c r="C349" i="10"/>
  <c r="C350" i="10" s="1"/>
  <c r="C318" i="10"/>
  <c r="E322" i="10" s="1"/>
  <c r="C319" i="10" l="1"/>
  <c r="C281" i="10" l="1"/>
  <c r="C280" i="10"/>
  <c r="C271" i="10"/>
  <c r="C270" i="10"/>
  <c r="C250" i="10"/>
  <c r="C249" i="10"/>
  <c r="C240" i="10"/>
  <c r="C239" i="10"/>
  <c r="C191" i="10"/>
  <c r="C190" i="10"/>
  <c r="C180" i="10"/>
  <c r="C181" i="10" s="1"/>
  <c r="C160" i="10"/>
  <c r="C159" i="10"/>
  <c r="C150" i="10"/>
  <c r="C149" i="10"/>
  <c r="C129" i="10"/>
  <c r="C128" i="10"/>
  <c r="C118" i="10"/>
  <c r="C119" i="10" s="1"/>
  <c r="C98" i="10"/>
  <c r="C97" i="10"/>
  <c r="C87" i="10"/>
  <c r="C88" i="10" s="1"/>
  <c r="C67" i="10"/>
  <c r="C66" i="10"/>
  <c r="C56" i="10"/>
  <c r="C57" i="10" s="1"/>
  <c r="C36" i="10" l="1"/>
  <c r="C35" i="10"/>
  <c r="C25" i="10"/>
  <c r="C26" i="10" s="1"/>
  <c r="A15" i="9" l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</calcChain>
</file>

<file path=xl/sharedStrings.xml><?xml version="1.0" encoding="utf-8"?>
<sst xmlns="http://schemas.openxmlformats.org/spreadsheetml/2006/main" count="560" uniqueCount="131">
  <si>
    <t>ACTA DE INFORME DE EVALUACION DE PROPUESTAS</t>
  </si>
  <si>
    <t>No.</t>
  </si>
  <si>
    <t>PROPONENTE</t>
  </si>
  <si>
    <t>NOTA EXPLICATIVA: Este formato se debe diligenciarse cuantas veces sea necesario de acuerdo al numero de oferentes.</t>
  </si>
  <si>
    <t>Se procede a evaluar las propuestas presentadas por los siguientes oferentes:</t>
  </si>
  <si>
    <t>FUNDACION ESTRUCTURAR</t>
  </si>
  <si>
    <t>CONVOCATORIA PÚBLICA DE APORTE No CP_002 DE 2014</t>
  </si>
  <si>
    <r>
      <t>En SAN JOSE DE CUCUTA, a los 29 dias del mes de Noviembre</t>
    </r>
    <r>
      <rPr>
        <b/>
        <sz val="11"/>
        <color theme="1"/>
        <rFont val="Arial Narrow"/>
        <family val="2"/>
      </rPr>
      <t xml:space="preserve"> </t>
    </r>
    <r>
      <rPr>
        <sz val="11"/>
        <color theme="1"/>
        <rFont val="Arial Narrow"/>
        <family val="2"/>
      </rPr>
      <t>de 2014, en las instalaciones del Instituto Colombiano de Bienestar Familiar –ICBF- de la Regional Norte de Santander</t>
    </r>
    <r>
      <rPr>
        <b/>
        <sz val="11"/>
        <color theme="1"/>
        <rFont val="Arial Narrow"/>
        <family val="2"/>
      </rPr>
      <t xml:space="preserve"> </t>
    </r>
    <r>
      <rPr>
        <sz val="11"/>
        <color theme="1"/>
        <rFont val="Arial Narrow"/>
        <family val="2"/>
      </rPr>
      <t>se reunieron los integrantes del Comité Evaluador, a saber: Estudio Técnico</t>
    </r>
    <r>
      <rPr>
        <b/>
        <sz val="11"/>
        <color theme="1"/>
        <rFont val="Arial Narrow"/>
        <family val="2"/>
      </rPr>
      <t xml:space="preserve">: </t>
    </r>
    <r>
      <rPr>
        <b/>
        <u/>
        <sz val="11"/>
        <color theme="1"/>
        <rFont val="Arial Narrow"/>
        <family val="2"/>
      </rPr>
      <t xml:space="preserve">    Nora Susana Castiblanco Suarez</t>
    </r>
    <r>
      <rPr>
        <u/>
        <sz val="11"/>
        <color theme="1"/>
        <rFont val="Arial Narrow"/>
        <family val="2"/>
      </rPr>
      <t xml:space="preserve">  </t>
    </r>
    <r>
      <rPr>
        <sz val="11"/>
        <color theme="1"/>
        <rFont val="Arial Narrow"/>
        <family val="2"/>
      </rPr>
      <t>; Estudio Financiero</t>
    </r>
    <r>
      <rPr>
        <b/>
        <sz val="11"/>
        <color theme="1"/>
        <rFont val="Arial Narrow"/>
        <family val="2"/>
      </rPr>
      <t>:</t>
    </r>
    <r>
      <rPr>
        <sz val="11"/>
        <color theme="1"/>
        <rFont val="Arial Narrow"/>
        <family val="2"/>
      </rPr>
      <t xml:space="preserve"> </t>
    </r>
    <r>
      <rPr>
        <u/>
        <sz val="11"/>
        <color theme="1"/>
        <rFont val="Arial Narrow"/>
        <family val="2"/>
      </rPr>
      <t xml:space="preserve">  </t>
    </r>
    <r>
      <rPr>
        <b/>
        <u/>
        <sz val="11"/>
        <color theme="1"/>
        <rFont val="Arial Narrow"/>
        <family val="2"/>
      </rPr>
      <t xml:space="preserve"> Hector Sierra Acevedo</t>
    </r>
    <r>
      <rPr>
        <sz val="11"/>
        <color theme="1"/>
        <rFont val="Arial Narrow"/>
        <family val="2"/>
      </rPr>
      <t xml:space="preserve"> y Estudio Jurídico</t>
    </r>
    <r>
      <rPr>
        <b/>
        <sz val="11"/>
        <color theme="1"/>
        <rFont val="Arial Narrow"/>
        <family val="2"/>
      </rPr>
      <t>:</t>
    </r>
    <r>
      <rPr>
        <sz val="11"/>
        <color theme="1"/>
        <rFont val="Arial Narrow"/>
        <family val="2"/>
      </rPr>
      <t xml:space="preserve"> </t>
    </r>
    <r>
      <rPr>
        <u/>
        <sz val="11"/>
        <color theme="1"/>
        <rFont val="Arial Narrow"/>
        <family val="2"/>
      </rPr>
      <t xml:space="preserve">    </t>
    </r>
    <r>
      <rPr>
        <b/>
        <u/>
        <sz val="11"/>
        <color theme="1"/>
        <rFont val="Arial Narrow"/>
        <family val="2"/>
      </rPr>
      <t>Wilmar Alexis Osorio Ovalles</t>
    </r>
    <r>
      <rPr>
        <sz val="11"/>
        <color theme="1"/>
        <rFont val="Arial Narrow"/>
        <family val="2"/>
      </rPr>
      <t>,</t>
    </r>
    <r>
      <rPr>
        <u/>
        <sz val="11"/>
        <color theme="1"/>
        <rFont val="Arial Narrow"/>
        <family val="2"/>
      </rPr>
      <t xml:space="preserve"> </t>
    </r>
    <r>
      <rPr>
        <sz val="11"/>
        <color theme="1"/>
        <rFont val="Arial Narrow"/>
        <family val="2"/>
      </rPr>
      <t>con el fin de estudiar y evaluar las propuestas presentadas con ocasión de la Convocatoria Pública de Aporte No.</t>
    </r>
    <r>
      <rPr>
        <u/>
        <sz val="11"/>
        <color theme="1"/>
        <rFont val="Arial Narrow"/>
        <family val="2"/>
      </rPr>
      <t xml:space="preserve">  CP_002</t>
    </r>
    <r>
      <rPr>
        <sz val="11"/>
        <color theme="1"/>
        <rFont val="Arial Narrow"/>
        <family val="2"/>
      </rPr>
      <t xml:space="preserve"> de 2014, cuyo objeto consiste en</t>
    </r>
    <r>
      <rPr>
        <b/>
        <sz val="11"/>
        <color theme="1"/>
        <rFont val="Arial Narrow"/>
        <family val="2"/>
      </rPr>
      <t>:  "Atender a ninos y ninas menores de cinco años, o hasta su ingreso al grado de transicion en los servicios de educacion inicial y cuidado, en las modalidades Centros de Desarrollo Infantil y Desarrollo infantil en medio familiar, con el fin de promover el desarrollo integral de la primera infanciacon calidad, de conformidad con los lineamientos, estandares de calidad y las directrices, y parametros establecidos por el ICBF".</t>
    </r>
  </si>
  <si>
    <t>CORPOCES</t>
  </si>
  <si>
    <t xml:space="preserve">PROPONENTE No. 1. CORPORACIÓN SOCIAL Y EDUCATIVA PAZ Y FUTURO </t>
  </si>
  <si>
    <t xml:space="preserve">CORPORACIÓN SOCIAL Y EDUCATIVA PAZ Y FUTURO </t>
  </si>
  <si>
    <t>HIJAS DE LA CARIDAD DE SAN VICENTE DE PAUL</t>
  </si>
  <si>
    <t>PROPONENTE No. 9 CORPORACION TRIGAL DEL NORTE CORCOLTRINOR</t>
  </si>
  <si>
    <t>GRUPO 10</t>
  </si>
  <si>
    <t>GRUPO 03</t>
  </si>
  <si>
    <t>GRUPO 17</t>
  </si>
  <si>
    <t>GRUPO 01 19</t>
  </si>
  <si>
    <t>GRUPO 19</t>
  </si>
  <si>
    <t>GRUPO 11</t>
  </si>
  <si>
    <t xml:space="preserve">GRUPO </t>
  </si>
  <si>
    <t>GRUPO 06 12 13</t>
  </si>
  <si>
    <t>GRUPO 21</t>
  </si>
  <si>
    <t>GRUPO 01 02 04 05 07 09 10 11 13 14 15 16 17 18 20 21 22 24 25</t>
  </si>
  <si>
    <t>GRUPO 12</t>
  </si>
  <si>
    <t>GRUPO 07</t>
  </si>
  <si>
    <t>GRUPO 26</t>
  </si>
  <si>
    <t>GRUPO 22 23 24 13 08</t>
  </si>
  <si>
    <t>GRUPO 10 07 22 04 05 20 02</t>
  </si>
  <si>
    <t>CORPORACION TRIGAL DEL NORTE CORCOLTRINOR</t>
  </si>
  <si>
    <t>HERMANAS PEQUEÑAS APOSTOLES DE LA REDENCION</t>
  </si>
  <si>
    <t>INSTITUCION EDUCATIVA CORPORACION SOCIAL Y EDUCATIVA FORMADORE SIGLO XXI</t>
  </si>
  <si>
    <t>INSTITUTO CASA HOGAR NIÑO VIDA PLENA</t>
  </si>
  <si>
    <t>FUNDACION GESTION POR COLOMBIA</t>
  </si>
  <si>
    <t>CORPORACION DE PPROFESIONALES PARA EL DESARROLLO INTEGRAL COMUNITARIO CORPRODINCO</t>
  </si>
  <si>
    <t>CORPORACION INTEGRAL DE INNOVACION SOCIAL INNOVAR</t>
  </si>
  <si>
    <t>UNION TEMPORAL NUTRIOCCIDENTE</t>
  </si>
  <si>
    <t>CORPORACION PROPULSORA DE EMPRESAS DEL NORTE DE SANTANDER</t>
  </si>
  <si>
    <t>INSTITUTO COLOMBIANO DE BIENESTAR FAMILIAR - ICBF</t>
  </si>
  <si>
    <t>CECILIA DE LA FUENTE DE LLERAS</t>
  </si>
  <si>
    <t xml:space="preserve">EVALUACIÓN FINANCIERA PRIMERA INFANCIA </t>
  </si>
  <si>
    <t xml:space="preserve">PROPONENTE:  </t>
  </si>
  <si>
    <t>NUMERO DE NIT</t>
  </si>
  <si>
    <t>No DEL GRUPO AL QUE SE PRESENTA</t>
  </si>
  <si>
    <t>VALOR DEL PRESUPUESTO OFICIAL</t>
  </si>
  <si>
    <t>VALOR TOTAL DEL PRESUPUESTO OFICIAL DE LOS GRUPOS A LOS QUE SE PRESENTA:</t>
  </si>
  <si>
    <t>VALOR TOTAL DEL PRESUPUESTO DE LOS GRUPOS A LOS QUE SE PRESENTA EN SMMLV:</t>
  </si>
  <si>
    <t>INFORMACION A 31 DE DICIEMBRE DE 2013</t>
  </si>
  <si>
    <t>ACTIVO CORRIENTE</t>
  </si>
  <si>
    <t xml:space="preserve">ACTIVO TOTAL </t>
  </si>
  <si>
    <t xml:space="preserve">PASIVO CORRIENTE </t>
  </si>
  <si>
    <t>PASIVO TOTAL</t>
  </si>
  <si>
    <t>INDICADORES FINANCIEROS DEL PROPONENTE</t>
  </si>
  <si>
    <t>Capacidad Financiera</t>
  </si>
  <si>
    <t>LIQUIDEZ*</t>
  </si>
  <si>
    <t xml:space="preserve">CUMPLE </t>
  </si>
  <si>
    <t>NIVEL DE ENDEUDAMIENTO</t>
  </si>
  <si>
    <t>CONSOLIDADO GENERAL:</t>
  </si>
  <si>
    <t>EL PROPONENTE CUMPLE __X____ NO CUMPLE _______</t>
  </si>
  <si>
    <t xml:space="preserve">CON LA CAPACIDAD FINANCIERA </t>
  </si>
  <si>
    <t>ANEXA RUP</t>
  </si>
  <si>
    <t>* VER NOTA 5 DEL NUMERAL 3.18</t>
  </si>
  <si>
    <t xml:space="preserve">                                                 INSTITUTO COLOMBIANO DE BIENESTAR FAMILIAR - ICBF</t>
  </si>
  <si>
    <t xml:space="preserve">PROPONENTE: </t>
  </si>
  <si>
    <t>HIJAS DE LA CARIDAD SAN VICENTE DE PAUL</t>
  </si>
  <si>
    <t>860006696 3</t>
  </si>
  <si>
    <t xml:space="preserve">32 REGIONAL HUILA </t>
  </si>
  <si>
    <t>CUMPLE  *</t>
  </si>
  <si>
    <t>CUMPLE *</t>
  </si>
  <si>
    <t xml:space="preserve">LOS ESTADOS FINANCIEROS NO TIENE LA FIRMA DE CONTADOR PUBLICO, ESTA FIRMADO POR EL REPRESENTANTE LEGAL Y REVISOR FISCAL. NO ANEXAN LA CERTIFICACION DE LOS ESTADOS FINANCIEROS FIRMADOS POR REPRESENTANTE LEGAL Y CONTADOR PUBLICO. EL MISMO REVISOR FISCAL FIRMA EL DICTAMEN Y FIRMA ESTADOS FINANCIEROS Y NOTAS. NO IDENTIFICA EL CONTADOR PUBLICO. </t>
  </si>
  <si>
    <t>PROPONENTE No. 2  HIJAS DE LA CARIDAD SAN VICENTE DE PAUL</t>
  </si>
  <si>
    <t xml:space="preserve">PROPONENTE No. 3 CORPORACIÓN SOCIAL Y EDUCATIVA PAZ Y FUTURO </t>
  </si>
  <si>
    <t>800011894  7</t>
  </si>
  <si>
    <t>CUMPLE: X</t>
  </si>
  <si>
    <t>PRESENTA RUP</t>
  </si>
  <si>
    <t>PROPONENTE No. 4 FUNDACION ESTRUCTURAR</t>
  </si>
  <si>
    <t>PROPONENTE: CORPORACION TRIGAL DEL NORTE CORCOLTRINOR</t>
  </si>
  <si>
    <t>900014331-9</t>
  </si>
  <si>
    <t>LOS ESTADOS FINANCIEROS NO TIENE CLASIFICADA LAS NOTAS EN LAS CUENTAS CONTABLES DEL BALANCE Y ESTADO DE RESULTADOS. EL DICTAMEN NO CERTIFICA LA LEGALIDAD DE LOS DERECHOS DE AUTOR SOFTWARE Y LEY ANTICORRUPCION.</t>
  </si>
  <si>
    <t>PROPONENTE No. 5 CORPORACION TRIGAL DEL NORTE CORCOLTRINOR</t>
  </si>
  <si>
    <t>PROPONENTE No. 6 CORPORACION TRIGAL DEL NORTE CORCOLTRINOR</t>
  </si>
  <si>
    <t>PROPONENTE No. 7 PEQUEÑOS APOSTOLES</t>
  </si>
  <si>
    <t>CORPORACION SOCIAL Y EDUCATIVA FORMADORES SIGLO XXI</t>
  </si>
  <si>
    <t xml:space="preserve">NUMERO DE NIT: </t>
  </si>
  <si>
    <t>807.006.428-3</t>
  </si>
  <si>
    <t>No. 6</t>
  </si>
  <si>
    <t>No. 12</t>
  </si>
  <si>
    <t>No. 13</t>
  </si>
  <si>
    <t>EL PROPONENTE CUMPLE ___X___ NO CUMPLE _______</t>
  </si>
  <si>
    <t>EL BALANCE EN FOLIO 43 NO ESTA REFRENDADO POR LA ADMINISTRACCION LA SERIE DEL ACTIVO Y EN FOLIO 44 ESTA LA FIRMA DEL REPRESENTANTE LEGAL Y CONTADOR PUBLICO. LOS ESTADOS FINANCIEROS NO CLASIFICA LAS NOTAS. EL DICTAMEN DEL REVISOR FISCAL NO CERTIFICA LA LEGALIDAD DE LOS DERECHOS DE AUTOR DEL SOTFWARE Y LEY ANTICORRUPCION.-</t>
  </si>
  <si>
    <t>PROPONENTE No. 8 CORPORACION SOCIAL Y EDUCATIVA FORMADORES SIGLO XXI</t>
  </si>
  <si>
    <t>900160151 4</t>
  </si>
  <si>
    <t xml:space="preserve"> CUMPLE *</t>
  </si>
  <si>
    <t>LA PROPORCION DEL INDICE DE LIQUIDEZ REPRESENTA EL 0,06% FRENTE AL VALOR TOTAL DEL PRESUPUESTO OFERTADO POR EL PROPONENTE. LOS ESTADOS FINANCIEROS NO CLASIFICA LAS NOTAS EN LAS CUENTAS CONTABLES Y LOS ESTADOS FINANCIEROS NO ESTA REFRENDADO FOLIO 57 POR LA ADMINISTRACCION. LAS NOTAS A LOS ESTADOS FINANCIEROS ESTA FIRMADO POR EL REVISOR FISCAL  HACIENDO PARTE COMO JUEZ Y PARTE. EL DICTAMEN NO ESPECIFICA LOS DERECHOS DE AUTOR EN LA LEGALIDAD DEL SOFTWARE Y LEY ANTICORRUPCION. EL CERTIFICADO A LOS ESTADOS FINANCIEROS ESTA FIRMADO EN FECHA 15 NOVIEMBRE DE 2014 Y LOS ESTADOS FINANCIEROS ESTA FIRMADO POR REPRESENTANTE LEGAL Y REVISOR FISCAL.</t>
  </si>
  <si>
    <t>PROPONENTE No. 10 INSTITUTO CASA HOGAR NIÑO VIDA PLENA</t>
  </si>
  <si>
    <t>PROPONENTE No. 11 CORPORACION TRIGAL DEL NORTE CORCOLTRINOR</t>
  </si>
  <si>
    <t xml:space="preserve">PROPONENTE No. 12 CORPORACIÓN SOCIAL Y EDUCATIVA PAZ Y FUTURO </t>
  </si>
  <si>
    <t>PROPONENTE: FUNDACION GESTION POR COLOMBIA</t>
  </si>
  <si>
    <t>NUMERO DE NIT 900218619 0</t>
  </si>
  <si>
    <t>GRUPO 1 REGIONAL BOYACA</t>
  </si>
  <si>
    <t>GRUPO 3 REGIONAL BOYACA</t>
  </si>
  <si>
    <t>GRUPO 7 NORTE DE SANTANDER</t>
  </si>
  <si>
    <t>GRUPO 10 NORTE DE SANTANDER</t>
  </si>
  <si>
    <t>GRUPO 23 REGIONAL CUNDINAMARCA</t>
  </si>
  <si>
    <t>GRUPO 26 REGIONAL CUNDINAMARCA</t>
  </si>
  <si>
    <t>GRUPO 29 REGIONAL CUNDINAMARCA</t>
  </si>
  <si>
    <t>GRUPO 33 REGIONAL CUNDINAMARCA</t>
  </si>
  <si>
    <t>GRUPO 42 REGIONAL CUNDINAMARCA SAN FRANCISCO</t>
  </si>
  <si>
    <t>GRUPO 42 REGIONAL CUNDINAMARCA SASAIMA</t>
  </si>
  <si>
    <t>GRUPO 42 REGIONAL CUNDINAMARCA VILLETA</t>
  </si>
  <si>
    <t>CUMPLE</t>
  </si>
  <si>
    <t>PROPONENTE No. 13 FUNDACION GESTION POR COLOMBIA</t>
  </si>
  <si>
    <t>CORPORACION DE PROFESIONALES PARA EL DESARROLLO INTEGRAL COMUNITARIO CORPRODINCO</t>
  </si>
  <si>
    <t>804003003 2</t>
  </si>
  <si>
    <t xml:space="preserve"> CUMPLE  *</t>
  </si>
  <si>
    <t>LOS ESTADOS FINANCIEROS NO SE PRESENTAN A NIVEL DESAGREGADO (SEIS DIGITOS) COMO LO SOLICITA LA CONVOCATORIA. NO CLASIFICA LAS NOTAS A LOS ESTADOS FINANCIEROS. LOS FOLIOS DEL ACTIVO Y PASIVO NO ESTAN REFRENDADOS POR LA ADMINISTRACCION Y EL PATRIMONIO DEL FOLIO SIGUIENTE SI ESTA FIRMADO. LOS ESTADOS DE RESULTADOS NO ESTA DESAGREGADO A SEIS DIGITOS. Y EL DICTAMEN DEL REVISOR FISCAL NO CERTIFICA LA LEGALIDAD DE LOS DERECHOS DE AUTOR EN SOFTWARE Y LEY ANTICORRUPCION.</t>
  </si>
  <si>
    <t>PROPONENTE No. 14 CORPORACION DE PROFESIONALES PARA EL DESARROLLO INTEGRAL COMUNITARIO CORPRODINCO</t>
  </si>
  <si>
    <t>PROPONENTE No. 15 FUNDACION GESTION POR COLOMBIA</t>
  </si>
  <si>
    <t>EL PROPONENTE CUMPLE ___X__ NO CUMPLE _______</t>
  </si>
  <si>
    <t>PROPONENTE No. 16 CORPORACION INTEGRAL DE INNOVACION SOCIAL INNOVAR</t>
  </si>
  <si>
    <t>PROPONENTE No. 17 UNION TEMPORAL NUTRIOCCIDENTE</t>
  </si>
  <si>
    <t>PROPONENTE: CORPORACION PROPULSORA DE EMPRESAS DEL NORTE DE SANTANDER</t>
  </si>
  <si>
    <t>NUMERO DE NIT 807.004.124-0</t>
  </si>
  <si>
    <t xml:space="preserve">*OBSERVACIONES: EL BALANCE GENERAL NO CLASIFICA LAS NOTAS A LOS ESTADOS FINANCIEROS, EN LOS ESTADOS FINANCIEROS EL REVISOR FISCAL NO ESPECIFICA VER OPINIONES ADJUNTAS Y EL DICTAMEN DE LOS ESTADOS FINANCIEROS LOS REVELA EN FORMA COMPARATIVA CUANDO LOS MISMOS NO ESTAN PRESENTADOS EN FORMA COMPARATIVA. </t>
  </si>
  <si>
    <t>PROPONENTE No. 18 CORPORACION PROPULSORA DE EMPRESAS DEL NORTE DE SANTANDER</t>
  </si>
  <si>
    <t>PROPONENTE No. 19 CORPOCES</t>
  </si>
  <si>
    <t>EL PROPONENTE CUMPLE ______ NO CUMPLE ___X____</t>
  </si>
  <si>
    <t>EL PROPONENTE CUMPLE ______ NO CUMPLE ____X___</t>
  </si>
  <si>
    <t>EL PROPONENTE CUMPLE __X____ NO CUMPLE ______</t>
  </si>
  <si>
    <t>EVALUACION FINANCIERA CP 02-2014 NORTE DE SANTANDER</t>
  </si>
  <si>
    <r>
      <t>EL PROPONENTE CUMPLE _____ NO CUMPLE __</t>
    </r>
    <r>
      <rPr>
        <b/>
        <u/>
        <sz val="12"/>
        <rFont val="Arial"/>
        <family val="2"/>
      </rPr>
      <t>X</t>
    </r>
    <r>
      <rPr>
        <b/>
        <sz val="12"/>
        <rFont val="Arial"/>
        <family val="2"/>
      </rPr>
      <t>_____</t>
    </r>
  </si>
  <si>
    <r>
      <t xml:space="preserve">EL PROPONENTE CUMPLE </t>
    </r>
    <r>
      <rPr>
        <b/>
        <u/>
        <sz val="12"/>
        <rFont val="Arial"/>
        <family val="2"/>
      </rPr>
      <t xml:space="preserve">     X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</si>
</sst>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\ * #,##0.00_);_(&quot;$&quot;\ * \(#,##0.00\);_(&quot;$&quot;\ * &quot;-&quot;??_);_(@_)"/>
    <numFmt numFmtId="164" formatCode="&quot;$&quot;#,##0;[Red]\-&quot;$&quot;#,##0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#,##0.00_ ;\-#,##0.00\ "/>
    <numFmt numFmtId="168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9"/>
      <color theme="1"/>
      <name val="Arial Narrow"/>
      <family val="2"/>
    </font>
    <font>
      <b/>
      <sz val="10"/>
      <color theme="1"/>
      <name val="Arial"/>
      <family val="2"/>
    </font>
    <font>
      <b/>
      <u/>
      <sz val="16"/>
      <color theme="1"/>
      <name val="Calibri"/>
      <family val="2"/>
      <scheme val="minor"/>
    </font>
    <font>
      <u/>
      <sz val="11"/>
      <color theme="1"/>
      <name val="Arial Narrow"/>
      <family val="2"/>
    </font>
    <font>
      <b/>
      <u/>
      <sz val="11"/>
      <color theme="1"/>
      <name val="Arial Narrow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sz val="9"/>
      <name val="Arial Narrow"/>
      <family val="2"/>
    </font>
    <font>
      <b/>
      <u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/>
    <xf numFmtId="0" fontId="4" fillId="2" borderId="3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9" fillId="3" borderId="29" xfId="0" applyFont="1" applyFill="1" applyBorder="1" applyAlignment="1">
      <alignment vertical="center"/>
    </xf>
    <xf numFmtId="0" fontId="9" fillId="3" borderId="29" xfId="0" applyFont="1" applyFill="1" applyBorder="1" applyAlignment="1">
      <alignment horizontal="center" vertical="center"/>
    </xf>
    <xf numFmtId="0" fontId="9" fillId="3" borderId="29" xfId="0" applyFont="1" applyFill="1" applyBorder="1" applyAlignment="1">
      <alignment vertical="center" wrapText="1"/>
    </xf>
    <xf numFmtId="165" fontId="10" fillId="3" borderId="36" xfId="5" applyFont="1" applyFill="1" applyBorder="1" applyAlignment="1">
      <alignment horizontal="center" vertical="center" wrapText="1"/>
    </xf>
    <xf numFmtId="165" fontId="10" fillId="3" borderId="20" xfId="5" applyFont="1" applyFill="1" applyBorder="1" applyAlignment="1">
      <alignment vertical="center" wrapText="1"/>
    </xf>
    <xf numFmtId="165" fontId="10" fillId="3" borderId="36" xfId="5" applyFont="1" applyFill="1" applyBorder="1" applyAlignment="1">
      <alignment vertical="center" wrapText="1"/>
    </xf>
    <xf numFmtId="0" fontId="9" fillId="3" borderId="20" xfId="0" applyFont="1" applyFill="1" applyBorder="1" applyAlignment="1">
      <alignment horizontal="center" vertical="center" wrapText="1"/>
    </xf>
    <xf numFmtId="165" fontId="10" fillId="3" borderId="20" xfId="5" applyFont="1" applyFill="1" applyBorder="1" applyAlignment="1">
      <alignment horizontal="center" vertical="center" wrapText="1"/>
    </xf>
    <xf numFmtId="165" fontId="10" fillId="3" borderId="28" xfId="5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164" fontId="10" fillId="3" borderId="20" xfId="5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9" fillId="3" borderId="22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vertical="center"/>
    </xf>
    <xf numFmtId="0" fontId="9" fillId="3" borderId="25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10" fillId="0" borderId="26" xfId="0" applyFont="1" applyBorder="1" applyAlignment="1">
      <alignment vertical="center" wrapText="1"/>
    </xf>
    <xf numFmtId="0" fontId="10" fillId="0" borderId="25" xfId="0" applyFont="1" applyBorder="1" applyAlignment="1">
      <alignment vertical="center"/>
    </xf>
    <xf numFmtId="0" fontId="9" fillId="3" borderId="26" xfId="0" applyFont="1" applyFill="1" applyBorder="1" applyAlignment="1">
      <alignment vertical="center"/>
    </xf>
    <xf numFmtId="0" fontId="10" fillId="3" borderId="25" xfId="0" applyFont="1" applyFill="1" applyBorder="1" applyAlignment="1">
      <alignment vertical="center"/>
    </xf>
    <xf numFmtId="0" fontId="10" fillId="3" borderId="0" xfId="0" applyFont="1" applyFill="1" applyAlignment="1">
      <alignment vertical="center"/>
    </xf>
    <xf numFmtId="0" fontId="10" fillId="3" borderId="26" xfId="0" applyFont="1" applyFill="1" applyBorder="1" applyAlignment="1">
      <alignment vertical="center"/>
    </xf>
    <xf numFmtId="0" fontId="9" fillId="3" borderId="27" xfId="0" applyFont="1" applyFill="1" applyBorder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9" fillId="3" borderId="26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vertical="center"/>
    </xf>
    <xf numFmtId="0" fontId="10" fillId="5" borderId="23" xfId="0" applyFont="1" applyFill="1" applyBorder="1" applyAlignment="1">
      <alignment vertical="center"/>
    </xf>
    <xf numFmtId="0" fontId="10" fillId="3" borderId="24" xfId="0" applyFont="1" applyFill="1" applyBorder="1" applyAlignment="1">
      <alignment vertical="center"/>
    </xf>
    <xf numFmtId="0" fontId="10" fillId="5" borderId="0" xfId="0" applyFont="1" applyFill="1" applyAlignment="1">
      <alignment vertical="center"/>
    </xf>
    <xf numFmtId="0" fontId="10" fillId="3" borderId="29" xfId="0" applyFont="1" applyFill="1" applyBorder="1" applyAlignment="1">
      <alignment vertical="center"/>
    </xf>
    <xf numFmtId="0" fontId="10" fillId="5" borderId="30" xfId="0" applyFont="1" applyFill="1" applyBorder="1" applyAlignment="1">
      <alignment vertical="center"/>
    </xf>
    <xf numFmtId="0" fontId="10" fillId="3" borderId="31" xfId="0" applyFont="1" applyFill="1" applyBorder="1" applyAlignment="1">
      <alignment vertical="center"/>
    </xf>
    <xf numFmtId="0" fontId="9" fillId="6" borderId="27" xfId="0" applyFont="1" applyFill="1" applyBorder="1" applyAlignment="1">
      <alignment horizontal="center" vertical="center"/>
    </xf>
    <xf numFmtId="0" fontId="9" fillId="6" borderId="20" xfId="0" applyFont="1" applyFill="1" applyBorder="1" applyAlignment="1">
      <alignment horizontal="center" vertical="center"/>
    </xf>
    <xf numFmtId="0" fontId="9" fillId="6" borderId="28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vertical="center"/>
    </xf>
    <xf numFmtId="167" fontId="10" fillId="5" borderId="0" xfId="4" applyNumberFormat="1" applyFont="1" applyFill="1" applyAlignment="1">
      <alignment horizontal="center" vertical="center"/>
    </xf>
    <xf numFmtId="10" fontId="10" fillId="5" borderId="30" xfId="6" applyNumberFormat="1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right" vertical="center"/>
    </xf>
    <xf numFmtId="0" fontId="9" fillId="3" borderId="0" xfId="0" applyFont="1" applyFill="1" applyAlignment="1">
      <alignment vertical="center"/>
    </xf>
    <xf numFmtId="0" fontId="10" fillId="0" borderId="26" xfId="0" applyFont="1" applyBorder="1" applyAlignment="1">
      <alignment vertical="center"/>
    </xf>
    <xf numFmtId="0" fontId="10" fillId="3" borderId="32" xfId="0" applyFont="1" applyFill="1" applyBorder="1" applyAlignment="1">
      <alignment vertical="center"/>
    </xf>
    <xf numFmtId="0" fontId="9" fillId="3" borderId="22" xfId="0" applyFont="1" applyFill="1" applyBorder="1" applyAlignment="1">
      <alignment vertical="center"/>
    </xf>
    <xf numFmtId="0" fontId="9" fillId="3" borderId="23" xfId="0" applyFont="1" applyFill="1" applyBorder="1" applyAlignment="1">
      <alignment vertical="center" wrapText="1"/>
    </xf>
    <xf numFmtId="0" fontId="9" fillId="3" borderId="33" xfId="0" applyFont="1" applyFill="1" applyBorder="1" applyAlignment="1">
      <alignment vertical="center" wrapText="1"/>
    </xf>
    <xf numFmtId="0" fontId="10" fillId="3" borderId="34" xfId="0" applyFont="1" applyFill="1" applyBorder="1" applyAlignment="1">
      <alignment vertical="center"/>
    </xf>
    <xf numFmtId="0" fontId="11" fillId="0" borderId="25" xfId="0" applyFont="1" applyBorder="1"/>
    <xf numFmtId="0" fontId="9" fillId="3" borderId="29" xfId="0" applyFont="1" applyFill="1" applyBorder="1" applyAlignment="1">
      <alignment vertical="center"/>
    </xf>
    <xf numFmtId="0" fontId="9" fillId="3" borderId="30" xfId="0" applyFont="1" applyFill="1" applyBorder="1" applyAlignment="1">
      <alignment vertical="center" wrapText="1"/>
    </xf>
    <xf numFmtId="0" fontId="9" fillId="3" borderId="35" xfId="0" applyFont="1" applyFill="1" applyBorder="1" applyAlignment="1">
      <alignment vertical="center" wrapText="1"/>
    </xf>
    <xf numFmtId="0" fontId="12" fillId="3" borderId="0" xfId="0" applyFont="1" applyFill="1" applyAlignment="1">
      <alignment vertical="center"/>
    </xf>
    <xf numFmtId="0" fontId="10" fillId="5" borderId="0" xfId="0" applyFont="1" applyFill="1" applyAlignment="1">
      <alignment horizontal="center" vertical="center"/>
    </xf>
    <xf numFmtId="9" fontId="10" fillId="5" borderId="30" xfId="0" applyNumberFormat="1" applyFont="1" applyFill="1" applyBorder="1" applyAlignment="1">
      <alignment horizontal="center" vertical="center"/>
    </xf>
    <xf numFmtId="10" fontId="10" fillId="5" borderId="30" xfId="0" applyNumberFormat="1" applyFont="1" applyFill="1" applyBorder="1" applyAlignment="1">
      <alignment horizontal="center" vertical="center"/>
    </xf>
    <xf numFmtId="0" fontId="10" fillId="5" borderId="24" xfId="0" applyFont="1" applyFill="1" applyBorder="1" applyAlignment="1">
      <alignment vertical="center"/>
    </xf>
    <xf numFmtId="10" fontId="10" fillId="3" borderId="26" xfId="6" applyNumberFormat="1" applyFont="1" applyFill="1" applyBorder="1" applyAlignment="1">
      <alignment vertical="center"/>
    </xf>
    <xf numFmtId="0" fontId="10" fillId="5" borderId="0" xfId="0" applyFont="1" applyFill="1" applyBorder="1" applyAlignment="1">
      <alignment vertical="center"/>
    </xf>
    <xf numFmtId="0" fontId="10" fillId="5" borderId="26" xfId="0" applyFont="1" applyFill="1" applyBorder="1" applyAlignment="1">
      <alignment vertical="center"/>
    </xf>
    <xf numFmtId="0" fontId="10" fillId="5" borderId="31" xfId="0" applyFont="1" applyFill="1" applyBorder="1" applyAlignment="1">
      <alignment vertical="center"/>
    </xf>
    <xf numFmtId="2" fontId="10" fillId="5" borderId="0" xfId="0" applyNumberFormat="1" applyFont="1" applyFill="1" applyAlignment="1">
      <alignment horizontal="center" vertical="center"/>
    </xf>
    <xf numFmtId="0" fontId="10" fillId="3" borderId="27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vertical="center" wrapText="1"/>
    </xf>
    <xf numFmtId="0" fontId="10" fillId="5" borderId="30" xfId="0" applyFont="1" applyFill="1" applyBorder="1" applyAlignment="1">
      <alignment horizontal="center" vertical="center"/>
    </xf>
    <xf numFmtId="0" fontId="10" fillId="3" borderId="30" xfId="0" applyFont="1" applyFill="1" applyBorder="1" applyAlignment="1">
      <alignment vertical="center" wrapText="1"/>
    </xf>
    <xf numFmtId="168" fontId="10" fillId="3" borderId="0" xfId="4" applyNumberFormat="1" applyFont="1" applyFill="1" applyAlignment="1">
      <alignment vertical="center"/>
    </xf>
    <xf numFmtId="168" fontId="9" fillId="3" borderId="26" xfId="4" applyNumberFormat="1" applyFont="1" applyFill="1" applyBorder="1" applyAlignment="1">
      <alignment horizontal="center" vertical="center"/>
    </xf>
    <xf numFmtId="168" fontId="10" fillId="3" borderId="24" xfId="4" applyNumberFormat="1" applyFont="1" applyFill="1" applyBorder="1" applyAlignment="1">
      <alignment vertical="center"/>
    </xf>
    <xf numFmtId="168" fontId="10" fillId="3" borderId="26" xfId="4" applyNumberFormat="1" applyFont="1" applyFill="1" applyBorder="1" applyAlignment="1">
      <alignment vertical="center"/>
    </xf>
    <xf numFmtId="168" fontId="10" fillId="3" borderId="31" xfId="4" applyNumberFormat="1" applyFont="1" applyFill="1" applyBorder="1" applyAlignment="1">
      <alignment vertical="center"/>
    </xf>
    <xf numFmtId="168" fontId="10" fillId="0" borderId="0" xfId="4" applyNumberFormat="1" applyFont="1"/>
    <xf numFmtId="10" fontId="10" fillId="5" borderId="0" xfId="6" applyNumberFormat="1" applyFont="1" applyFill="1" applyAlignment="1">
      <alignment horizontal="center" vertical="center"/>
    </xf>
    <xf numFmtId="0" fontId="10" fillId="3" borderId="20" xfId="0" applyFont="1" applyFill="1" applyBorder="1" applyAlignment="1">
      <alignment vertical="center" wrapText="1"/>
    </xf>
    <xf numFmtId="0" fontId="10" fillId="3" borderId="28" xfId="0" applyFont="1" applyFill="1" applyBorder="1" applyAlignment="1">
      <alignment vertical="center" wrapText="1"/>
    </xf>
    <xf numFmtId="44" fontId="11" fillId="0" borderId="0" xfId="0" applyNumberFormat="1" applyFont="1"/>
    <xf numFmtId="168" fontId="10" fillId="5" borderId="23" xfId="4" applyNumberFormat="1" applyFont="1" applyFill="1" applyBorder="1" applyAlignment="1">
      <alignment vertical="center"/>
    </xf>
    <xf numFmtId="168" fontId="10" fillId="5" borderId="0" xfId="4" applyNumberFormat="1" applyFont="1" applyFill="1" applyAlignment="1">
      <alignment vertical="center"/>
    </xf>
    <xf numFmtId="168" fontId="10" fillId="5" borderId="30" xfId="4" applyNumberFormat="1" applyFont="1" applyFill="1" applyBorder="1" applyAlignment="1">
      <alignment vertical="center"/>
    </xf>
    <xf numFmtId="2" fontId="10" fillId="5" borderId="30" xfId="0" applyNumberFormat="1" applyFont="1" applyFill="1" applyBorder="1" applyAlignment="1">
      <alignment horizontal="center" vertical="center"/>
    </xf>
    <xf numFmtId="0" fontId="10" fillId="7" borderId="20" xfId="0" applyFont="1" applyFill="1" applyBorder="1" applyAlignment="1">
      <alignment horizontal="center" vertical="center" wrapText="1"/>
    </xf>
    <xf numFmtId="0" fontId="10" fillId="7" borderId="28" xfId="0" applyFont="1" applyFill="1" applyBorder="1" applyAlignment="1">
      <alignment horizontal="center" vertical="center" wrapText="1"/>
    </xf>
  </cellXfs>
  <cellStyles count="7">
    <cellStyle name="Millares" xfId="4" builtinId="3"/>
    <cellStyle name="Millares 2" xfId="2"/>
    <cellStyle name="Moneda" xfId="5" builtinId="4"/>
    <cellStyle name="Moneda 2" xfId="3"/>
    <cellStyle name="Normal" xfId="0" builtinId="0"/>
    <cellStyle name="Normal 5" xfId="1"/>
    <cellStyle name="Porcentaje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631"/>
  <sheetViews>
    <sheetView tabSelected="1" workbookViewId="0">
      <selection activeCell="C544" sqref="C544:D544"/>
    </sheetView>
  </sheetViews>
  <sheetFormatPr baseColWidth="10" defaultRowHeight="15.75" x14ac:dyDescent="0.25"/>
  <cols>
    <col min="1" max="1" width="7.7109375" style="47" customWidth="1"/>
    <col min="2" max="2" width="55.5703125" style="47" customWidth="1"/>
    <col min="3" max="3" width="41.28515625" style="47" customWidth="1"/>
    <col min="4" max="4" width="29.42578125" style="47" customWidth="1"/>
    <col min="5" max="5" width="7.42578125" style="47" customWidth="1"/>
    <col min="6" max="16384" width="11.42578125" style="48"/>
  </cols>
  <sheetData>
    <row r="4" spans="1:5" x14ac:dyDescent="0.25">
      <c r="A4" s="46" t="s">
        <v>128</v>
      </c>
      <c r="B4" s="46"/>
      <c r="C4" s="46"/>
      <c r="D4" s="46"/>
    </row>
    <row r="13" spans="1:5" ht="16.5" thickBot="1" x14ac:dyDescent="0.3">
      <c r="A13" s="46" t="s">
        <v>9</v>
      </c>
      <c r="B13" s="46"/>
      <c r="C13" s="46"/>
      <c r="D13" s="46"/>
      <c r="E13" s="46"/>
    </row>
    <row r="14" spans="1:5" x14ac:dyDescent="0.25">
      <c r="A14" s="49" t="s">
        <v>37</v>
      </c>
      <c r="B14" s="50"/>
      <c r="C14" s="50"/>
      <c r="D14" s="50"/>
      <c r="E14" s="51"/>
    </row>
    <row r="15" spans="1:5" x14ac:dyDescent="0.25">
      <c r="A15" s="52"/>
      <c r="B15" s="53" t="s">
        <v>38</v>
      </c>
      <c r="C15" s="53"/>
      <c r="D15" s="53"/>
      <c r="E15" s="54"/>
    </row>
    <row r="16" spans="1:5" x14ac:dyDescent="0.25">
      <c r="A16" s="55"/>
      <c r="B16" s="53" t="s">
        <v>39</v>
      </c>
      <c r="C16" s="53"/>
      <c r="D16" s="53"/>
      <c r="E16" s="56"/>
    </row>
    <row r="17" spans="1:5" thickBot="1" x14ac:dyDescent="0.3">
      <c r="A17" s="57"/>
      <c r="B17" s="58"/>
      <c r="C17" s="58"/>
      <c r="D17" s="58"/>
      <c r="E17" s="59"/>
    </row>
    <row r="18" spans="1:5" ht="16.5" thickBot="1" x14ac:dyDescent="0.3">
      <c r="A18" s="57"/>
      <c r="B18" s="60" t="s">
        <v>40</v>
      </c>
      <c r="C18" s="20" t="s">
        <v>10</v>
      </c>
      <c r="D18" s="21"/>
      <c r="E18" s="59"/>
    </row>
    <row r="19" spans="1:5" ht="16.5" thickBot="1" x14ac:dyDescent="0.3">
      <c r="A19" s="57"/>
      <c r="B19" s="11" t="s">
        <v>41</v>
      </c>
      <c r="C19" s="20">
        <v>8002137946</v>
      </c>
      <c r="D19" s="21"/>
      <c r="E19" s="59"/>
    </row>
    <row r="20" spans="1:5" ht="16.5" thickBot="1" x14ac:dyDescent="0.3">
      <c r="A20" s="57"/>
      <c r="B20" s="11" t="s">
        <v>42</v>
      </c>
      <c r="C20" s="22" t="s">
        <v>43</v>
      </c>
      <c r="D20" s="23"/>
      <c r="E20" s="59"/>
    </row>
    <row r="21" spans="1:5" ht="16.5" thickBot="1" x14ac:dyDescent="0.3">
      <c r="A21" s="57"/>
      <c r="B21" s="12">
        <v>17</v>
      </c>
      <c r="C21" s="18">
        <v>1230153232</v>
      </c>
      <c r="D21" s="19"/>
      <c r="E21" s="59"/>
    </row>
    <row r="22" spans="1:5" ht="16.5" thickBot="1" x14ac:dyDescent="0.3">
      <c r="A22" s="57"/>
      <c r="B22" s="12">
        <v>10</v>
      </c>
      <c r="C22" s="18">
        <v>3844525321</v>
      </c>
      <c r="D22" s="19"/>
      <c r="E22" s="59"/>
    </row>
    <row r="23" spans="1:5" ht="16.5" thickBot="1" x14ac:dyDescent="0.3">
      <c r="A23" s="57"/>
      <c r="B23" s="12">
        <v>7</v>
      </c>
      <c r="C23" s="18">
        <v>2104987248</v>
      </c>
      <c r="D23" s="19"/>
      <c r="E23" s="59"/>
    </row>
    <row r="24" spans="1:5" ht="16.5" thickBot="1" x14ac:dyDescent="0.3">
      <c r="A24" s="57"/>
      <c r="B24" s="12"/>
      <c r="C24" s="18"/>
      <c r="D24" s="19"/>
      <c r="E24" s="59"/>
    </row>
    <row r="25" spans="1:5" ht="32.25" thickBot="1" x14ac:dyDescent="0.3">
      <c r="A25" s="57"/>
      <c r="B25" s="13" t="s">
        <v>44</v>
      </c>
      <c r="C25" s="18">
        <f>SUM(C21:D24)</f>
        <v>7179665801</v>
      </c>
      <c r="D25" s="19"/>
      <c r="E25" s="59"/>
    </row>
    <row r="26" spans="1:5" ht="48" thickBot="1" x14ac:dyDescent="0.3">
      <c r="A26" s="57"/>
      <c r="B26" s="13" t="s">
        <v>45</v>
      </c>
      <c r="C26" s="18">
        <f>+C25/616000</f>
        <v>11655.301625</v>
      </c>
      <c r="D26" s="19"/>
      <c r="E26" s="59"/>
    </row>
    <row r="27" spans="1:5" x14ac:dyDescent="0.25">
      <c r="A27" s="57"/>
      <c r="B27" s="58"/>
      <c r="C27" s="61"/>
      <c r="D27" s="62"/>
      <c r="E27" s="59"/>
    </row>
    <row r="28" spans="1:5" ht="16.5" thickBot="1" x14ac:dyDescent="0.3">
      <c r="A28" s="57"/>
      <c r="B28" s="58" t="s">
        <v>46</v>
      </c>
      <c r="C28" s="61"/>
      <c r="D28" s="62"/>
      <c r="E28" s="59"/>
    </row>
    <row r="29" spans="1:5" ht="15" x14ac:dyDescent="0.25">
      <c r="A29" s="57"/>
      <c r="B29" s="63" t="s">
        <v>47</v>
      </c>
      <c r="C29" s="64"/>
      <c r="D29" s="65">
        <v>2299356553.29</v>
      </c>
      <c r="E29" s="59"/>
    </row>
    <row r="30" spans="1:5" ht="15" x14ac:dyDescent="0.25">
      <c r="A30" s="57"/>
      <c r="B30" s="57" t="s">
        <v>48</v>
      </c>
      <c r="C30" s="66"/>
      <c r="D30" s="59">
        <v>29087275590.889999</v>
      </c>
      <c r="E30" s="59"/>
    </row>
    <row r="31" spans="1:5" ht="15" x14ac:dyDescent="0.25">
      <c r="A31" s="57"/>
      <c r="B31" s="57" t="s">
        <v>49</v>
      </c>
      <c r="C31" s="66"/>
      <c r="D31" s="59">
        <v>666598460</v>
      </c>
      <c r="E31" s="59"/>
    </row>
    <row r="32" spans="1:5" thickBot="1" x14ac:dyDescent="0.3">
      <c r="A32" s="57"/>
      <c r="B32" s="67" t="s">
        <v>50</v>
      </c>
      <c r="C32" s="68"/>
      <c r="D32" s="69">
        <v>5652964006.9200001</v>
      </c>
      <c r="E32" s="59"/>
    </row>
    <row r="33" spans="1:6" ht="16.5" thickBot="1" x14ac:dyDescent="0.3">
      <c r="A33" s="57"/>
      <c r="B33" s="70" t="s">
        <v>51</v>
      </c>
      <c r="C33" s="71"/>
      <c r="D33" s="72"/>
      <c r="E33" s="59"/>
    </row>
    <row r="34" spans="1:6" ht="16.5" thickBot="1" x14ac:dyDescent="0.3">
      <c r="A34" s="57"/>
      <c r="B34" s="70" t="s">
        <v>52</v>
      </c>
      <c r="C34" s="71"/>
      <c r="D34" s="72"/>
      <c r="E34" s="59"/>
    </row>
    <row r="35" spans="1:6" x14ac:dyDescent="0.25">
      <c r="A35" s="57"/>
      <c r="B35" s="73" t="s">
        <v>53</v>
      </c>
      <c r="C35" s="74">
        <f>D29/D31</f>
        <v>3.4493877367943515</v>
      </c>
      <c r="D35" s="62" t="s">
        <v>54</v>
      </c>
      <c r="E35" s="59"/>
    </row>
    <row r="36" spans="1:6" ht="16.5" thickBot="1" x14ac:dyDescent="0.3">
      <c r="A36" s="57"/>
      <c r="B36" s="11" t="s">
        <v>55</v>
      </c>
      <c r="C36" s="75">
        <f>D32/D30</f>
        <v>0.19434491172114043</v>
      </c>
      <c r="D36" s="76" t="s">
        <v>54</v>
      </c>
      <c r="E36" s="59"/>
    </row>
    <row r="37" spans="1:6" ht="16.5" thickBot="1" x14ac:dyDescent="0.3">
      <c r="A37" s="57"/>
      <c r="B37" s="77"/>
      <c r="C37" s="78"/>
      <c r="D37" s="58"/>
      <c r="E37" s="79"/>
    </row>
    <row r="38" spans="1:6" x14ac:dyDescent="0.25">
      <c r="A38" s="80"/>
      <c r="B38" s="81" t="s">
        <v>56</v>
      </c>
      <c r="C38" s="82" t="s">
        <v>57</v>
      </c>
      <c r="D38" s="83"/>
      <c r="E38" s="84"/>
      <c r="F38" s="85"/>
    </row>
    <row r="39" spans="1:6" ht="16.5" thickBot="1" x14ac:dyDescent="0.3">
      <c r="A39" s="80"/>
      <c r="B39" s="86"/>
      <c r="C39" s="87" t="s">
        <v>58</v>
      </c>
      <c r="D39" s="88"/>
      <c r="E39" s="84"/>
      <c r="F39" s="85"/>
    </row>
    <row r="40" spans="1:6" thickBot="1" x14ac:dyDescent="0.3">
      <c r="A40" s="67"/>
      <c r="B40" s="20" t="s">
        <v>59</v>
      </c>
      <c r="C40" s="20"/>
      <c r="D40" s="20"/>
      <c r="E40" s="69"/>
      <c r="F40" s="89"/>
    </row>
    <row r="41" spans="1:6" x14ac:dyDescent="0.25">
      <c r="B41" s="47" t="s">
        <v>60</v>
      </c>
    </row>
    <row r="44" spans="1:6" ht="16.5" thickBot="1" x14ac:dyDescent="0.3">
      <c r="A44" s="46" t="s">
        <v>69</v>
      </c>
      <c r="B44" s="46"/>
      <c r="C44" s="46"/>
      <c r="D44" s="46"/>
      <c r="E44" s="46"/>
    </row>
    <row r="45" spans="1:6" x14ac:dyDescent="0.25">
      <c r="A45" s="49" t="s">
        <v>61</v>
      </c>
      <c r="B45" s="50"/>
      <c r="C45" s="50"/>
      <c r="D45" s="50"/>
      <c r="E45" s="51"/>
    </row>
    <row r="46" spans="1:6" x14ac:dyDescent="0.25">
      <c r="A46" s="52"/>
      <c r="B46" s="53" t="s">
        <v>38</v>
      </c>
      <c r="C46" s="53"/>
      <c r="D46" s="53"/>
      <c r="E46" s="54"/>
    </row>
    <row r="47" spans="1:6" x14ac:dyDescent="0.25">
      <c r="A47" s="55"/>
      <c r="B47" s="53" t="s">
        <v>39</v>
      </c>
      <c r="C47" s="53"/>
      <c r="D47" s="53"/>
      <c r="E47" s="56"/>
    </row>
    <row r="48" spans="1:6" thickBot="1" x14ac:dyDescent="0.3">
      <c r="A48" s="57"/>
      <c r="B48" s="58"/>
      <c r="C48" s="58"/>
      <c r="D48" s="58"/>
      <c r="E48" s="59"/>
    </row>
    <row r="49" spans="1:5" ht="16.5" thickBot="1" x14ac:dyDescent="0.3">
      <c r="A49" s="57"/>
      <c r="B49" s="60" t="s">
        <v>62</v>
      </c>
      <c r="C49" s="20" t="s">
        <v>63</v>
      </c>
      <c r="D49" s="21"/>
      <c r="E49" s="59"/>
    </row>
    <row r="50" spans="1:5" ht="16.5" thickBot="1" x14ac:dyDescent="0.3">
      <c r="A50" s="57"/>
      <c r="B50" s="11" t="s">
        <v>41</v>
      </c>
      <c r="C50" s="20" t="s">
        <v>64</v>
      </c>
      <c r="D50" s="21"/>
      <c r="E50" s="59"/>
    </row>
    <row r="51" spans="1:5" ht="16.5" thickBot="1" x14ac:dyDescent="0.3">
      <c r="A51" s="57"/>
      <c r="B51" s="11" t="s">
        <v>42</v>
      </c>
      <c r="C51" s="22" t="s">
        <v>43</v>
      </c>
      <c r="D51" s="23"/>
      <c r="E51" s="59"/>
    </row>
    <row r="52" spans="1:5" ht="16.5" thickBot="1" x14ac:dyDescent="0.3">
      <c r="A52" s="57"/>
      <c r="B52" s="12">
        <v>3</v>
      </c>
      <c r="C52" s="18">
        <v>462525460</v>
      </c>
      <c r="D52" s="19"/>
      <c r="E52" s="59"/>
    </row>
    <row r="53" spans="1:5" ht="16.5" thickBot="1" x14ac:dyDescent="0.3">
      <c r="A53" s="57"/>
      <c r="B53" s="12" t="s">
        <v>65</v>
      </c>
      <c r="C53" s="18">
        <v>1200761575</v>
      </c>
      <c r="D53" s="19"/>
      <c r="E53" s="59"/>
    </row>
    <row r="54" spans="1:5" ht="16.5" thickBot="1" x14ac:dyDescent="0.3">
      <c r="A54" s="57"/>
      <c r="B54" s="12"/>
      <c r="C54" s="18"/>
      <c r="D54" s="19"/>
      <c r="E54" s="59"/>
    </row>
    <row r="55" spans="1:5" ht="16.5" thickBot="1" x14ac:dyDescent="0.3">
      <c r="A55" s="57"/>
      <c r="B55" s="12"/>
      <c r="C55" s="18"/>
      <c r="D55" s="19"/>
      <c r="E55" s="59"/>
    </row>
    <row r="56" spans="1:5" ht="32.25" thickBot="1" x14ac:dyDescent="0.3">
      <c r="A56" s="57"/>
      <c r="B56" s="13" t="s">
        <v>44</v>
      </c>
      <c r="C56" s="18">
        <f>SUM(C52:D55)</f>
        <v>1663287035</v>
      </c>
      <c r="D56" s="19"/>
      <c r="E56" s="59"/>
    </row>
    <row r="57" spans="1:5" ht="48" thickBot="1" x14ac:dyDescent="0.3">
      <c r="A57" s="57"/>
      <c r="B57" s="13" t="s">
        <v>45</v>
      </c>
      <c r="C57" s="18">
        <f>+C56/616000</f>
        <v>2700.1412905844154</v>
      </c>
      <c r="D57" s="19"/>
      <c r="E57" s="59"/>
    </row>
    <row r="58" spans="1:5" x14ac:dyDescent="0.25">
      <c r="A58" s="57"/>
      <c r="B58" s="58"/>
      <c r="C58" s="61"/>
      <c r="D58" s="62"/>
      <c r="E58" s="59"/>
    </row>
    <row r="59" spans="1:5" ht="16.5" thickBot="1" x14ac:dyDescent="0.3">
      <c r="A59" s="57"/>
      <c r="B59" s="58" t="s">
        <v>46</v>
      </c>
      <c r="C59" s="61"/>
      <c r="D59" s="62"/>
      <c r="E59" s="59"/>
    </row>
    <row r="60" spans="1:5" ht="15" x14ac:dyDescent="0.25">
      <c r="A60" s="57"/>
      <c r="B60" s="63" t="s">
        <v>47</v>
      </c>
      <c r="C60" s="64"/>
      <c r="D60" s="65">
        <v>30544953</v>
      </c>
      <c r="E60" s="59"/>
    </row>
    <row r="61" spans="1:5" ht="28.5" customHeight="1" x14ac:dyDescent="0.25">
      <c r="A61" s="57"/>
      <c r="B61" s="57" t="s">
        <v>48</v>
      </c>
      <c r="C61" s="66"/>
      <c r="D61" s="59">
        <v>43348009</v>
      </c>
      <c r="E61" s="59"/>
    </row>
    <row r="62" spans="1:5" ht="15" x14ac:dyDescent="0.25">
      <c r="A62" s="57"/>
      <c r="B62" s="57" t="s">
        <v>49</v>
      </c>
      <c r="C62" s="66"/>
      <c r="D62" s="59">
        <v>18708083</v>
      </c>
      <c r="E62" s="59"/>
    </row>
    <row r="63" spans="1:5" ht="27" customHeight="1" thickBot="1" x14ac:dyDescent="0.3">
      <c r="A63" s="57"/>
      <c r="B63" s="67" t="s">
        <v>50</v>
      </c>
      <c r="C63" s="68"/>
      <c r="D63" s="69">
        <v>18708083</v>
      </c>
      <c r="E63" s="59"/>
    </row>
    <row r="64" spans="1:5" ht="27" customHeight="1" thickBot="1" x14ac:dyDescent="0.3">
      <c r="A64" s="57"/>
      <c r="B64" s="70" t="s">
        <v>51</v>
      </c>
      <c r="C64" s="71"/>
      <c r="D64" s="72"/>
      <c r="E64" s="59"/>
    </row>
    <row r="65" spans="1:6" ht="16.5" thickBot="1" x14ac:dyDescent="0.3">
      <c r="A65" s="57"/>
      <c r="B65" s="70" t="s">
        <v>52</v>
      </c>
      <c r="C65" s="71"/>
      <c r="D65" s="72"/>
      <c r="E65" s="59"/>
    </row>
    <row r="66" spans="1:6" x14ac:dyDescent="0.25">
      <c r="A66" s="57"/>
      <c r="B66" s="73" t="s">
        <v>53</v>
      </c>
      <c r="C66" s="90">
        <f>+D60/D62</f>
        <v>1.6327142123540932</v>
      </c>
      <c r="D66" s="62" t="s">
        <v>66</v>
      </c>
      <c r="E66" s="59"/>
    </row>
    <row r="67" spans="1:6" ht="16.5" thickBot="1" x14ac:dyDescent="0.3">
      <c r="A67" s="57"/>
      <c r="B67" s="11" t="s">
        <v>55</v>
      </c>
      <c r="C67" s="91">
        <f>+D63/D61</f>
        <v>0.431578829837375</v>
      </c>
      <c r="D67" s="62" t="s">
        <v>67</v>
      </c>
      <c r="E67" s="59"/>
    </row>
    <row r="68" spans="1:6" ht="16.5" thickBot="1" x14ac:dyDescent="0.3">
      <c r="A68" s="57"/>
      <c r="B68" s="77"/>
      <c r="C68" s="78"/>
      <c r="D68" s="58"/>
      <c r="E68" s="79"/>
    </row>
    <row r="69" spans="1:6" x14ac:dyDescent="0.25">
      <c r="A69" s="80"/>
      <c r="B69" s="81" t="s">
        <v>56</v>
      </c>
      <c r="C69" s="82" t="s">
        <v>129</v>
      </c>
      <c r="D69" s="83"/>
      <c r="E69" s="84"/>
      <c r="F69" s="85"/>
    </row>
    <row r="70" spans="1:6" ht="16.5" thickBot="1" x14ac:dyDescent="0.3">
      <c r="A70" s="80"/>
      <c r="B70" s="86"/>
      <c r="C70" s="87" t="s">
        <v>58</v>
      </c>
      <c r="D70" s="88"/>
      <c r="E70" s="84"/>
      <c r="F70" s="85"/>
    </row>
    <row r="71" spans="1:6" ht="90.75" customHeight="1" thickBot="1" x14ac:dyDescent="0.3">
      <c r="A71" s="67"/>
      <c r="B71" s="20" t="s">
        <v>68</v>
      </c>
      <c r="C71" s="20"/>
      <c r="D71" s="20"/>
      <c r="E71" s="69"/>
      <c r="F71" s="89"/>
    </row>
    <row r="72" spans="1:6" x14ac:dyDescent="0.25">
      <c r="B72" s="47" t="s">
        <v>60</v>
      </c>
    </row>
    <row r="75" spans="1:6" ht="16.5" thickBot="1" x14ac:dyDescent="0.3">
      <c r="A75" s="46" t="s">
        <v>70</v>
      </c>
      <c r="B75" s="46"/>
      <c r="C75" s="46"/>
      <c r="D75" s="46"/>
      <c r="E75" s="46"/>
    </row>
    <row r="76" spans="1:6" x14ac:dyDescent="0.25">
      <c r="A76" s="49" t="s">
        <v>37</v>
      </c>
      <c r="B76" s="50"/>
      <c r="C76" s="50"/>
      <c r="D76" s="50"/>
      <c r="E76" s="51"/>
    </row>
    <row r="77" spans="1:6" x14ac:dyDescent="0.25">
      <c r="A77" s="52"/>
      <c r="B77" s="53" t="s">
        <v>38</v>
      </c>
      <c r="C77" s="53"/>
      <c r="D77" s="53"/>
      <c r="E77" s="54"/>
    </row>
    <row r="78" spans="1:6" x14ac:dyDescent="0.25">
      <c r="A78" s="55"/>
      <c r="B78" s="53" t="s">
        <v>39</v>
      </c>
      <c r="C78" s="53"/>
      <c r="D78" s="53"/>
      <c r="E78" s="56"/>
    </row>
    <row r="79" spans="1:6" thickBot="1" x14ac:dyDescent="0.3">
      <c r="A79" s="57"/>
      <c r="B79" s="58"/>
      <c r="C79" s="58"/>
      <c r="D79" s="58"/>
      <c r="E79" s="59"/>
    </row>
    <row r="80" spans="1:6" ht="16.5" thickBot="1" x14ac:dyDescent="0.3">
      <c r="A80" s="57"/>
      <c r="B80" s="60" t="s">
        <v>40</v>
      </c>
      <c r="C80" s="20" t="s">
        <v>10</v>
      </c>
      <c r="D80" s="21"/>
      <c r="E80" s="59"/>
    </row>
    <row r="81" spans="1:5" ht="16.5" thickBot="1" x14ac:dyDescent="0.3">
      <c r="A81" s="57"/>
      <c r="B81" s="11" t="s">
        <v>41</v>
      </c>
      <c r="C81" s="20">
        <v>8002137946</v>
      </c>
      <c r="D81" s="21"/>
      <c r="E81" s="59"/>
    </row>
    <row r="82" spans="1:5" ht="16.5" thickBot="1" x14ac:dyDescent="0.3">
      <c r="A82" s="57"/>
      <c r="B82" s="11" t="s">
        <v>42</v>
      </c>
      <c r="C82" s="22" t="s">
        <v>43</v>
      </c>
      <c r="D82" s="23"/>
      <c r="E82" s="59"/>
    </row>
    <row r="83" spans="1:5" ht="16.5" thickBot="1" x14ac:dyDescent="0.3">
      <c r="A83" s="57"/>
      <c r="B83" s="12">
        <v>17</v>
      </c>
      <c r="C83" s="18">
        <v>1230153232</v>
      </c>
      <c r="D83" s="19"/>
      <c r="E83" s="59"/>
    </row>
    <row r="84" spans="1:5" ht="16.5" thickBot="1" x14ac:dyDescent="0.3">
      <c r="A84" s="57"/>
      <c r="B84" s="12">
        <v>10</v>
      </c>
      <c r="C84" s="18">
        <v>3844525321</v>
      </c>
      <c r="D84" s="19"/>
      <c r="E84" s="59"/>
    </row>
    <row r="85" spans="1:5" ht="16.5" thickBot="1" x14ac:dyDescent="0.3">
      <c r="A85" s="57"/>
      <c r="B85" s="12">
        <v>7</v>
      </c>
      <c r="C85" s="18">
        <v>2104987248</v>
      </c>
      <c r="D85" s="19"/>
      <c r="E85" s="59"/>
    </row>
    <row r="86" spans="1:5" ht="16.5" thickBot="1" x14ac:dyDescent="0.3">
      <c r="A86" s="57"/>
      <c r="B86" s="12"/>
      <c r="C86" s="18"/>
      <c r="D86" s="19"/>
      <c r="E86" s="59"/>
    </row>
    <row r="87" spans="1:5" ht="32.25" thickBot="1" x14ac:dyDescent="0.3">
      <c r="A87" s="57"/>
      <c r="B87" s="13" t="s">
        <v>44</v>
      </c>
      <c r="C87" s="18">
        <f>SUM(C83:D86)</f>
        <v>7179665801</v>
      </c>
      <c r="D87" s="19"/>
      <c r="E87" s="59"/>
    </row>
    <row r="88" spans="1:5" ht="48" thickBot="1" x14ac:dyDescent="0.3">
      <c r="A88" s="57"/>
      <c r="B88" s="13" t="s">
        <v>45</v>
      </c>
      <c r="C88" s="18">
        <f>+C87/616000</f>
        <v>11655.301625</v>
      </c>
      <c r="D88" s="19"/>
      <c r="E88" s="59"/>
    </row>
    <row r="89" spans="1:5" x14ac:dyDescent="0.25">
      <c r="A89" s="57"/>
      <c r="B89" s="58"/>
      <c r="C89" s="61"/>
      <c r="D89" s="62"/>
      <c r="E89" s="59"/>
    </row>
    <row r="90" spans="1:5" ht="16.5" thickBot="1" x14ac:dyDescent="0.3">
      <c r="A90" s="57"/>
      <c r="B90" s="58" t="s">
        <v>46</v>
      </c>
      <c r="C90" s="61"/>
      <c r="D90" s="62"/>
      <c r="E90" s="59"/>
    </row>
    <row r="91" spans="1:5" ht="15" x14ac:dyDescent="0.25">
      <c r="A91" s="57"/>
      <c r="B91" s="63" t="s">
        <v>47</v>
      </c>
      <c r="C91" s="64"/>
      <c r="D91" s="65">
        <v>2299356553.29</v>
      </c>
      <c r="E91" s="59"/>
    </row>
    <row r="92" spans="1:5" ht="15" x14ac:dyDescent="0.25">
      <c r="A92" s="57"/>
      <c r="B92" s="57" t="s">
        <v>48</v>
      </c>
      <c r="C92" s="66"/>
      <c r="D92" s="59">
        <v>29087275590.889999</v>
      </c>
      <c r="E92" s="59"/>
    </row>
    <row r="93" spans="1:5" ht="15" x14ac:dyDescent="0.25">
      <c r="A93" s="57"/>
      <c r="B93" s="57" t="s">
        <v>49</v>
      </c>
      <c r="C93" s="66"/>
      <c r="D93" s="59">
        <v>666598460</v>
      </c>
      <c r="E93" s="59"/>
    </row>
    <row r="94" spans="1:5" thickBot="1" x14ac:dyDescent="0.3">
      <c r="A94" s="57"/>
      <c r="B94" s="67" t="s">
        <v>50</v>
      </c>
      <c r="C94" s="68"/>
      <c r="D94" s="69">
        <v>5652964006.9200001</v>
      </c>
      <c r="E94" s="59"/>
    </row>
    <row r="95" spans="1:5" ht="16.5" thickBot="1" x14ac:dyDescent="0.3">
      <c r="A95" s="57"/>
      <c r="B95" s="70" t="s">
        <v>51</v>
      </c>
      <c r="C95" s="71"/>
      <c r="D95" s="72"/>
      <c r="E95" s="59"/>
    </row>
    <row r="96" spans="1:5" ht="16.5" thickBot="1" x14ac:dyDescent="0.3">
      <c r="A96" s="57"/>
      <c r="B96" s="70" t="s">
        <v>52</v>
      </c>
      <c r="C96" s="71"/>
      <c r="D96" s="72"/>
      <c r="E96" s="59"/>
    </row>
    <row r="97" spans="1:6" x14ac:dyDescent="0.25">
      <c r="A97" s="57"/>
      <c r="B97" s="73" t="s">
        <v>53</v>
      </c>
      <c r="C97" s="74">
        <f>D91/D93</f>
        <v>3.4493877367943515</v>
      </c>
      <c r="D97" s="62" t="s">
        <v>54</v>
      </c>
      <c r="E97" s="59"/>
    </row>
    <row r="98" spans="1:6" ht="16.5" thickBot="1" x14ac:dyDescent="0.3">
      <c r="A98" s="57"/>
      <c r="B98" s="11" t="s">
        <v>55</v>
      </c>
      <c r="C98" s="75">
        <f>D94/D92</f>
        <v>0.19434491172114043</v>
      </c>
      <c r="D98" s="76" t="s">
        <v>54</v>
      </c>
      <c r="E98" s="59"/>
    </row>
    <row r="99" spans="1:6" ht="16.5" thickBot="1" x14ac:dyDescent="0.3">
      <c r="A99" s="57"/>
      <c r="B99" s="77"/>
      <c r="C99" s="78"/>
      <c r="D99" s="58"/>
      <c r="E99" s="79"/>
    </row>
    <row r="100" spans="1:6" x14ac:dyDescent="0.25">
      <c r="A100" s="80"/>
      <c r="B100" s="81" t="s">
        <v>56</v>
      </c>
      <c r="C100" s="82" t="s">
        <v>57</v>
      </c>
      <c r="D100" s="83"/>
      <c r="E100" s="84"/>
      <c r="F100" s="85"/>
    </row>
    <row r="101" spans="1:6" ht="16.5" thickBot="1" x14ac:dyDescent="0.3">
      <c r="A101" s="80"/>
      <c r="B101" s="86"/>
      <c r="C101" s="87" t="s">
        <v>58</v>
      </c>
      <c r="D101" s="88"/>
      <c r="E101" s="84"/>
      <c r="F101" s="85"/>
    </row>
    <row r="102" spans="1:6" thickBot="1" x14ac:dyDescent="0.3">
      <c r="A102" s="67"/>
      <c r="B102" s="20" t="s">
        <v>59</v>
      </c>
      <c r="C102" s="20"/>
      <c r="D102" s="20"/>
      <c r="E102" s="69"/>
      <c r="F102" s="89"/>
    </row>
    <row r="103" spans="1:6" x14ac:dyDescent="0.25">
      <c r="B103" s="47" t="s">
        <v>60</v>
      </c>
    </row>
    <row r="106" spans="1:6" ht="16.5" thickBot="1" x14ac:dyDescent="0.3">
      <c r="A106" s="46" t="s">
        <v>74</v>
      </c>
      <c r="B106" s="46"/>
      <c r="C106" s="46"/>
      <c r="D106" s="46"/>
      <c r="E106" s="46"/>
    </row>
    <row r="107" spans="1:6" x14ac:dyDescent="0.25">
      <c r="A107" s="49" t="s">
        <v>61</v>
      </c>
      <c r="B107" s="50"/>
      <c r="C107" s="50"/>
      <c r="D107" s="50"/>
      <c r="E107" s="51"/>
    </row>
    <row r="108" spans="1:6" ht="21" customHeight="1" x14ac:dyDescent="0.25">
      <c r="A108" s="52"/>
      <c r="B108" s="53" t="s">
        <v>38</v>
      </c>
      <c r="C108" s="53"/>
      <c r="D108" s="53"/>
      <c r="E108" s="54"/>
    </row>
    <row r="109" spans="1:6" ht="15.75" customHeight="1" x14ac:dyDescent="0.25">
      <c r="A109" s="55"/>
      <c r="B109" s="53" t="s">
        <v>39</v>
      </c>
      <c r="C109" s="53"/>
      <c r="D109" s="53"/>
      <c r="E109" s="56"/>
    </row>
    <row r="110" spans="1:6" ht="9.75" customHeight="1" thickBot="1" x14ac:dyDescent="0.3">
      <c r="A110" s="57"/>
      <c r="B110" s="58"/>
      <c r="C110" s="58"/>
      <c r="D110" s="58"/>
      <c r="E110" s="59"/>
    </row>
    <row r="111" spans="1:6" ht="26.25" customHeight="1" thickBot="1" x14ac:dyDescent="0.3">
      <c r="A111" s="57"/>
      <c r="B111" s="60" t="s">
        <v>62</v>
      </c>
      <c r="C111" s="20" t="s">
        <v>5</v>
      </c>
      <c r="D111" s="21"/>
      <c r="E111" s="59"/>
    </row>
    <row r="112" spans="1:6" ht="27.75" customHeight="1" thickBot="1" x14ac:dyDescent="0.3">
      <c r="A112" s="57"/>
      <c r="B112" s="11" t="s">
        <v>41</v>
      </c>
      <c r="C112" s="20" t="s">
        <v>71</v>
      </c>
      <c r="D112" s="21"/>
      <c r="E112" s="59"/>
    </row>
    <row r="113" spans="1:5" ht="29.25" customHeight="1" thickBot="1" x14ac:dyDescent="0.3">
      <c r="A113" s="57"/>
      <c r="B113" s="11" t="s">
        <v>42</v>
      </c>
      <c r="C113" s="22" t="s">
        <v>43</v>
      </c>
      <c r="D113" s="23"/>
      <c r="E113" s="59"/>
    </row>
    <row r="114" spans="1:5" ht="16.5" thickBot="1" x14ac:dyDescent="0.3">
      <c r="A114" s="57"/>
      <c r="B114" s="12">
        <v>1</v>
      </c>
      <c r="C114" s="18">
        <v>816221400</v>
      </c>
      <c r="D114" s="19"/>
      <c r="E114" s="59"/>
    </row>
    <row r="115" spans="1:5" ht="23.25" customHeight="1" thickBot="1" x14ac:dyDescent="0.3">
      <c r="A115" s="57"/>
      <c r="B115" s="12">
        <v>19</v>
      </c>
      <c r="C115" s="18">
        <v>2000103257</v>
      </c>
      <c r="D115" s="19"/>
      <c r="E115" s="59"/>
    </row>
    <row r="116" spans="1:5" ht="26.25" customHeight="1" thickBot="1" x14ac:dyDescent="0.3">
      <c r="A116" s="57"/>
      <c r="B116" s="12"/>
      <c r="C116" s="18"/>
      <c r="D116" s="19"/>
      <c r="E116" s="59"/>
    </row>
    <row r="117" spans="1:5" ht="21.75" customHeight="1" thickBot="1" x14ac:dyDescent="0.3">
      <c r="A117" s="57"/>
      <c r="B117" s="12"/>
      <c r="C117" s="18"/>
      <c r="D117" s="19"/>
      <c r="E117" s="59"/>
    </row>
    <row r="118" spans="1:5" ht="32.25" thickBot="1" x14ac:dyDescent="0.3">
      <c r="A118" s="57"/>
      <c r="B118" s="13" t="s">
        <v>44</v>
      </c>
      <c r="C118" s="18">
        <f>SUM(C114:D117)</f>
        <v>2816324657</v>
      </c>
      <c r="D118" s="19"/>
      <c r="E118" s="59"/>
    </row>
    <row r="119" spans="1:5" ht="26.25" customHeight="1" thickBot="1" x14ac:dyDescent="0.3">
      <c r="A119" s="57"/>
      <c r="B119" s="13" t="s">
        <v>45</v>
      </c>
      <c r="C119" s="18">
        <f>+C118/616000</f>
        <v>4571.9556120129873</v>
      </c>
      <c r="D119" s="19"/>
      <c r="E119" s="59"/>
    </row>
    <row r="120" spans="1:5" ht="24.75" customHeight="1" x14ac:dyDescent="0.25">
      <c r="A120" s="57"/>
      <c r="B120" s="58"/>
      <c r="C120" s="61"/>
      <c r="D120" s="62"/>
      <c r="E120" s="59"/>
    </row>
    <row r="121" spans="1:5" ht="28.5" customHeight="1" thickBot="1" x14ac:dyDescent="0.3">
      <c r="A121" s="57"/>
      <c r="B121" s="58" t="s">
        <v>46</v>
      </c>
      <c r="C121" s="61"/>
      <c r="D121" s="62"/>
      <c r="E121" s="59"/>
    </row>
    <row r="122" spans="1:5" ht="27" customHeight="1" x14ac:dyDescent="0.25">
      <c r="A122" s="57"/>
      <c r="B122" s="63" t="s">
        <v>47</v>
      </c>
      <c r="C122" s="64">
        <v>1063136968</v>
      </c>
      <c r="D122" s="65"/>
      <c r="E122" s="59"/>
    </row>
    <row r="123" spans="1:5" ht="28.5" customHeight="1" x14ac:dyDescent="0.25">
      <c r="A123" s="57"/>
      <c r="B123" s="57" t="s">
        <v>48</v>
      </c>
      <c r="C123" s="66">
        <v>6816322056</v>
      </c>
      <c r="D123" s="59"/>
      <c r="E123" s="59"/>
    </row>
    <row r="124" spans="1:5" ht="15" x14ac:dyDescent="0.25">
      <c r="A124" s="57"/>
      <c r="B124" s="57" t="s">
        <v>49</v>
      </c>
      <c r="C124" s="66">
        <v>151945537</v>
      </c>
      <c r="D124" s="59"/>
      <c r="E124" s="59"/>
    </row>
    <row r="125" spans="1:5" ht="27" customHeight="1" thickBot="1" x14ac:dyDescent="0.3">
      <c r="A125" s="57"/>
      <c r="B125" s="67" t="s">
        <v>50</v>
      </c>
      <c r="C125" s="68">
        <v>499252392</v>
      </c>
      <c r="D125" s="69"/>
      <c r="E125" s="59"/>
    </row>
    <row r="126" spans="1:5" ht="27" customHeight="1" thickBot="1" x14ac:dyDescent="0.3">
      <c r="A126" s="57"/>
      <c r="B126" s="70" t="s">
        <v>51</v>
      </c>
      <c r="C126" s="71"/>
      <c r="D126" s="72"/>
      <c r="E126" s="59"/>
    </row>
    <row r="127" spans="1:5" ht="16.5" thickBot="1" x14ac:dyDescent="0.3">
      <c r="A127" s="57"/>
      <c r="B127" s="70" t="s">
        <v>52</v>
      </c>
      <c r="C127" s="71"/>
      <c r="D127" s="72"/>
      <c r="E127" s="59"/>
    </row>
    <row r="128" spans="1:5" x14ac:dyDescent="0.25">
      <c r="A128" s="57"/>
      <c r="B128" s="73" t="s">
        <v>53</v>
      </c>
      <c r="C128" s="90">
        <f>C122/C124</f>
        <v>6.9968291862366447</v>
      </c>
      <c r="D128" s="62" t="s">
        <v>72</v>
      </c>
      <c r="E128" s="59"/>
    </row>
    <row r="129" spans="1:6" ht="16.5" thickBot="1" x14ac:dyDescent="0.3">
      <c r="A129" s="57"/>
      <c r="B129" s="11" t="s">
        <v>55</v>
      </c>
      <c r="C129" s="92">
        <f>C125/C123</f>
        <v>7.3243662476384613E-2</v>
      </c>
      <c r="D129" s="76" t="s">
        <v>72</v>
      </c>
      <c r="E129" s="59"/>
    </row>
    <row r="130" spans="1:6" ht="16.5" thickBot="1" x14ac:dyDescent="0.3">
      <c r="A130" s="57"/>
      <c r="B130" s="77"/>
      <c r="C130" s="78"/>
      <c r="D130" s="58"/>
      <c r="E130" s="79"/>
    </row>
    <row r="131" spans="1:6" x14ac:dyDescent="0.25">
      <c r="A131" s="80"/>
      <c r="B131" s="81" t="s">
        <v>56</v>
      </c>
      <c r="C131" s="82" t="s">
        <v>130</v>
      </c>
      <c r="D131" s="83"/>
      <c r="E131" s="84"/>
      <c r="F131" s="85"/>
    </row>
    <row r="132" spans="1:6" ht="16.5" thickBot="1" x14ac:dyDescent="0.3">
      <c r="A132" s="80"/>
      <c r="B132" s="86"/>
      <c r="C132" s="87" t="s">
        <v>58</v>
      </c>
      <c r="D132" s="88"/>
      <c r="E132" s="84"/>
      <c r="F132" s="85"/>
    </row>
    <row r="133" spans="1:6" ht="35.25" customHeight="1" thickBot="1" x14ac:dyDescent="0.3">
      <c r="A133" s="67"/>
      <c r="B133" s="20" t="s">
        <v>73</v>
      </c>
      <c r="C133" s="20"/>
      <c r="D133" s="20"/>
      <c r="E133" s="69"/>
      <c r="F133" s="89"/>
    </row>
    <row r="134" spans="1:6" x14ac:dyDescent="0.25">
      <c r="B134" s="47" t="s">
        <v>60</v>
      </c>
    </row>
    <row r="137" spans="1:6" ht="16.5" thickBot="1" x14ac:dyDescent="0.3">
      <c r="A137" s="46" t="s">
        <v>78</v>
      </c>
      <c r="B137" s="46"/>
      <c r="C137" s="46"/>
      <c r="D137" s="46"/>
      <c r="E137" s="46"/>
    </row>
    <row r="138" spans="1:6" x14ac:dyDescent="0.25">
      <c r="A138" s="49" t="s">
        <v>61</v>
      </c>
      <c r="B138" s="50"/>
      <c r="C138" s="50"/>
      <c r="D138" s="50"/>
      <c r="E138" s="51"/>
    </row>
    <row r="139" spans="1:6" ht="27.75" customHeight="1" x14ac:dyDescent="0.25">
      <c r="A139" s="52"/>
      <c r="B139" s="53" t="s">
        <v>38</v>
      </c>
      <c r="C139" s="53"/>
      <c r="D139" s="53"/>
      <c r="E139" s="54"/>
    </row>
    <row r="140" spans="1:6" ht="21" customHeight="1" x14ac:dyDescent="0.25">
      <c r="A140" s="55"/>
      <c r="B140" s="53" t="s">
        <v>39</v>
      </c>
      <c r="C140" s="53"/>
      <c r="D140" s="53"/>
      <c r="E140" s="56"/>
    </row>
    <row r="141" spans="1:6" thickBot="1" x14ac:dyDescent="0.3">
      <c r="A141" s="57"/>
      <c r="B141" s="58"/>
      <c r="C141" s="58"/>
      <c r="D141" s="58"/>
      <c r="E141" s="59"/>
    </row>
    <row r="142" spans="1:6" ht="26.25" customHeight="1" thickBot="1" x14ac:dyDescent="0.3">
      <c r="A142" s="57"/>
      <c r="B142" s="60" t="s">
        <v>75</v>
      </c>
      <c r="C142" s="20"/>
      <c r="D142" s="21"/>
      <c r="E142" s="59"/>
    </row>
    <row r="143" spans="1:6" ht="27.75" customHeight="1" thickBot="1" x14ac:dyDescent="0.3">
      <c r="A143" s="57"/>
      <c r="B143" s="11" t="s">
        <v>41</v>
      </c>
      <c r="C143" s="20" t="s">
        <v>76</v>
      </c>
      <c r="D143" s="21"/>
      <c r="E143" s="59"/>
    </row>
    <row r="144" spans="1:6" ht="29.25" customHeight="1" thickBot="1" x14ac:dyDescent="0.3">
      <c r="A144" s="57"/>
      <c r="B144" s="11" t="s">
        <v>42</v>
      </c>
      <c r="C144" s="22" t="s">
        <v>43</v>
      </c>
      <c r="D144" s="23"/>
      <c r="E144" s="59"/>
    </row>
    <row r="145" spans="1:5" ht="16.5" thickBot="1" x14ac:dyDescent="0.3">
      <c r="A145" s="57"/>
      <c r="B145" s="12">
        <v>19</v>
      </c>
      <c r="C145" s="18">
        <v>2103257329</v>
      </c>
      <c r="D145" s="19"/>
      <c r="E145" s="59"/>
    </row>
    <row r="146" spans="1:5" ht="23.25" customHeight="1" thickBot="1" x14ac:dyDescent="0.3">
      <c r="A146" s="57"/>
      <c r="B146" s="12">
        <v>11</v>
      </c>
      <c r="C146" s="18">
        <v>1567656631</v>
      </c>
      <c r="D146" s="19"/>
      <c r="E146" s="59"/>
    </row>
    <row r="147" spans="1:5" ht="26.25" customHeight="1" thickBot="1" x14ac:dyDescent="0.3">
      <c r="A147" s="57"/>
      <c r="B147" s="12">
        <v>21</v>
      </c>
      <c r="C147" s="18">
        <v>2312877730</v>
      </c>
      <c r="D147" s="19"/>
      <c r="E147" s="59"/>
    </row>
    <row r="148" spans="1:5" ht="21.75" customHeight="1" thickBot="1" x14ac:dyDescent="0.3">
      <c r="A148" s="57"/>
      <c r="B148" s="12">
        <v>12</v>
      </c>
      <c r="C148" s="18">
        <v>1515686728</v>
      </c>
      <c r="D148" s="19"/>
      <c r="E148" s="59"/>
    </row>
    <row r="149" spans="1:5" ht="32.25" thickBot="1" x14ac:dyDescent="0.3">
      <c r="A149" s="57"/>
      <c r="B149" s="13" t="s">
        <v>44</v>
      </c>
      <c r="C149" s="18">
        <f>SUM(C145:D148)</f>
        <v>7499478418</v>
      </c>
      <c r="D149" s="19"/>
      <c r="E149" s="59"/>
    </row>
    <row r="150" spans="1:5" ht="26.25" customHeight="1" thickBot="1" x14ac:dyDescent="0.3">
      <c r="A150" s="57"/>
      <c r="B150" s="13" t="s">
        <v>45</v>
      </c>
      <c r="C150" s="18">
        <f>+C149/616000</f>
        <v>12174.477951298701</v>
      </c>
      <c r="D150" s="19"/>
      <c r="E150" s="59"/>
    </row>
    <row r="151" spans="1:5" ht="24.75" customHeight="1" x14ac:dyDescent="0.25">
      <c r="A151" s="57"/>
      <c r="B151" s="58"/>
      <c r="C151" s="61"/>
      <c r="D151" s="62"/>
      <c r="E151" s="59"/>
    </row>
    <row r="152" spans="1:5" ht="28.5" customHeight="1" thickBot="1" x14ac:dyDescent="0.3">
      <c r="A152" s="57"/>
      <c r="B152" s="58" t="s">
        <v>46</v>
      </c>
      <c r="C152" s="61"/>
      <c r="D152" s="62"/>
      <c r="E152" s="59"/>
    </row>
    <row r="153" spans="1:5" ht="27" customHeight="1" x14ac:dyDescent="0.25">
      <c r="A153" s="57"/>
      <c r="B153" s="63" t="s">
        <v>47</v>
      </c>
      <c r="C153" s="64"/>
      <c r="D153" s="93">
        <v>482341755</v>
      </c>
      <c r="E153" s="94"/>
    </row>
    <row r="154" spans="1:5" ht="28.5" customHeight="1" x14ac:dyDescent="0.25">
      <c r="A154" s="57"/>
      <c r="B154" s="57" t="s">
        <v>48</v>
      </c>
      <c r="C154" s="95"/>
      <c r="D154" s="96">
        <v>585172393.20000005</v>
      </c>
      <c r="E154" s="94"/>
    </row>
    <row r="155" spans="1:5" ht="15" x14ac:dyDescent="0.25">
      <c r="A155" s="57"/>
      <c r="B155" s="57" t="s">
        <v>49</v>
      </c>
      <c r="C155" s="95"/>
      <c r="D155" s="96">
        <v>17500580</v>
      </c>
      <c r="E155" s="59"/>
    </row>
    <row r="156" spans="1:5" ht="27" customHeight="1" thickBot="1" x14ac:dyDescent="0.3">
      <c r="A156" s="57"/>
      <c r="B156" s="67" t="s">
        <v>50</v>
      </c>
      <c r="C156" s="68"/>
      <c r="D156" s="97">
        <v>360431910</v>
      </c>
      <c r="E156" s="59"/>
    </row>
    <row r="157" spans="1:5" ht="27" customHeight="1" thickBot="1" x14ac:dyDescent="0.3">
      <c r="A157" s="57"/>
      <c r="B157" s="70" t="s">
        <v>51</v>
      </c>
      <c r="C157" s="71"/>
      <c r="D157" s="72"/>
      <c r="E157" s="59"/>
    </row>
    <row r="158" spans="1:5" ht="16.5" thickBot="1" x14ac:dyDescent="0.3">
      <c r="A158" s="57"/>
      <c r="B158" s="70" t="s">
        <v>52</v>
      </c>
      <c r="C158" s="71"/>
      <c r="D158" s="72"/>
      <c r="E158" s="59"/>
    </row>
    <row r="159" spans="1:5" x14ac:dyDescent="0.25">
      <c r="A159" s="57"/>
      <c r="B159" s="73" t="s">
        <v>53</v>
      </c>
      <c r="C159" s="98">
        <f>D153/D155</f>
        <v>27.561472534053156</v>
      </c>
      <c r="D159" s="62" t="s">
        <v>54</v>
      </c>
      <c r="E159" s="59"/>
    </row>
    <row r="160" spans="1:5" ht="16.5" thickBot="1" x14ac:dyDescent="0.3">
      <c r="A160" s="57"/>
      <c r="B160" s="11" t="s">
        <v>55</v>
      </c>
      <c r="C160" s="75">
        <f>D156/D154</f>
        <v>0.61594141177608785</v>
      </c>
      <c r="D160" s="76" t="s">
        <v>54</v>
      </c>
      <c r="E160" s="59"/>
    </row>
    <row r="161" spans="1:6" ht="7.5" customHeight="1" thickBot="1" x14ac:dyDescent="0.3">
      <c r="A161" s="57"/>
      <c r="B161" s="77"/>
      <c r="C161" s="78"/>
      <c r="D161" s="58"/>
      <c r="E161" s="79"/>
    </row>
    <row r="162" spans="1:6" x14ac:dyDescent="0.25">
      <c r="A162" s="80"/>
      <c r="B162" s="81" t="s">
        <v>56</v>
      </c>
      <c r="C162" s="82" t="s">
        <v>125</v>
      </c>
      <c r="D162" s="83"/>
      <c r="E162" s="84"/>
      <c r="F162" s="85"/>
    </row>
    <row r="163" spans="1:6" ht="16.5" thickBot="1" x14ac:dyDescent="0.3">
      <c r="A163" s="80"/>
      <c r="B163" s="86"/>
      <c r="C163" s="87" t="s">
        <v>58</v>
      </c>
      <c r="D163" s="88"/>
      <c r="E163" s="84"/>
      <c r="F163" s="85"/>
    </row>
    <row r="164" spans="1:6" ht="52.5" customHeight="1" thickBot="1" x14ac:dyDescent="0.3">
      <c r="A164" s="67"/>
      <c r="B164" s="99" t="s">
        <v>77</v>
      </c>
      <c r="C164" s="20"/>
      <c r="D164" s="100"/>
      <c r="E164" s="69"/>
      <c r="F164" s="89"/>
    </row>
    <row r="165" spans="1:6" x14ac:dyDescent="0.25">
      <c r="B165" s="47" t="s">
        <v>60</v>
      </c>
    </row>
    <row r="168" spans="1:6" ht="16.5" thickBot="1" x14ac:dyDescent="0.3">
      <c r="A168" s="46" t="s">
        <v>79</v>
      </c>
      <c r="B168" s="46"/>
      <c r="C168" s="46"/>
      <c r="D168" s="46"/>
      <c r="E168" s="46"/>
    </row>
    <row r="169" spans="1:6" x14ac:dyDescent="0.25">
      <c r="A169" s="49" t="s">
        <v>61</v>
      </c>
      <c r="B169" s="50"/>
      <c r="C169" s="50"/>
      <c r="D169" s="50"/>
      <c r="E169" s="51"/>
    </row>
    <row r="170" spans="1:6" ht="27.75" customHeight="1" x14ac:dyDescent="0.25">
      <c r="A170" s="52"/>
      <c r="B170" s="53" t="s">
        <v>38</v>
      </c>
      <c r="C170" s="53"/>
      <c r="D170" s="53"/>
      <c r="E170" s="54"/>
    </row>
    <row r="171" spans="1:6" ht="21" customHeight="1" x14ac:dyDescent="0.25">
      <c r="A171" s="55"/>
      <c r="B171" s="53" t="s">
        <v>39</v>
      </c>
      <c r="C171" s="53"/>
      <c r="D171" s="53"/>
      <c r="E171" s="56"/>
    </row>
    <row r="172" spans="1:6" thickBot="1" x14ac:dyDescent="0.3">
      <c r="A172" s="57"/>
      <c r="B172" s="58"/>
      <c r="C172" s="58"/>
      <c r="D172" s="58"/>
      <c r="E172" s="59"/>
    </row>
    <row r="173" spans="1:6" ht="26.25" customHeight="1" thickBot="1" x14ac:dyDescent="0.3">
      <c r="A173" s="57"/>
      <c r="B173" s="60" t="s">
        <v>75</v>
      </c>
      <c r="C173" s="20"/>
      <c r="D173" s="21"/>
      <c r="E173" s="59"/>
    </row>
    <row r="174" spans="1:6" ht="27.75" customHeight="1" thickBot="1" x14ac:dyDescent="0.3">
      <c r="A174" s="57"/>
      <c r="B174" s="11" t="s">
        <v>41</v>
      </c>
      <c r="C174" s="20" t="s">
        <v>76</v>
      </c>
      <c r="D174" s="21"/>
      <c r="E174" s="59"/>
    </row>
    <row r="175" spans="1:6" ht="29.25" customHeight="1" thickBot="1" x14ac:dyDescent="0.3">
      <c r="A175" s="57"/>
      <c r="B175" s="11" t="s">
        <v>42</v>
      </c>
      <c r="C175" s="22" t="s">
        <v>43</v>
      </c>
      <c r="D175" s="23"/>
      <c r="E175" s="59"/>
    </row>
    <row r="176" spans="1:6" ht="16.5" thickBot="1" x14ac:dyDescent="0.3">
      <c r="A176" s="57"/>
      <c r="B176" s="12">
        <v>19</v>
      </c>
      <c r="C176" s="18">
        <v>2103257329</v>
      </c>
      <c r="D176" s="19"/>
      <c r="E176" s="59"/>
    </row>
    <row r="177" spans="1:5" ht="23.25" customHeight="1" thickBot="1" x14ac:dyDescent="0.3">
      <c r="A177" s="57"/>
      <c r="B177" s="12">
        <v>11</v>
      </c>
      <c r="C177" s="18">
        <v>1567656631</v>
      </c>
      <c r="D177" s="19"/>
      <c r="E177" s="59"/>
    </row>
    <row r="178" spans="1:5" ht="26.25" customHeight="1" thickBot="1" x14ac:dyDescent="0.3">
      <c r="A178" s="57"/>
      <c r="B178" s="12">
        <v>21</v>
      </c>
      <c r="C178" s="18">
        <v>2312877730</v>
      </c>
      <c r="D178" s="19"/>
      <c r="E178" s="59"/>
    </row>
    <row r="179" spans="1:5" ht="21.75" customHeight="1" thickBot="1" x14ac:dyDescent="0.3">
      <c r="A179" s="57"/>
      <c r="B179" s="12">
        <v>12</v>
      </c>
      <c r="C179" s="18">
        <v>1515686728</v>
      </c>
      <c r="D179" s="19"/>
      <c r="E179" s="59"/>
    </row>
    <row r="180" spans="1:5" ht="32.25" thickBot="1" x14ac:dyDescent="0.3">
      <c r="A180" s="57"/>
      <c r="B180" s="13" t="s">
        <v>44</v>
      </c>
      <c r="C180" s="18">
        <f>SUM(C176:D179)</f>
        <v>7499478418</v>
      </c>
      <c r="D180" s="19"/>
      <c r="E180" s="59"/>
    </row>
    <row r="181" spans="1:5" ht="26.25" customHeight="1" thickBot="1" x14ac:dyDescent="0.3">
      <c r="A181" s="57"/>
      <c r="B181" s="13" t="s">
        <v>45</v>
      </c>
      <c r="C181" s="18">
        <f>+C180/616000</f>
        <v>12174.477951298701</v>
      </c>
      <c r="D181" s="19"/>
      <c r="E181" s="59"/>
    </row>
    <row r="182" spans="1:5" ht="24.75" customHeight="1" x14ac:dyDescent="0.25">
      <c r="A182" s="57"/>
      <c r="B182" s="58"/>
      <c r="C182" s="61"/>
      <c r="D182" s="62"/>
      <c r="E182" s="59"/>
    </row>
    <row r="183" spans="1:5" ht="28.5" customHeight="1" thickBot="1" x14ac:dyDescent="0.3">
      <c r="A183" s="57"/>
      <c r="B183" s="58" t="s">
        <v>46</v>
      </c>
      <c r="C183" s="61"/>
      <c r="D183" s="62"/>
      <c r="E183" s="59"/>
    </row>
    <row r="184" spans="1:5" ht="27" customHeight="1" x14ac:dyDescent="0.25">
      <c r="A184" s="57"/>
      <c r="B184" s="63" t="s">
        <v>47</v>
      </c>
      <c r="C184" s="64"/>
      <c r="D184" s="93">
        <v>482341755</v>
      </c>
      <c r="E184" s="94"/>
    </row>
    <row r="185" spans="1:5" ht="28.5" customHeight="1" x14ac:dyDescent="0.25">
      <c r="A185" s="57"/>
      <c r="B185" s="57" t="s">
        <v>48</v>
      </c>
      <c r="C185" s="95"/>
      <c r="D185" s="96">
        <v>585172393.20000005</v>
      </c>
      <c r="E185" s="94"/>
    </row>
    <row r="186" spans="1:5" ht="15" x14ac:dyDescent="0.25">
      <c r="A186" s="57"/>
      <c r="B186" s="57" t="s">
        <v>49</v>
      </c>
      <c r="C186" s="95"/>
      <c r="D186" s="96">
        <v>17500580</v>
      </c>
      <c r="E186" s="59"/>
    </row>
    <row r="187" spans="1:5" ht="27" customHeight="1" thickBot="1" x14ac:dyDescent="0.3">
      <c r="A187" s="57"/>
      <c r="B187" s="67" t="s">
        <v>50</v>
      </c>
      <c r="C187" s="68"/>
      <c r="D187" s="97">
        <v>360431910</v>
      </c>
      <c r="E187" s="59"/>
    </row>
    <row r="188" spans="1:5" ht="27" customHeight="1" thickBot="1" x14ac:dyDescent="0.3">
      <c r="A188" s="57"/>
      <c r="B188" s="70" t="s">
        <v>51</v>
      </c>
      <c r="C188" s="71"/>
      <c r="D188" s="72"/>
      <c r="E188" s="59"/>
    </row>
    <row r="189" spans="1:5" ht="16.5" thickBot="1" x14ac:dyDescent="0.3">
      <c r="A189" s="57"/>
      <c r="B189" s="70" t="s">
        <v>52</v>
      </c>
      <c r="C189" s="71"/>
      <c r="D189" s="72"/>
      <c r="E189" s="59"/>
    </row>
    <row r="190" spans="1:5" x14ac:dyDescent="0.25">
      <c r="A190" s="57"/>
      <c r="B190" s="73" t="s">
        <v>53</v>
      </c>
      <c r="C190" s="98">
        <f>D184/D186</f>
        <v>27.561472534053156</v>
      </c>
      <c r="D190" s="62" t="s">
        <v>54</v>
      </c>
      <c r="E190" s="59"/>
    </row>
    <row r="191" spans="1:5" ht="16.5" thickBot="1" x14ac:dyDescent="0.3">
      <c r="A191" s="57"/>
      <c r="B191" s="11" t="s">
        <v>55</v>
      </c>
      <c r="C191" s="75">
        <f>D187/D185</f>
        <v>0.61594141177608785</v>
      </c>
      <c r="D191" s="76" t="s">
        <v>54</v>
      </c>
      <c r="E191" s="59"/>
    </row>
    <row r="192" spans="1:5" ht="7.5" customHeight="1" thickBot="1" x14ac:dyDescent="0.3">
      <c r="A192" s="57"/>
      <c r="B192" s="77"/>
      <c r="C192" s="78"/>
      <c r="D192" s="58"/>
      <c r="E192" s="79"/>
    </row>
    <row r="193" spans="1:6" x14ac:dyDescent="0.25">
      <c r="A193" s="80"/>
      <c r="B193" s="81" t="s">
        <v>56</v>
      </c>
      <c r="C193" s="82" t="s">
        <v>57</v>
      </c>
      <c r="D193" s="83"/>
      <c r="E193" s="84"/>
      <c r="F193" s="85"/>
    </row>
    <row r="194" spans="1:6" ht="16.5" thickBot="1" x14ac:dyDescent="0.3">
      <c r="A194" s="80"/>
      <c r="B194" s="86"/>
      <c r="C194" s="87" t="s">
        <v>58</v>
      </c>
      <c r="D194" s="88"/>
      <c r="E194" s="84"/>
      <c r="F194" s="85"/>
    </row>
    <row r="195" spans="1:6" ht="52.5" customHeight="1" thickBot="1" x14ac:dyDescent="0.3">
      <c r="A195" s="67"/>
      <c r="B195" s="99" t="s">
        <v>77</v>
      </c>
      <c r="C195" s="20"/>
      <c r="D195" s="100"/>
      <c r="E195" s="69"/>
      <c r="F195" s="89"/>
    </row>
    <row r="196" spans="1:6" x14ac:dyDescent="0.25">
      <c r="B196" s="47" t="s">
        <v>60</v>
      </c>
    </row>
    <row r="199" spans="1:6" ht="16.5" thickBot="1" x14ac:dyDescent="0.3">
      <c r="A199" s="46" t="s">
        <v>80</v>
      </c>
      <c r="B199" s="46"/>
      <c r="C199" s="46"/>
      <c r="D199" s="46"/>
      <c r="E199" s="46"/>
    </row>
    <row r="200" spans="1:6" x14ac:dyDescent="0.25">
      <c r="A200" s="49"/>
      <c r="B200" s="50"/>
      <c r="C200" s="50"/>
      <c r="D200" s="50"/>
      <c r="E200" s="51"/>
    </row>
    <row r="201" spans="1:6" ht="27.75" customHeight="1" x14ac:dyDescent="0.25">
      <c r="A201" s="52"/>
      <c r="B201" s="53"/>
      <c r="C201" s="53"/>
      <c r="D201" s="53"/>
      <c r="E201" s="54"/>
    </row>
    <row r="202" spans="1:6" ht="21" customHeight="1" x14ac:dyDescent="0.25">
      <c r="A202" s="55"/>
      <c r="B202" s="53"/>
      <c r="C202" s="53"/>
      <c r="D202" s="53"/>
      <c r="E202" s="56"/>
    </row>
    <row r="203" spans="1:6" thickBot="1" x14ac:dyDescent="0.3">
      <c r="A203" s="57"/>
      <c r="B203" s="58"/>
      <c r="C203" s="58"/>
      <c r="D203" s="58"/>
      <c r="E203" s="59"/>
    </row>
    <row r="204" spans="1:6" ht="26.25" customHeight="1" thickBot="1" x14ac:dyDescent="0.3">
      <c r="A204" s="57"/>
      <c r="B204" s="60"/>
      <c r="C204" s="20"/>
      <c r="D204" s="21"/>
      <c r="E204" s="59"/>
    </row>
    <row r="205" spans="1:6" ht="27.75" customHeight="1" thickBot="1" x14ac:dyDescent="0.3">
      <c r="A205" s="57"/>
      <c r="B205" s="11"/>
      <c r="C205" s="20"/>
      <c r="D205" s="21"/>
      <c r="E205" s="59"/>
    </row>
    <row r="206" spans="1:6" ht="29.25" customHeight="1" thickBot="1" x14ac:dyDescent="0.3">
      <c r="A206" s="57"/>
      <c r="B206" s="11"/>
      <c r="C206" s="22"/>
      <c r="D206" s="23"/>
      <c r="E206" s="59"/>
    </row>
    <row r="207" spans="1:6" ht="16.5" thickBot="1" x14ac:dyDescent="0.3">
      <c r="A207" s="57"/>
      <c r="B207" s="12"/>
      <c r="C207" s="18"/>
      <c r="D207" s="19"/>
      <c r="E207" s="59"/>
    </row>
    <row r="208" spans="1:6" ht="21.75" customHeight="1" thickBot="1" x14ac:dyDescent="0.3">
      <c r="A208" s="57"/>
      <c r="B208" s="12"/>
      <c r="C208" s="18"/>
      <c r="D208" s="19"/>
      <c r="E208" s="59"/>
    </row>
    <row r="209" spans="1:6" ht="16.5" thickBot="1" x14ac:dyDescent="0.3">
      <c r="A209" s="57"/>
      <c r="B209" s="13"/>
      <c r="C209" s="18"/>
      <c r="D209" s="19"/>
      <c r="E209" s="59"/>
    </row>
    <row r="210" spans="1:6" ht="26.25" customHeight="1" thickBot="1" x14ac:dyDescent="0.3">
      <c r="A210" s="57"/>
      <c r="B210" s="13"/>
      <c r="C210" s="18"/>
      <c r="D210" s="19"/>
      <c r="E210" s="59"/>
    </row>
    <row r="211" spans="1:6" ht="24.75" customHeight="1" x14ac:dyDescent="0.25">
      <c r="A211" s="57"/>
      <c r="B211" s="58"/>
      <c r="C211" s="61"/>
      <c r="D211" s="62"/>
      <c r="E211" s="59"/>
    </row>
    <row r="212" spans="1:6" ht="28.5" customHeight="1" thickBot="1" x14ac:dyDescent="0.3">
      <c r="A212" s="57"/>
      <c r="B212" s="58"/>
      <c r="C212" s="61"/>
      <c r="D212" s="62"/>
      <c r="E212" s="59"/>
    </row>
    <row r="213" spans="1:6" ht="27" customHeight="1" x14ac:dyDescent="0.25">
      <c r="A213" s="57"/>
      <c r="B213" s="63"/>
      <c r="C213" s="64"/>
      <c r="D213" s="65"/>
      <c r="E213" s="59"/>
    </row>
    <row r="214" spans="1:6" ht="28.5" customHeight="1" x14ac:dyDescent="0.25">
      <c r="A214" s="57"/>
      <c r="B214" s="57"/>
      <c r="C214" s="66"/>
      <c r="D214" s="59"/>
      <c r="E214" s="59"/>
    </row>
    <row r="215" spans="1:6" ht="15" x14ac:dyDescent="0.25">
      <c r="A215" s="57"/>
      <c r="B215" s="57"/>
      <c r="C215" s="66"/>
      <c r="D215" s="59"/>
      <c r="E215" s="59"/>
    </row>
    <row r="216" spans="1:6" ht="27" customHeight="1" thickBot="1" x14ac:dyDescent="0.3">
      <c r="A216" s="57"/>
      <c r="B216" s="67"/>
      <c r="C216" s="68"/>
      <c r="D216" s="69"/>
      <c r="E216" s="59"/>
    </row>
    <row r="217" spans="1:6" ht="27" customHeight="1" thickBot="1" x14ac:dyDescent="0.3">
      <c r="A217" s="57"/>
      <c r="B217" s="70"/>
      <c r="C217" s="71"/>
      <c r="D217" s="72"/>
      <c r="E217" s="59"/>
    </row>
    <row r="218" spans="1:6" ht="16.5" thickBot="1" x14ac:dyDescent="0.3">
      <c r="A218" s="57"/>
      <c r="B218" s="70"/>
      <c r="C218" s="71"/>
      <c r="D218" s="72"/>
      <c r="E218" s="59"/>
    </row>
    <row r="219" spans="1:6" x14ac:dyDescent="0.25">
      <c r="A219" s="57"/>
      <c r="B219" s="73"/>
      <c r="C219" s="90"/>
      <c r="D219" s="62"/>
      <c r="E219" s="101"/>
    </row>
    <row r="220" spans="1:6" ht="16.5" thickBot="1" x14ac:dyDescent="0.3">
      <c r="A220" s="57"/>
      <c r="B220" s="11"/>
      <c r="C220" s="102"/>
      <c r="D220" s="76"/>
      <c r="E220" s="59"/>
    </row>
    <row r="221" spans="1:6" ht="16.5" thickBot="1" x14ac:dyDescent="0.3">
      <c r="A221" s="57"/>
      <c r="B221" s="77"/>
      <c r="C221" s="78"/>
      <c r="D221" s="58"/>
      <c r="E221" s="79"/>
    </row>
    <row r="222" spans="1:6" x14ac:dyDescent="0.25">
      <c r="A222" s="80"/>
      <c r="B222" s="81"/>
      <c r="C222" s="82"/>
      <c r="D222" s="83"/>
      <c r="E222" s="84"/>
      <c r="F222" s="85"/>
    </row>
    <row r="223" spans="1:6" ht="16.5" thickBot="1" x14ac:dyDescent="0.3">
      <c r="A223" s="80"/>
      <c r="B223" s="86"/>
      <c r="C223" s="87"/>
      <c r="D223" s="88"/>
      <c r="E223" s="84"/>
      <c r="F223" s="85"/>
    </row>
    <row r="224" spans="1:6" thickBot="1" x14ac:dyDescent="0.3">
      <c r="A224" s="67"/>
      <c r="B224" s="103"/>
      <c r="C224" s="103"/>
      <c r="D224" s="103"/>
      <c r="E224" s="69"/>
      <c r="F224" s="89"/>
    </row>
    <row r="227" spans="1:5" ht="16.5" thickBot="1" x14ac:dyDescent="0.3">
      <c r="A227" s="46" t="s">
        <v>89</v>
      </c>
      <c r="B227" s="46"/>
      <c r="C227" s="46"/>
      <c r="D227" s="46"/>
      <c r="E227" s="46"/>
    </row>
    <row r="228" spans="1:5" x14ac:dyDescent="0.25">
      <c r="A228" s="49" t="s">
        <v>37</v>
      </c>
      <c r="B228" s="50"/>
      <c r="C228" s="50"/>
      <c r="D228" s="50"/>
      <c r="E228" s="51"/>
    </row>
    <row r="229" spans="1:5" x14ac:dyDescent="0.25">
      <c r="A229" s="52"/>
      <c r="B229" s="53" t="s">
        <v>38</v>
      </c>
      <c r="C229" s="53"/>
      <c r="D229" s="53"/>
      <c r="E229" s="54"/>
    </row>
    <row r="230" spans="1:5" x14ac:dyDescent="0.25">
      <c r="A230" s="55"/>
      <c r="B230" s="53" t="s">
        <v>39</v>
      </c>
      <c r="C230" s="53"/>
      <c r="D230" s="53"/>
      <c r="E230" s="56"/>
    </row>
    <row r="231" spans="1:5" thickBot="1" x14ac:dyDescent="0.3">
      <c r="A231" s="57"/>
      <c r="B231" s="58"/>
      <c r="C231" s="58"/>
      <c r="D231" s="58"/>
      <c r="E231" s="59"/>
    </row>
    <row r="232" spans="1:5" ht="16.5" thickBot="1" x14ac:dyDescent="0.3">
      <c r="A232" s="57"/>
      <c r="B232" s="60" t="s">
        <v>62</v>
      </c>
      <c r="C232" s="20" t="s">
        <v>81</v>
      </c>
      <c r="D232" s="21"/>
      <c r="E232" s="59"/>
    </row>
    <row r="233" spans="1:5" ht="16.5" thickBot="1" x14ac:dyDescent="0.3">
      <c r="A233" s="57"/>
      <c r="B233" s="11" t="s">
        <v>82</v>
      </c>
      <c r="C233" s="20" t="s">
        <v>83</v>
      </c>
      <c r="D233" s="21"/>
      <c r="E233" s="59"/>
    </row>
    <row r="234" spans="1:5" ht="16.5" thickBot="1" x14ac:dyDescent="0.3">
      <c r="A234" s="57"/>
      <c r="B234" s="11" t="s">
        <v>42</v>
      </c>
      <c r="C234" s="22" t="s">
        <v>43</v>
      </c>
      <c r="D234" s="23"/>
      <c r="E234" s="59"/>
    </row>
    <row r="235" spans="1:5" ht="16.5" thickBot="1" x14ac:dyDescent="0.3">
      <c r="A235" s="57"/>
      <c r="B235" s="12" t="s">
        <v>84</v>
      </c>
      <c r="C235" s="24">
        <v>562320544</v>
      </c>
      <c r="D235" s="19"/>
      <c r="E235" s="59"/>
    </row>
    <row r="236" spans="1:5" ht="16.5" thickBot="1" x14ac:dyDescent="0.3">
      <c r="A236" s="57"/>
      <c r="B236" s="12" t="s">
        <v>85</v>
      </c>
      <c r="C236" s="24">
        <v>1515686728</v>
      </c>
      <c r="D236" s="19"/>
      <c r="E236" s="59"/>
    </row>
    <row r="237" spans="1:5" ht="16.5" thickBot="1" x14ac:dyDescent="0.3">
      <c r="A237" s="57"/>
      <c r="B237" s="12" t="s">
        <v>86</v>
      </c>
      <c r="C237" s="24">
        <v>1608276450</v>
      </c>
      <c r="D237" s="19"/>
      <c r="E237" s="59"/>
    </row>
    <row r="238" spans="1:5" ht="16.5" thickBot="1" x14ac:dyDescent="0.3">
      <c r="A238" s="57"/>
      <c r="B238" s="12"/>
      <c r="C238" s="18"/>
      <c r="D238" s="19"/>
      <c r="E238" s="59"/>
    </row>
    <row r="239" spans="1:5" ht="32.25" thickBot="1" x14ac:dyDescent="0.3">
      <c r="A239" s="57"/>
      <c r="B239" s="13" t="s">
        <v>44</v>
      </c>
      <c r="C239" s="18">
        <f>SUM(C235:D238)</f>
        <v>3686283722</v>
      </c>
      <c r="D239" s="19"/>
      <c r="E239" s="59"/>
    </row>
    <row r="240" spans="1:5" ht="48" thickBot="1" x14ac:dyDescent="0.3">
      <c r="A240" s="57"/>
      <c r="B240" s="13" t="s">
        <v>45</v>
      </c>
      <c r="C240" s="18">
        <f>+C239/616000</f>
        <v>5984.2268214285714</v>
      </c>
      <c r="D240" s="19"/>
      <c r="E240" s="59"/>
    </row>
    <row r="241" spans="1:6" x14ac:dyDescent="0.25">
      <c r="A241" s="57"/>
      <c r="B241" s="58"/>
      <c r="C241" s="61"/>
      <c r="D241" s="62"/>
      <c r="E241" s="59"/>
    </row>
    <row r="242" spans="1:6" ht="16.5" thickBot="1" x14ac:dyDescent="0.3">
      <c r="A242" s="57"/>
      <c r="B242" s="58" t="s">
        <v>46</v>
      </c>
      <c r="C242" s="61"/>
      <c r="D242" s="62"/>
      <c r="E242" s="59"/>
    </row>
    <row r="243" spans="1:6" ht="15" x14ac:dyDescent="0.25">
      <c r="A243" s="57"/>
      <c r="B243" s="63" t="s">
        <v>47</v>
      </c>
      <c r="C243" s="64"/>
      <c r="D243" s="65">
        <v>232750793.16</v>
      </c>
      <c r="E243" s="59"/>
    </row>
    <row r="244" spans="1:6" ht="28.5" customHeight="1" x14ac:dyDescent="0.25">
      <c r="A244" s="57"/>
      <c r="B244" s="57" t="s">
        <v>48</v>
      </c>
      <c r="C244" s="66"/>
      <c r="D244" s="59">
        <v>640149887.15999997</v>
      </c>
      <c r="E244" s="59"/>
    </row>
    <row r="245" spans="1:6" ht="15" x14ac:dyDescent="0.25">
      <c r="A245" s="57"/>
      <c r="B245" s="57" t="s">
        <v>49</v>
      </c>
      <c r="C245" s="66"/>
      <c r="D245" s="59">
        <v>17250962</v>
      </c>
      <c r="E245" s="59"/>
    </row>
    <row r="246" spans="1:6" ht="27" customHeight="1" thickBot="1" x14ac:dyDescent="0.3">
      <c r="A246" s="57"/>
      <c r="B246" s="67" t="s">
        <v>50</v>
      </c>
      <c r="C246" s="68"/>
      <c r="D246" s="69">
        <v>84665237.170000002</v>
      </c>
      <c r="E246" s="59"/>
    </row>
    <row r="247" spans="1:6" ht="27" customHeight="1" thickBot="1" x14ac:dyDescent="0.3">
      <c r="A247" s="57"/>
      <c r="B247" s="70" t="s">
        <v>51</v>
      </c>
      <c r="C247" s="71"/>
      <c r="D247" s="72"/>
      <c r="E247" s="59"/>
    </row>
    <row r="248" spans="1:6" ht="16.5" thickBot="1" x14ac:dyDescent="0.3">
      <c r="A248" s="57"/>
      <c r="B248" s="70" t="s">
        <v>52</v>
      </c>
      <c r="C248" s="71"/>
      <c r="D248" s="72"/>
      <c r="E248" s="59"/>
    </row>
    <row r="249" spans="1:6" x14ac:dyDescent="0.25">
      <c r="A249" s="57"/>
      <c r="B249" s="73" t="s">
        <v>53</v>
      </c>
      <c r="C249" s="98">
        <f>D243/D245</f>
        <v>13.492047177426974</v>
      </c>
      <c r="D249" s="62" t="s">
        <v>54</v>
      </c>
      <c r="E249" s="59"/>
    </row>
    <row r="250" spans="1:6" ht="16.5" thickBot="1" x14ac:dyDescent="0.3">
      <c r="A250" s="57"/>
      <c r="B250" s="11" t="s">
        <v>55</v>
      </c>
      <c r="C250" s="75">
        <f>D246/D244</f>
        <v>0.13225845832077551</v>
      </c>
      <c r="D250" s="76" t="s">
        <v>54</v>
      </c>
      <c r="E250" s="59"/>
    </row>
    <row r="251" spans="1:6" ht="16.5" thickBot="1" x14ac:dyDescent="0.3">
      <c r="A251" s="57"/>
      <c r="B251" s="77"/>
      <c r="C251" s="78"/>
      <c r="D251" s="58"/>
      <c r="E251" s="79"/>
    </row>
    <row r="252" spans="1:6" x14ac:dyDescent="0.25">
      <c r="A252" s="80"/>
      <c r="B252" s="81" t="s">
        <v>56</v>
      </c>
      <c r="C252" s="82" t="s">
        <v>57</v>
      </c>
      <c r="D252" s="83"/>
      <c r="E252" s="84"/>
      <c r="F252" s="85"/>
    </row>
    <row r="253" spans="1:6" ht="16.5" thickBot="1" x14ac:dyDescent="0.3">
      <c r="A253" s="80"/>
      <c r="B253" s="86"/>
      <c r="C253" s="87" t="s">
        <v>58</v>
      </c>
      <c r="D253" s="88"/>
      <c r="E253" s="84"/>
      <c r="F253" s="85"/>
    </row>
    <row r="254" spans="1:6" ht="75" customHeight="1" thickBot="1" x14ac:dyDescent="0.3">
      <c r="A254" s="67"/>
      <c r="B254" s="99" t="s">
        <v>88</v>
      </c>
      <c r="C254" s="20"/>
      <c r="D254" s="100"/>
      <c r="E254" s="69"/>
      <c r="F254" s="89"/>
    </row>
    <row r="255" spans="1:6" x14ac:dyDescent="0.25">
      <c r="B255" s="47" t="s">
        <v>60</v>
      </c>
    </row>
    <row r="258" spans="1:5" ht="16.5" thickBot="1" x14ac:dyDescent="0.3">
      <c r="A258" s="46" t="s">
        <v>12</v>
      </c>
      <c r="B258" s="46"/>
      <c r="C258" s="46"/>
      <c r="D258" s="46"/>
      <c r="E258" s="46"/>
    </row>
    <row r="259" spans="1:5" x14ac:dyDescent="0.25">
      <c r="A259" s="49" t="s">
        <v>61</v>
      </c>
      <c r="B259" s="50"/>
      <c r="C259" s="50"/>
      <c r="D259" s="50"/>
      <c r="E259" s="51"/>
    </row>
    <row r="260" spans="1:5" ht="27.75" customHeight="1" x14ac:dyDescent="0.25">
      <c r="A260" s="52"/>
      <c r="B260" s="53" t="s">
        <v>38</v>
      </c>
      <c r="C260" s="53"/>
      <c r="D260" s="53"/>
      <c r="E260" s="54"/>
    </row>
    <row r="261" spans="1:5" ht="21" customHeight="1" x14ac:dyDescent="0.25">
      <c r="A261" s="55"/>
      <c r="B261" s="53" t="s">
        <v>39</v>
      </c>
      <c r="C261" s="53"/>
      <c r="D261" s="53"/>
      <c r="E261" s="56"/>
    </row>
    <row r="262" spans="1:5" thickBot="1" x14ac:dyDescent="0.3">
      <c r="A262" s="57"/>
      <c r="B262" s="58"/>
      <c r="C262" s="58"/>
      <c r="D262" s="58"/>
      <c r="E262" s="59"/>
    </row>
    <row r="263" spans="1:5" ht="26.25" customHeight="1" thickBot="1" x14ac:dyDescent="0.3">
      <c r="A263" s="57"/>
      <c r="B263" s="60" t="s">
        <v>75</v>
      </c>
      <c r="C263" s="20"/>
      <c r="D263" s="21"/>
      <c r="E263" s="59"/>
    </row>
    <row r="264" spans="1:5" ht="27.75" customHeight="1" thickBot="1" x14ac:dyDescent="0.3">
      <c r="A264" s="57"/>
      <c r="B264" s="11" t="s">
        <v>41</v>
      </c>
      <c r="C264" s="20" t="s">
        <v>76</v>
      </c>
      <c r="D264" s="21"/>
      <c r="E264" s="59"/>
    </row>
    <row r="265" spans="1:5" ht="29.25" customHeight="1" thickBot="1" x14ac:dyDescent="0.3">
      <c r="A265" s="57"/>
      <c r="B265" s="11" t="s">
        <v>42</v>
      </c>
      <c r="C265" s="22" t="s">
        <v>43</v>
      </c>
      <c r="D265" s="23"/>
      <c r="E265" s="59"/>
    </row>
    <row r="266" spans="1:5" ht="16.5" thickBot="1" x14ac:dyDescent="0.3">
      <c r="A266" s="57"/>
      <c r="B266" s="12">
        <v>19</v>
      </c>
      <c r="C266" s="18">
        <v>2103257329</v>
      </c>
      <c r="D266" s="19"/>
      <c r="E266" s="59"/>
    </row>
    <row r="267" spans="1:5" ht="23.25" customHeight="1" thickBot="1" x14ac:dyDescent="0.3">
      <c r="A267" s="57"/>
      <c r="B267" s="12">
        <v>11</v>
      </c>
      <c r="C267" s="18">
        <v>1567656631</v>
      </c>
      <c r="D267" s="19"/>
      <c r="E267" s="59"/>
    </row>
    <row r="268" spans="1:5" ht="26.25" customHeight="1" thickBot="1" x14ac:dyDescent="0.3">
      <c r="A268" s="57"/>
      <c r="B268" s="12">
        <v>21</v>
      </c>
      <c r="C268" s="18">
        <v>2312877730</v>
      </c>
      <c r="D268" s="19"/>
      <c r="E268" s="59"/>
    </row>
    <row r="269" spans="1:5" ht="21.75" customHeight="1" thickBot="1" x14ac:dyDescent="0.3">
      <c r="A269" s="57"/>
      <c r="B269" s="12">
        <v>12</v>
      </c>
      <c r="C269" s="18">
        <v>1515686728</v>
      </c>
      <c r="D269" s="19"/>
      <c r="E269" s="59"/>
    </row>
    <row r="270" spans="1:5" ht="32.25" thickBot="1" x14ac:dyDescent="0.3">
      <c r="A270" s="57"/>
      <c r="B270" s="13" t="s">
        <v>44</v>
      </c>
      <c r="C270" s="18">
        <f>SUM(C266:D269)</f>
        <v>7499478418</v>
      </c>
      <c r="D270" s="19"/>
      <c r="E270" s="59"/>
    </row>
    <row r="271" spans="1:5" ht="26.25" customHeight="1" thickBot="1" x14ac:dyDescent="0.3">
      <c r="A271" s="57"/>
      <c r="B271" s="13" t="s">
        <v>45</v>
      </c>
      <c r="C271" s="18">
        <f>+C270/616000</f>
        <v>12174.477951298701</v>
      </c>
      <c r="D271" s="19"/>
      <c r="E271" s="59"/>
    </row>
    <row r="272" spans="1:5" ht="24.75" customHeight="1" x14ac:dyDescent="0.25">
      <c r="A272" s="57"/>
      <c r="B272" s="58"/>
      <c r="C272" s="61"/>
      <c r="D272" s="62"/>
      <c r="E272" s="59"/>
    </row>
    <row r="273" spans="1:6" ht="28.5" customHeight="1" thickBot="1" x14ac:dyDescent="0.3">
      <c r="A273" s="57"/>
      <c r="B273" s="58" t="s">
        <v>46</v>
      </c>
      <c r="C273" s="61"/>
      <c r="D273" s="62"/>
      <c r="E273" s="59"/>
    </row>
    <row r="274" spans="1:6" ht="27" customHeight="1" x14ac:dyDescent="0.25">
      <c r="A274" s="57"/>
      <c r="B274" s="63" t="s">
        <v>47</v>
      </c>
      <c r="C274" s="64"/>
      <c r="D274" s="93">
        <v>482341755</v>
      </c>
      <c r="E274" s="94"/>
    </row>
    <row r="275" spans="1:6" ht="28.5" customHeight="1" x14ac:dyDescent="0.25">
      <c r="A275" s="57"/>
      <c r="B275" s="57" t="s">
        <v>48</v>
      </c>
      <c r="C275" s="95"/>
      <c r="D275" s="96">
        <v>585172393.20000005</v>
      </c>
      <c r="E275" s="94"/>
    </row>
    <row r="276" spans="1:6" ht="15" x14ac:dyDescent="0.25">
      <c r="A276" s="57"/>
      <c r="B276" s="57" t="s">
        <v>49</v>
      </c>
      <c r="C276" s="95"/>
      <c r="D276" s="96">
        <v>17500580</v>
      </c>
      <c r="E276" s="59"/>
    </row>
    <row r="277" spans="1:6" ht="27" customHeight="1" thickBot="1" x14ac:dyDescent="0.3">
      <c r="A277" s="57"/>
      <c r="B277" s="67" t="s">
        <v>50</v>
      </c>
      <c r="C277" s="68"/>
      <c r="D277" s="97">
        <v>360431910</v>
      </c>
      <c r="E277" s="59"/>
    </row>
    <row r="278" spans="1:6" ht="27" customHeight="1" thickBot="1" x14ac:dyDescent="0.3">
      <c r="A278" s="57"/>
      <c r="B278" s="70" t="s">
        <v>51</v>
      </c>
      <c r="C278" s="71"/>
      <c r="D278" s="72"/>
      <c r="E278" s="59"/>
    </row>
    <row r="279" spans="1:6" ht="16.5" thickBot="1" x14ac:dyDescent="0.3">
      <c r="A279" s="57"/>
      <c r="B279" s="70" t="s">
        <v>52</v>
      </c>
      <c r="C279" s="71"/>
      <c r="D279" s="72"/>
      <c r="E279" s="59"/>
    </row>
    <row r="280" spans="1:6" x14ac:dyDescent="0.25">
      <c r="A280" s="57"/>
      <c r="B280" s="73" t="s">
        <v>53</v>
      </c>
      <c r="C280" s="98">
        <f>D274/D276</f>
        <v>27.561472534053156</v>
      </c>
      <c r="D280" s="62" t="s">
        <v>54</v>
      </c>
      <c r="E280" s="59"/>
    </row>
    <row r="281" spans="1:6" ht="16.5" thickBot="1" x14ac:dyDescent="0.3">
      <c r="A281" s="57"/>
      <c r="B281" s="11" t="s">
        <v>55</v>
      </c>
      <c r="C281" s="75">
        <f>D277/D275</f>
        <v>0.61594141177608785</v>
      </c>
      <c r="D281" s="76" t="s">
        <v>54</v>
      </c>
      <c r="E281" s="59"/>
    </row>
    <row r="282" spans="1:6" ht="7.5" customHeight="1" thickBot="1" x14ac:dyDescent="0.3">
      <c r="A282" s="57"/>
      <c r="B282" s="77"/>
      <c r="C282" s="78"/>
      <c r="D282" s="58"/>
      <c r="E282" s="79"/>
    </row>
    <row r="283" spans="1:6" x14ac:dyDescent="0.25">
      <c r="A283" s="80"/>
      <c r="B283" s="81" t="s">
        <v>56</v>
      </c>
      <c r="C283" s="82" t="s">
        <v>57</v>
      </c>
      <c r="D283" s="83"/>
      <c r="E283" s="84"/>
      <c r="F283" s="85"/>
    </row>
    <row r="284" spans="1:6" ht="16.5" thickBot="1" x14ac:dyDescent="0.3">
      <c r="A284" s="80"/>
      <c r="B284" s="86"/>
      <c r="C284" s="87" t="s">
        <v>58</v>
      </c>
      <c r="D284" s="88"/>
      <c r="E284" s="84"/>
      <c r="F284" s="85"/>
    </row>
    <row r="285" spans="1:6" ht="52.5" customHeight="1" thickBot="1" x14ac:dyDescent="0.3">
      <c r="A285" s="67"/>
      <c r="B285" s="99" t="s">
        <v>77</v>
      </c>
      <c r="C285" s="20"/>
      <c r="D285" s="100"/>
      <c r="E285" s="69"/>
      <c r="F285" s="89"/>
    </row>
    <row r="286" spans="1:6" x14ac:dyDescent="0.25">
      <c r="B286" s="47" t="s">
        <v>60</v>
      </c>
    </row>
    <row r="291" spans="1:5" ht="16.5" thickBot="1" x14ac:dyDescent="0.3">
      <c r="A291" s="46" t="s">
        <v>93</v>
      </c>
      <c r="B291" s="46"/>
      <c r="C291" s="46"/>
      <c r="D291" s="46"/>
      <c r="E291" s="46"/>
    </row>
    <row r="292" spans="1:5" x14ac:dyDescent="0.25">
      <c r="A292" s="49" t="s">
        <v>61</v>
      </c>
      <c r="B292" s="50"/>
      <c r="C292" s="50"/>
      <c r="D292" s="50"/>
      <c r="E292" s="51"/>
    </row>
    <row r="293" spans="1:5" x14ac:dyDescent="0.25">
      <c r="A293" s="52"/>
      <c r="B293" s="53" t="s">
        <v>38</v>
      </c>
      <c r="C293" s="53"/>
      <c r="D293" s="53"/>
      <c r="E293" s="54"/>
    </row>
    <row r="294" spans="1:5" x14ac:dyDescent="0.25">
      <c r="A294" s="55"/>
      <c r="B294" s="53" t="s">
        <v>39</v>
      </c>
      <c r="C294" s="53"/>
      <c r="D294" s="53"/>
      <c r="E294" s="56"/>
    </row>
    <row r="295" spans="1:5" thickBot="1" x14ac:dyDescent="0.3">
      <c r="A295" s="57"/>
      <c r="B295" s="58"/>
      <c r="C295" s="58"/>
      <c r="D295" s="104"/>
      <c r="E295" s="59"/>
    </row>
    <row r="296" spans="1:5" ht="16.5" thickBot="1" x14ac:dyDescent="0.3">
      <c r="A296" s="57"/>
      <c r="B296" s="60" t="s">
        <v>62</v>
      </c>
      <c r="C296" s="20" t="s">
        <v>31</v>
      </c>
      <c r="D296" s="21"/>
      <c r="E296" s="59"/>
    </row>
    <row r="297" spans="1:5" ht="16.5" thickBot="1" x14ac:dyDescent="0.3">
      <c r="A297" s="57"/>
      <c r="B297" s="11" t="s">
        <v>41</v>
      </c>
      <c r="C297" s="20" t="s">
        <v>90</v>
      </c>
      <c r="D297" s="21"/>
      <c r="E297" s="59"/>
    </row>
    <row r="298" spans="1:5" ht="16.5" thickBot="1" x14ac:dyDescent="0.3">
      <c r="A298" s="57"/>
      <c r="B298" s="11" t="s">
        <v>42</v>
      </c>
      <c r="C298" s="22" t="s">
        <v>43</v>
      </c>
      <c r="D298" s="23"/>
      <c r="E298" s="59"/>
    </row>
    <row r="299" spans="1:5" ht="16.5" thickBot="1" x14ac:dyDescent="0.3">
      <c r="A299" s="57"/>
      <c r="B299" s="12">
        <v>1</v>
      </c>
      <c r="C299" s="17"/>
      <c r="D299" s="14">
        <v>816221400</v>
      </c>
      <c r="E299" s="59"/>
    </row>
    <row r="300" spans="1:5" ht="16.5" thickBot="1" x14ac:dyDescent="0.3">
      <c r="A300" s="57"/>
      <c r="B300" s="12">
        <v>2</v>
      </c>
      <c r="C300" s="17"/>
      <c r="D300" s="14">
        <v>513615520</v>
      </c>
      <c r="E300" s="59"/>
    </row>
    <row r="301" spans="1:5" ht="16.5" thickBot="1" x14ac:dyDescent="0.3">
      <c r="A301" s="57"/>
      <c r="B301" s="12">
        <v>4</v>
      </c>
      <c r="C301" s="17"/>
      <c r="D301" s="14">
        <v>1785981240</v>
      </c>
      <c r="E301" s="59"/>
    </row>
    <row r="302" spans="1:5" ht="16.5" thickBot="1" x14ac:dyDescent="0.3">
      <c r="A302" s="57"/>
      <c r="B302" s="12">
        <v>5</v>
      </c>
      <c r="C302" s="17"/>
      <c r="D302" s="14">
        <v>1033067580</v>
      </c>
      <c r="E302" s="59"/>
    </row>
    <row r="303" spans="1:5" ht="16.5" thickBot="1" x14ac:dyDescent="0.3">
      <c r="A303" s="57"/>
      <c r="B303" s="12">
        <v>7</v>
      </c>
      <c r="C303" s="17"/>
      <c r="D303" s="14">
        <v>2104987248</v>
      </c>
      <c r="E303" s="59"/>
    </row>
    <row r="304" spans="1:5" ht="16.5" thickBot="1" x14ac:dyDescent="0.3">
      <c r="A304" s="57"/>
      <c r="B304" s="12">
        <v>9</v>
      </c>
      <c r="C304" s="17"/>
      <c r="D304" s="14">
        <v>228541992</v>
      </c>
      <c r="E304" s="59"/>
    </row>
    <row r="305" spans="1:5" ht="16.5" thickBot="1" x14ac:dyDescent="0.3">
      <c r="A305" s="57"/>
      <c r="B305" s="12">
        <v>10</v>
      </c>
      <c r="C305" s="17"/>
      <c r="D305" s="14">
        <v>3844525321</v>
      </c>
      <c r="E305" s="59"/>
    </row>
    <row r="306" spans="1:5" ht="16.5" thickBot="1" x14ac:dyDescent="0.3">
      <c r="A306" s="57"/>
      <c r="B306" s="12">
        <v>11</v>
      </c>
      <c r="C306" s="17"/>
      <c r="D306" s="14">
        <v>1567656631</v>
      </c>
      <c r="E306" s="59"/>
    </row>
    <row r="307" spans="1:5" ht="16.5" thickBot="1" x14ac:dyDescent="0.3">
      <c r="A307" s="57"/>
      <c r="B307" s="12">
        <v>13</v>
      </c>
      <c r="C307" s="17"/>
      <c r="D307" s="14">
        <v>1608276640</v>
      </c>
      <c r="E307" s="59"/>
    </row>
    <row r="308" spans="1:5" ht="16.5" thickBot="1" x14ac:dyDescent="0.3">
      <c r="A308" s="57"/>
      <c r="B308" s="12">
        <v>14</v>
      </c>
      <c r="C308" s="17"/>
      <c r="D308" s="14">
        <v>195892136</v>
      </c>
      <c r="E308" s="59"/>
    </row>
    <row r="309" spans="1:5" ht="16.5" thickBot="1" x14ac:dyDescent="0.3">
      <c r="A309" s="57"/>
      <c r="B309" s="12">
        <v>15</v>
      </c>
      <c r="C309" s="17"/>
      <c r="D309" s="14">
        <v>244866420</v>
      </c>
      <c r="E309" s="59"/>
    </row>
    <row r="310" spans="1:5" ht="16.5" thickBot="1" x14ac:dyDescent="0.3">
      <c r="A310" s="57"/>
      <c r="B310" s="12">
        <v>16</v>
      </c>
      <c r="C310" s="17"/>
      <c r="D310" s="14">
        <v>195893136</v>
      </c>
      <c r="E310" s="59"/>
    </row>
    <row r="311" spans="1:5" ht="16.5" thickBot="1" x14ac:dyDescent="0.3">
      <c r="A311" s="57"/>
      <c r="B311" s="12">
        <v>17</v>
      </c>
      <c r="C311" s="17"/>
      <c r="D311" s="14">
        <v>1230153232</v>
      </c>
      <c r="E311" s="59"/>
    </row>
    <row r="312" spans="1:5" ht="16.5" thickBot="1" x14ac:dyDescent="0.3">
      <c r="A312" s="57"/>
      <c r="B312" s="12">
        <v>18</v>
      </c>
      <c r="C312" s="17"/>
      <c r="D312" s="14">
        <v>342812988</v>
      </c>
      <c r="E312" s="59"/>
    </row>
    <row r="313" spans="1:5" ht="16.5" thickBot="1" x14ac:dyDescent="0.3">
      <c r="A313" s="57"/>
      <c r="B313" s="12">
        <v>20</v>
      </c>
      <c r="C313" s="17"/>
      <c r="D313" s="14">
        <v>748910984</v>
      </c>
      <c r="E313" s="59"/>
    </row>
    <row r="314" spans="1:5" ht="16.5" thickBot="1" x14ac:dyDescent="0.3">
      <c r="A314" s="57"/>
      <c r="B314" s="12">
        <v>21</v>
      </c>
      <c r="C314" s="15"/>
      <c r="D314" s="16">
        <v>2312877730</v>
      </c>
      <c r="E314" s="59"/>
    </row>
    <row r="315" spans="1:5" ht="16.5" thickBot="1" x14ac:dyDescent="0.3">
      <c r="A315" s="57"/>
      <c r="B315" s="12">
        <v>22</v>
      </c>
      <c r="C315" s="15"/>
      <c r="D315" s="16">
        <v>2967040475</v>
      </c>
      <c r="E315" s="59"/>
    </row>
    <row r="316" spans="1:5" ht="16.5" thickBot="1" x14ac:dyDescent="0.3">
      <c r="A316" s="57"/>
      <c r="B316" s="12">
        <v>24</v>
      </c>
      <c r="C316" s="15"/>
      <c r="D316" s="16">
        <v>1891055265</v>
      </c>
      <c r="E316" s="59"/>
    </row>
    <row r="317" spans="1:5" ht="16.5" thickBot="1" x14ac:dyDescent="0.3">
      <c r="A317" s="57"/>
      <c r="B317" s="12">
        <v>25</v>
      </c>
      <c r="C317" s="15"/>
      <c r="D317" s="16">
        <v>1151515278</v>
      </c>
      <c r="E317" s="59"/>
    </row>
    <row r="318" spans="1:5" ht="32.25" thickBot="1" x14ac:dyDescent="0.3">
      <c r="A318" s="57"/>
      <c r="B318" s="13" t="s">
        <v>44</v>
      </c>
      <c r="C318" s="18">
        <f>SUM(C299:D317)</f>
        <v>24783891216</v>
      </c>
      <c r="D318" s="19"/>
      <c r="E318" s="59"/>
    </row>
    <row r="319" spans="1:5" ht="48" thickBot="1" x14ac:dyDescent="0.3">
      <c r="A319" s="57"/>
      <c r="B319" s="13" t="s">
        <v>45</v>
      </c>
      <c r="C319" s="18">
        <f>+C318/616000</f>
        <v>40233.589636363635</v>
      </c>
      <c r="D319" s="19"/>
      <c r="E319" s="59"/>
    </row>
    <row r="320" spans="1:5" x14ac:dyDescent="0.25">
      <c r="A320" s="57"/>
      <c r="B320" s="58"/>
      <c r="C320" s="61"/>
      <c r="D320" s="105"/>
      <c r="E320" s="59"/>
    </row>
    <row r="321" spans="1:6" ht="16.5" thickBot="1" x14ac:dyDescent="0.3">
      <c r="A321" s="57"/>
      <c r="B321" s="58" t="s">
        <v>46</v>
      </c>
      <c r="C321" s="61"/>
      <c r="D321" s="105"/>
      <c r="E321" s="59"/>
    </row>
    <row r="322" spans="1:6" ht="15" x14ac:dyDescent="0.25">
      <c r="A322" s="57"/>
      <c r="B322" s="63" t="s">
        <v>47</v>
      </c>
      <c r="C322" s="64"/>
      <c r="D322" s="106">
        <v>15967809</v>
      </c>
      <c r="E322" s="94">
        <f>D322/C318</f>
        <v>6.4428175789003992E-4</v>
      </c>
    </row>
    <row r="323" spans="1:6" ht="15" x14ac:dyDescent="0.25">
      <c r="A323" s="57"/>
      <c r="B323" s="57" t="s">
        <v>48</v>
      </c>
      <c r="C323" s="66"/>
      <c r="D323" s="107">
        <v>103292413</v>
      </c>
      <c r="E323" s="59"/>
    </row>
    <row r="324" spans="1:6" ht="15" x14ac:dyDescent="0.25">
      <c r="A324" s="57"/>
      <c r="B324" s="57" t="s">
        <v>49</v>
      </c>
      <c r="C324" s="66"/>
      <c r="D324" s="107">
        <v>12289697</v>
      </c>
      <c r="E324" s="59"/>
    </row>
    <row r="325" spans="1:6" ht="27" customHeight="1" thickBot="1" x14ac:dyDescent="0.3">
      <c r="A325" s="57"/>
      <c r="B325" s="67" t="s">
        <v>50</v>
      </c>
      <c r="C325" s="68"/>
      <c r="D325" s="108">
        <v>14394997</v>
      </c>
      <c r="E325" s="59"/>
    </row>
    <row r="326" spans="1:6" ht="27" customHeight="1" thickBot="1" x14ac:dyDescent="0.3">
      <c r="A326" s="57"/>
      <c r="B326" s="70" t="s">
        <v>51</v>
      </c>
      <c r="C326" s="71"/>
      <c r="D326" s="72"/>
      <c r="E326" s="59"/>
    </row>
    <row r="327" spans="1:6" ht="16.5" thickBot="1" x14ac:dyDescent="0.3">
      <c r="A327" s="57"/>
      <c r="B327" s="70" t="s">
        <v>52</v>
      </c>
      <c r="C327" s="71"/>
      <c r="D327" s="72"/>
      <c r="E327" s="59"/>
    </row>
    <row r="328" spans="1:6" x14ac:dyDescent="0.25">
      <c r="A328" s="57"/>
      <c r="B328" s="73" t="s">
        <v>53</v>
      </c>
      <c r="C328" s="90">
        <v>1.29</v>
      </c>
      <c r="D328" s="105" t="s">
        <v>91</v>
      </c>
      <c r="E328" s="59"/>
    </row>
    <row r="329" spans="1:6" ht="16.5" thickBot="1" x14ac:dyDescent="0.3">
      <c r="A329" s="57"/>
      <c r="B329" s="11" t="s">
        <v>55</v>
      </c>
      <c r="C329" s="92">
        <v>0.13930000000000001</v>
      </c>
      <c r="D329" s="105" t="s">
        <v>91</v>
      </c>
      <c r="E329" s="59"/>
    </row>
    <row r="330" spans="1:6" ht="16.5" thickBot="1" x14ac:dyDescent="0.3">
      <c r="A330" s="57"/>
      <c r="B330" s="77"/>
      <c r="C330" s="78"/>
      <c r="D330" s="104"/>
      <c r="E330" s="79"/>
    </row>
    <row r="331" spans="1:6" x14ac:dyDescent="0.25">
      <c r="A331" s="80"/>
      <c r="B331" s="81" t="s">
        <v>56</v>
      </c>
      <c r="C331" s="82" t="s">
        <v>127</v>
      </c>
      <c r="D331" s="83"/>
      <c r="E331" s="84"/>
      <c r="F331" s="85"/>
    </row>
    <row r="332" spans="1:6" ht="16.5" thickBot="1" x14ac:dyDescent="0.3">
      <c r="A332" s="80"/>
      <c r="B332" s="86"/>
      <c r="C332" s="87" t="s">
        <v>58</v>
      </c>
      <c r="D332" s="88"/>
      <c r="E332" s="84"/>
      <c r="F332" s="85"/>
    </row>
    <row r="333" spans="1:6" ht="117.75" customHeight="1" thickBot="1" x14ac:dyDescent="0.3">
      <c r="A333" s="67"/>
      <c r="B333" s="99" t="s">
        <v>92</v>
      </c>
      <c r="C333" s="20"/>
      <c r="D333" s="100"/>
      <c r="E333" s="69"/>
      <c r="F333" s="89"/>
    </row>
    <row r="334" spans="1:6" x14ac:dyDescent="0.25">
      <c r="B334" s="47" t="s">
        <v>60</v>
      </c>
      <c r="D334" s="109"/>
    </row>
    <row r="337" spans="1:5" ht="16.5" thickBot="1" x14ac:dyDescent="0.3">
      <c r="A337" s="46" t="s">
        <v>94</v>
      </c>
      <c r="B337" s="46"/>
      <c r="C337" s="46"/>
      <c r="D337" s="46"/>
      <c r="E337" s="46"/>
    </row>
    <row r="338" spans="1:5" x14ac:dyDescent="0.25">
      <c r="A338" s="49" t="s">
        <v>61</v>
      </c>
      <c r="B338" s="50"/>
      <c r="C338" s="50"/>
      <c r="D338" s="50"/>
      <c r="E338" s="51"/>
    </row>
    <row r="339" spans="1:5" ht="27.75" customHeight="1" x14ac:dyDescent="0.25">
      <c r="A339" s="52"/>
      <c r="B339" s="53" t="s">
        <v>38</v>
      </c>
      <c r="C339" s="53"/>
      <c r="D339" s="53"/>
      <c r="E339" s="54"/>
    </row>
    <row r="340" spans="1:5" ht="21" customHeight="1" x14ac:dyDescent="0.25">
      <c r="A340" s="55"/>
      <c r="B340" s="53" t="s">
        <v>39</v>
      </c>
      <c r="C340" s="53"/>
      <c r="D340" s="53"/>
      <c r="E340" s="56"/>
    </row>
    <row r="341" spans="1:5" thickBot="1" x14ac:dyDescent="0.3">
      <c r="A341" s="57"/>
      <c r="B341" s="58"/>
      <c r="C341" s="58"/>
      <c r="D341" s="58"/>
      <c r="E341" s="59"/>
    </row>
    <row r="342" spans="1:5" ht="26.25" customHeight="1" thickBot="1" x14ac:dyDescent="0.3">
      <c r="A342" s="57"/>
      <c r="B342" s="60" t="s">
        <v>75</v>
      </c>
      <c r="C342" s="20"/>
      <c r="D342" s="21"/>
      <c r="E342" s="59"/>
    </row>
    <row r="343" spans="1:5" ht="27.75" customHeight="1" thickBot="1" x14ac:dyDescent="0.3">
      <c r="A343" s="57"/>
      <c r="B343" s="11" t="s">
        <v>41</v>
      </c>
      <c r="C343" s="20" t="s">
        <v>76</v>
      </c>
      <c r="D343" s="21"/>
      <c r="E343" s="59"/>
    </row>
    <row r="344" spans="1:5" ht="29.25" customHeight="1" thickBot="1" x14ac:dyDescent="0.3">
      <c r="A344" s="57"/>
      <c r="B344" s="11" t="s">
        <v>42</v>
      </c>
      <c r="C344" s="22" t="s">
        <v>43</v>
      </c>
      <c r="D344" s="23"/>
      <c r="E344" s="59"/>
    </row>
    <row r="345" spans="1:5" ht="16.5" thickBot="1" x14ac:dyDescent="0.3">
      <c r="A345" s="57"/>
      <c r="B345" s="12">
        <v>19</v>
      </c>
      <c r="C345" s="18">
        <v>2103257329</v>
      </c>
      <c r="D345" s="19"/>
      <c r="E345" s="59"/>
    </row>
    <row r="346" spans="1:5" ht="23.25" customHeight="1" thickBot="1" x14ac:dyDescent="0.3">
      <c r="A346" s="57"/>
      <c r="B346" s="12">
        <v>11</v>
      </c>
      <c r="C346" s="18">
        <v>1567656631</v>
      </c>
      <c r="D346" s="19"/>
      <c r="E346" s="59"/>
    </row>
    <row r="347" spans="1:5" ht="26.25" customHeight="1" thickBot="1" x14ac:dyDescent="0.3">
      <c r="A347" s="57"/>
      <c r="B347" s="12">
        <v>21</v>
      </c>
      <c r="C347" s="18">
        <v>2312877730</v>
      </c>
      <c r="D347" s="19"/>
      <c r="E347" s="59"/>
    </row>
    <row r="348" spans="1:5" ht="21.75" customHeight="1" thickBot="1" x14ac:dyDescent="0.3">
      <c r="A348" s="57"/>
      <c r="B348" s="12">
        <v>12</v>
      </c>
      <c r="C348" s="18">
        <v>1515686728</v>
      </c>
      <c r="D348" s="19"/>
      <c r="E348" s="59"/>
    </row>
    <row r="349" spans="1:5" ht="32.25" thickBot="1" x14ac:dyDescent="0.3">
      <c r="A349" s="57"/>
      <c r="B349" s="13" t="s">
        <v>44</v>
      </c>
      <c r="C349" s="18">
        <f>SUM(C345:D348)</f>
        <v>7499478418</v>
      </c>
      <c r="D349" s="19"/>
      <c r="E349" s="59"/>
    </row>
    <row r="350" spans="1:5" ht="26.25" customHeight="1" thickBot="1" x14ac:dyDescent="0.3">
      <c r="A350" s="57"/>
      <c r="B350" s="13" t="s">
        <v>45</v>
      </c>
      <c r="C350" s="18">
        <f>+C349/616000</f>
        <v>12174.477951298701</v>
      </c>
      <c r="D350" s="19"/>
      <c r="E350" s="59"/>
    </row>
    <row r="351" spans="1:5" ht="24.75" customHeight="1" x14ac:dyDescent="0.25">
      <c r="A351" s="57"/>
      <c r="B351" s="58"/>
      <c r="C351" s="61"/>
      <c r="D351" s="62"/>
      <c r="E351" s="59"/>
    </row>
    <row r="352" spans="1:5" ht="28.5" customHeight="1" thickBot="1" x14ac:dyDescent="0.3">
      <c r="A352" s="57"/>
      <c r="B352" s="58" t="s">
        <v>46</v>
      </c>
      <c r="C352" s="61"/>
      <c r="D352" s="62"/>
      <c r="E352" s="59"/>
    </row>
    <row r="353" spans="1:6" ht="27" customHeight="1" x14ac:dyDescent="0.25">
      <c r="A353" s="57"/>
      <c r="B353" s="63" t="s">
        <v>47</v>
      </c>
      <c r="C353" s="64"/>
      <c r="D353" s="93">
        <v>482341755</v>
      </c>
      <c r="E353" s="94"/>
    </row>
    <row r="354" spans="1:6" ht="28.5" customHeight="1" x14ac:dyDescent="0.25">
      <c r="A354" s="57"/>
      <c r="B354" s="57" t="s">
        <v>48</v>
      </c>
      <c r="C354" s="95"/>
      <c r="D354" s="96">
        <v>585172393.20000005</v>
      </c>
      <c r="E354" s="94"/>
    </row>
    <row r="355" spans="1:6" ht="15" x14ac:dyDescent="0.25">
      <c r="A355" s="57"/>
      <c r="B355" s="57" t="s">
        <v>49</v>
      </c>
      <c r="C355" s="95"/>
      <c r="D355" s="96">
        <v>17500580</v>
      </c>
      <c r="E355" s="59"/>
    </row>
    <row r="356" spans="1:6" ht="27" customHeight="1" thickBot="1" x14ac:dyDescent="0.3">
      <c r="A356" s="57"/>
      <c r="B356" s="67" t="s">
        <v>50</v>
      </c>
      <c r="C356" s="68"/>
      <c r="D356" s="97">
        <v>360431910</v>
      </c>
      <c r="E356" s="59"/>
    </row>
    <row r="357" spans="1:6" ht="27" customHeight="1" thickBot="1" x14ac:dyDescent="0.3">
      <c r="A357" s="57"/>
      <c r="B357" s="70" t="s">
        <v>51</v>
      </c>
      <c r="C357" s="71"/>
      <c r="D357" s="72"/>
      <c r="E357" s="59"/>
    </row>
    <row r="358" spans="1:6" ht="16.5" thickBot="1" x14ac:dyDescent="0.3">
      <c r="A358" s="57"/>
      <c r="B358" s="70" t="s">
        <v>52</v>
      </c>
      <c r="C358" s="71"/>
      <c r="D358" s="72"/>
      <c r="E358" s="59"/>
    </row>
    <row r="359" spans="1:6" x14ac:dyDescent="0.25">
      <c r="A359" s="57"/>
      <c r="B359" s="73" t="s">
        <v>53</v>
      </c>
      <c r="C359" s="98">
        <f>D353/D355</f>
        <v>27.561472534053156</v>
      </c>
      <c r="D359" s="62" t="s">
        <v>54</v>
      </c>
      <c r="E359" s="59"/>
    </row>
    <row r="360" spans="1:6" ht="16.5" thickBot="1" x14ac:dyDescent="0.3">
      <c r="A360" s="57"/>
      <c r="B360" s="11" t="s">
        <v>55</v>
      </c>
      <c r="C360" s="75">
        <f>D356/D354</f>
        <v>0.61594141177608785</v>
      </c>
      <c r="D360" s="76" t="s">
        <v>54</v>
      </c>
      <c r="E360" s="59"/>
    </row>
    <row r="361" spans="1:6" ht="7.5" customHeight="1" thickBot="1" x14ac:dyDescent="0.3">
      <c r="A361" s="57"/>
      <c r="B361" s="77"/>
      <c r="C361" s="78"/>
      <c r="D361" s="58"/>
      <c r="E361" s="79"/>
    </row>
    <row r="362" spans="1:6" x14ac:dyDescent="0.25">
      <c r="A362" s="80"/>
      <c r="B362" s="81" t="s">
        <v>56</v>
      </c>
      <c r="C362" s="82" t="s">
        <v>57</v>
      </c>
      <c r="D362" s="83"/>
      <c r="E362" s="84"/>
      <c r="F362" s="85"/>
    </row>
    <row r="363" spans="1:6" ht="16.5" thickBot="1" x14ac:dyDescent="0.3">
      <c r="A363" s="80"/>
      <c r="B363" s="86"/>
      <c r="C363" s="87" t="s">
        <v>58</v>
      </c>
      <c r="D363" s="88"/>
      <c r="E363" s="84"/>
      <c r="F363" s="85"/>
    </row>
    <row r="364" spans="1:6" ht="52.5" customHeight="1" thickBot="1" x14ac:dyDescent="0.3">
      <c r="A364" s="67"/>
      <c r="B364" s="99" t="s">
        <v>77</v>
      </c>
      <c r="C364" s="20"/>
      <c r="D364" s="100"/>
      <c r="E364" s="69"/>
      <c r="F364" s="89"/>
    </row>
    <row r="365" spans="1:6" x14ac:dyDescent="0.25">
      <c r="B365" s="47" t="s">
        <v>60</v>
      </c>
    </row>
    <row r="368" spans="1:6" ht="16.5" thickBot="1" x14ac:dyDescent="0.3">
      <c r="A368" s="46" t="s">
        <v>95</v>
      </c>
      <c r="B368" s="46"/>
      <c r="C368" s="46"/>
      <c r="D368" s="46"/>
      <c r="E368" s="46"/>
    </row>
    <row r="369" spans="1:5" x14ac:dyDescent="0.25">
      <c r="A369" s="49" t="s">
        <v>37</v>
      </c>
      <c r="B369" s="50"/>
      <c r="C369" s="50"/>
      <c r="D369" s="50"/>
      <c r="E369" s="51"/>
    </row>
    <row r="370" spans="1:5" x14ac:dyDescent="0.25">
      <c r="A370" s="52"/>
      <c r="B370" s="53" t="s">
        <v>38</v>
      </c>
      <c r="C370" s="53"/>
      <c r="D370" s="53"/>
      <c r="E370" s="54"/>
    </row>
    <row r="371" spans="1:5" x14ac:dyDescent="0.25">
      <c r="A371" s="55"/>
      <c r="B371" s="53" t="s">
        <v>39</v>
      </c>
      <c r="C371" s="53"/>
      <c r="D371" s="53"/>
      <c r="E371" s="56"/>
    </row>
    <row r="372" spans="1:5" thickBot="1" x14ac:dyDescent="0.3">
      <c r="A372" s="57"/>
      <c r="B372" s="58"/>
      <c r="C372" s="58"/>
      <c r="D372" s="58"/>
      <c r="E372" s="59"/>
    </row>
    <row r="373" spans="1:5" ht="16.5" thickBot="1" x14ac:dyDescent="0.3">
      <c r="A373" s="57"/>
      <c r="B373" s="60" t="s">
        <v>40</v>
      </c>
      <c r="C373" s="20" t="s">
        <v>10</v>
      </c>
      <c r="D373" s="21"/>
      <c r="E373" s="59"/>
    </row>
    <row r="374" spans="1:5" ht="16.5" thickBot="1" x14ac:dyDescent="0.3">
      <c r="A374" s="57"/>
      <c r="B374" s="11" t="s">
        <v>41</v>
      </c>
      <c r="C374" s="20">
        <v>8002137946</v>
      </c>
      <c r="D374" s="21"/>
      <c r="E374" s="59"/>
    </row>
    <row r="375" spans="1:5" ht="16.5" thickBot="1" x14ac:dyDescent="0.3">
      <c r="A375" s="57"/>
      <c r="B375" s="11" t="s">
        <v>42</v>
      </c>
      <c r="C375" s="22" t="s">
        <v>43</v>
      </c>
      <c r="D375" s="23"/>
      <c r="E375" s="59"/>
    </row>
    <row r="376" spans="1:5" ht="16.5" thickBot="1" x14ac:dyDescent="0.3">
      <c r="A376" s="57"/>
      <c r="B376" s="12">
        <v>17</v>
      </c>
      <c r="C376" s="18">
        <v>1230153232</v>
      </c>
      <c r="D376" s="19"/>
      <c r="E376" s="59"/>
    </row>
    <row r="377" spans="1:5" ht="16.5" thickBot="1" x14ac:dyDescent="0.3">
      <c r="A377" s="57"/>
      <c r="B377" s="12">
        <v>10</v>
      </c>
      <c r="C377" s="18">
        <v>3844525321</v>
      </c>
      <c r="D377" s="19"/>
      <c r="E377" s="59"/>
    </row>
    <row r="378" spans="1:5" ht="16.5" thickBot="1" x14ac:dyDescent="0.3">
      <c r="A378" s="57"/>
      <c r="B378" s="12">
        <v>7</v>
      </c>
      <c r="C378" s="18">
        <v>2104987248</v>
      </c>
      <c r="D378" s="19"/>
      <c r="E378" s="59"/>
    </row>
    <row r="379" spans="1:5" ht="16.5" thickBot="1" x14ac:dyDescent="0.3">
      <c r="A379" s="57"/>
      <c r="B379" s="12"/>
      <c r="C379" s="18"/>
      <c r="D379" s="19"/>
      <c r="E379" s="59"/>
    </row>
    <row r="380" spans="1:5" ht="32.25" thickBot="1" x14ac:dyDescent="0.3">
      <c r="A380" s="57"/>
      <c r="B380" s="13" t="s">
        <v>44</v>
      </c>
      <c r="C380" s="18">
        <f>SUM(C376:D379)</f>
        <v>7179665801</v>
      </c>
      <c r="D380" s="19"/>
      <c r="E380" s="59"/>
    </row>
    <row r="381" spans="1:5" ht="48" thickBot="1" x14ac:dyDescent="0.3">
      <c r="A381" s="57"/>
      <c r="B381" s="13" t="s">
        <v>45</v>
      </c>
      <c r="C381" s="18">
        <f>+C380/616000</f>
        <v>11655.301625</v>
      </c>
      <c r="D381" s="19"/>
      <c r="E381" s="59"/>
    </row>
    <row r="382" spans="1:5" x14ac:dyDescent="0.25">
      <c r="A382" s="57"/>
      <c r="B382" s="58"/>
      <c r="C382" s="61"/>
      <c r="D382" s="62"/>
      <c r="E382" s="59"/>
    </row>
    <row r="383" spans="1:5" ht="16.5" thickBot="1" x14ac:dyDescent="0.3">
      <c r="A383" s="57"/>
      <c r="B383" s="58" t="s">
        <v>46</v>
      </c>
      <c r="C383" s="61"/>
      <c r="D383" s="62"/>
      <c r="E383" s="59"/>
    </row>
    <row r="384" spans="1:5" ht="15" x14ac:dyDescent="0.25">
      <c r="A384" s="57"/>
      <c r="B384" s="63" t="s">
        <v>47</v>
      </c>
      <c r="C384" s="64"/>
      <c r="D384" s="65">
        <v>2299356553.29</v>
      </c>
      <c r="E384" s="59"/>
    </row>
    <row r="385" spans="1:6" ht="15" x14ac:dyDescent="0.25">
      <c r="A385" s="57"/>
      <c r="B385" s="57" t="s">
        <v>48</v>
      </c>
      <c r="C385" s="66"/>
      <c r="D385" s="59">
        <v>29087275590.889999</v>
      </c>
      <c r="E385" s="59"/>
    </row>
    <row r="386" spans="1:6" ht="15" x14ac:dyDescent="0.25">
      <c r="A386" s="57"/>
      <c r="B386" s="57" t="s">
        <v>49</v>
      </c>
      <c r="C386" s="66"/>
      <c r="D386" s="59">
        <v>666598460</v>
      </c>
      <c r="E386" s="59"/>
    </row>
    <row r="387" spans="1:6" thickBot="1" x14ac:dyDescent="0.3">
      <c r="A387" s="57"/>
      <c r="B387" s="67" t="s">
        <v>50</v>
      </c>
      <c r="C387" s="68"/>
      <c r="D387" s="69">
        <v>5652964006.9200001</v>
      </c>
      <c r="E387" s="59"/>
    </row>
    <row r="388" spans="1:6" ht="16.5" thickBot="1" x14ac:dyDescent="0.3">
      <c r="A388" s="57"/>
      <c r="B388" s="70" t="s">
        <v>51</v>
      </c>
      <c r="C388" s="71"/>
      <c r="D388" s="72"/>
      <c r="E388" s="59"/>
    </row>
    <row r="389" spans="1:6" ht="16.5" thickBot="1" x14ac:dyDescent="0.3">
      <c r="A389" s="57"/>
      <c r="B389" s="70" t="s">
        <v>52</v>
      </c>
      <c r="C389" s="71"/>
      <c r="D389" s="72"/>
      <c r="E389" s="59"/>
    </row>
    <row r="390" spans="1:6" x14ac:dyDescent="0.25">
      <c r="A390" s="57"/>
      <c r="B390" s="73" t="s">
        <v>53</v>
      </c>
      <c r="C390" s="74">
        <f>D384/D386</f>
        <v>3.4493877367943515</v>
      </c>
      <c r="D390" s="62" t="s">
        <v>54</v>
      </c>
      <c r="E390" s="59"/>
    </row>
    <row r="391" spans="1:6" ht="16.5" thickBot="1" x14ac:dyDescent="0.3">
      <c r="A391" s="57"/>
      <c r="B391" s="11" t="s">
        <v>55</v>
      </c>
      <c r="C391" s="75">
        <f>D387/D385</f>
        <v>0.19434491172114043</v>
      </c>
      <c r="D391" s="76" t="s">
        <v>54</v>
      </c>
      <c r="E391" s="59"/>
    </row>
    <row r="392" spans="1:6" ht="16.5" thickBot="1" x14ac:dyDescent="0.3">
      <c r="A392" s="57"/>
      <c r="B392" s="77"/>
      <c r="C392" s="78"/>
      <c r="D392" s="58"/>
      <c r="E392" s="79"/>
    </row>
    <row r="393" spans="1:6" x14ac:dyDescent="0.25">
      <c r="A393" s="80"/>
      <c r="B393" s="81" t="s">
        <v>56</v>
      </c>
      <c r="C393" s="82" t="s">
        <v>57</v>
      </c>
      <c r="D393" s="83"/>
      <c r="E393" s="84"/>
      <c r="F393" s="85"/>
    </row>
    <row r="394" spans="1:6" ht="16.5" thickBot="1" x14ac:dyDescent="0.3">
      <c r="A394" s="80"/>
      <c r="B394" s="86"/>
      <c r="C394" s="87" t="s">
        <v>58</v>
      </c>
      <c r="D394" s="88"/>
      <c r="E394" s="84"/>
      <c r="F394" s="85"/>
    </row>
    <row r="395" spans="1:6" thickBot="1" x14ac:dyDescent="0.3">
      <c r="A395" s="67"/>
      <c r="B395" s="20" t="s">
        <v>59</v>
      </c>
      <c r="C395" s="20"/>
      <c r="D395" s="20"/>
      <c r="E395" s="69"/>
      <c r="F395" s="89"/>
    </row>
    <row r="396" spans="1:6" x14ac:dyDescent="0.25">
      <c r="B396" s="47" t="s">
        <v>60</v>
      </c>
    </row>
    <row r="399" spans="1:6" ht="16.5" thickBot="1" x14ac:dyDescent="0.3">
      <c r="A399" s="46" t="s">
        <v>110</v>
      </c>
      <c r="B399" s="46"/>
      <c r="C399" s="46"/>
      <c r="D399" s="46"/>
      <c r="E399" s="46"/>
    </row>
    <row r="400" spans="1:6" x14ac:dyDescent="0.25">
      <c r="A400" s="49" t="s">
        <v>61</v>
      </c>
      <c r="B400" s="50"/>
      <c r="C400" s="50"/>
      <c r="D400" s="50"/>
      <c r="E400" s="51"/>
    </row>
    <row r="401" spans="1:5" x14ac:dyDescent="0.25">
      <c r="A401" s="52"/>
      <c r="B401" s="53" t="s">
        <v>38</v>
      </c>
      <c r="C401" s="53"/>
      <c r="D401" s="53"/>
      <c r="E401" s="54"/>
    </row>
    <row r="402" spans="1:5" x14ac:dyDescent="0.25">
      <c r="A402" s="55"/>
      <c r="B402" s="53" t="s">
        <v>39</v>
      </c>
      <c r="C402" s="53"/>
      <c r="D402" s="53"/>
      <c r="E402" s="56"/>
    </row>
    <row r="403" spans="1:5" thickBot="1" x14ac:dyDescent="0.3">
      <c r="A403" s="57"/>
      <c r="B403" s="58"/>
      <c r="C403" s="58"/>
      <c r="D403" s="58"/>
      <c r="E403" s="59"/>
    </row>
    <row r="404" spans="1:5" ht="16.5" thickBot="1" x14ac:dyDescent="0.3">
      <c r="A404" s="57"/>
      <c r="B404" s="60" t="s">
        <v>96</v>
      </c>
      <c r="C404" s="20"/>
      <c r="D404" s="21"/>
      <c r="E404" s="59"/>
    </row>
    <row r="405" spans="1:5" ht="16.5" thickBot="1" x14ac:dyDescent="0.3">
      <c r="A405" s="57"/>
      <c r="B405" s="11" t="s">
        <v>97</v>
      </c>
      <c r="C405" s="20"/>
      <c r="D405" s="21"/>
      <c r="E405" s="59"/>
    </row>
    <row r="406" spans="1:5" ht="16.5" thickBot="1" x14ac:dyDescent="0.3">
      <c r="A406" s="57"/>
      <c r="B406" s="11" t="s">
        <v>42</v>
      </c>
      <c r="C406" s="22" t="s">
        <v>43</v>
      </c>
      <c r="D406" s="23"/>
      <c r="E406" s="59"/>
    </row>
    <row r="407" spans="1:5" ht="16.5" thickBot="1" x14ac:dyDescent="0.3">
      <c r="A407" s="57"/>
      <c r="B407" s="12" t="s">
        <v>98</v>
      </c>
      <c r="C407" s="18">
        <v>2038162256</v>
      </c>
      <c r="D407" s="19"/>
      <c r="E407" s="59"/>
    </row>
    <row r="408" spans="1:5" ht="16.5" thickBot="1" x14ac:dyDescent="0.3">
      <c r="A408" s="57"/>
      <c r="B408" s="12" t="s">
        <v>99</v>
      </c>
      <c r="C408" s="18">
        <v>1574563874</v>
      </c>
      <c r="D408" s="19"/>
      <c r="E408" s="59"/>
    </row>
    <row r="409" spans="1:5" ht="16.5" thickBot="1" x14ac:dyDescent="0.3">
      <c r="A409" s="57"/>
      <c r="B409" s="12" t="s">
        <v>100</v>
      </c>
      <c r="C409" s="18">
        <v>2104987248</v>
      </c>
      <c r="D409" s="19"/>
      <c r="E409" s="59"/>
    </row>
    <row r="410" spans="1:5" ht="16.5" thickBot="1" x14ac:dyDescent="0.3">
      <c r="A410" s="57"/>
      <c r="B410" s="12" t="s">
        <v>101</v>
      </c>
      <c r="C410" s="18">
        <v>3844525321</v>
      </c>
      <c r="D410" s="19"/>
      <c r="E410" s="59"/>
    </row>
    <row r="411" spans="1:5" ht="16.5" thickBot="1" x14ac:dyDescent="0.3">
      <c r="A411" s="57"/>
      <c r="B411" s="12" t="s">
        <v>102</v>
      </c>
      <c r="C411" s="18">
        <v>687044449</v>
      </c>
      <c r="D411" s="19"/>
      <c r="E411" s="59"/>
    </row>
    <row r="412" spans="1:5" ht="16.5" thickBot="1" x14ac:dyDescent="0.3">
      <c r="A412" s="57"/>
      <c r="B412" s="12" t="s">
        <v>103</v>
      </c>
      <c r="C412" s="18">
        <v>991933475</v>
      </c>
      <c r="D412" s="19"/>
      <c r="E412" s="59"/>
    </row>
    <row r="413" spans="1:5" ht="16.5" thickBot="1" x14ac:dyDescent="0.3">
      <c r="A413" s="57"/>
      <c r="B413" s="12" t="s">
        <v>104</v>
      </c>
      <c r="C413" s="18">
        <v>929285046</v>
      </c>
      <c r="D413" s="19"/>
      <c r="E413" s="59"/>
    </row>
    <row r="414" spans="1:5" ht="16.5" thickBot="1" x14ac:dyDescent="0.3">
      <c r="A414" s="57"/>
      <c r="B414" s="12" t="s">
        <v>105</v>
      </c>
      <c r="C414" s="18">
        <v>1252968600</v>
      </c>
      <c r="D414" s="19"/>
      <c r="E414" s="59"/>
    </row>
    <row r="415" spans="1:5" ht="16.5" thickBot="1" x14ac:dyDescent="0.3">
      <c r="A415" s="57"/>
      <c r="B415" s="12" t="s">
        <v>106</v>
      </c>
      <c r="C415" s="18">
        <v>271476530</v>
      </c>
      <c r="D415" s="19"/>
      <c r="E415" s="59"/>
    </row>
    <row r="416" spans="1:5" ht="16.5" thickBot="1" x14ac:dyDescent="0.3">
      <c r="A416" s="57"/>
      <c r="B416" s="12" t="s">
        <v>107</v>
      </c>
      <c r="C416" s="18">
        <v>298624183</v>
      </c>
      <c r="D416" s="19"/>
      <c r="E416" s="59"/>
    </row>
    <row r="417" spans="1:6" ht="16.5" thickBot="1" x14ac:dyDescent="0.3">
      <c r="A417" s="57"/>
      <c r="B417" s="12" t="s">
        <v>108</v>
      </c>
      <c r="C417" s="18">
        <v>263123406</v>
      </c>
      <c r="D417" s="19"/>
      <c r="E417" s="59"/>
    </row>
    <row r="418" spans="1:6" ht="16.5" thickBot="1" x14ac:dyDescent="0.3">
      <c r="A418" s="57"/>
      <c r="B418" s="12"/>
      <c r="C418" s="18"/>
      <c r="D418" s="19"/>
      <c r="E418" s="59"/>
    </row>
    <row r="419" spans="1:6" ht="32.25" thickBot="1" x14ac:dyDescent="0.3">
      <c r="A419" s="57"/>
      <c r="B419" s="13" t="s">
        <v>44</v>
      </c>
      <c r="C419" s="18">
        <f>SUM(C407:D418)</f>
        <v>14256694388</v>
      </c>
      <c r="D419" s="19"/>
      <c r="E419" s="59"/>
    </row>
    <row r="420" spans="1:6" ht="48" thickBot="1" x14ac:dyDescent="0.3">
      <c r="A420" s="57"/>
      <c r="B420" s="13" t="s">
        <v>45</v>
      </c>
      <c r="C420" s="18">
        <f>+C419/616000</f>
        <v>23143.984396103897</v>
      </c>
      <c r="D420" s="19"/>
      <c r="E420" s="59"/>
    </row>
    <row r="421" spans="1:6" x14ac:dyDescent="0.25">
      <c r="A421" s="57"/>
      <c r="B421" s="58"/>
      <c r="C421" s="61"/>
      <c r="D421" s="62"/>
      <c r="E421" s="59"/>
    </row>
    <row r="422" spans="1:6" ht="16.5" thickBot="1" x14ac:dyDescent="0.3">
      <c r="A422" s="57"/>
      <c r="B422" s="58" t="s">
        <v>46</v>
      </c>
      <c r="C422" s="61"/>
      <c r="D422" s="62"/>
      <c r="E422" s="59"/>
    </row>
    <row r="423" spans="1:6" ht="15" x14ac:dyDescent="0.25">
      <c r="A423" s="57"/>
      <c r="B423" s="63" t="s">
        <v>47</v>
      </c>
      <c r="C423" s="64"/>
      <c r="D423" s="64">
        <v>577602810</v>
      </c>
      <c r="E423" s="59"/>
    </row>
    <row r="424" spans="1:6" ht="15" x14ac:dyDescent="0.25">
      <c r="A424" s="57"/>
      <c r="B424" s="57" t="s">
        <v>48</v>
      </c>
      <c r="C424" s="66"/>
      <c r="D424" s="66">
        <v>584602810</v>
      </c>
      <c r="E424" s="59"/>
    </row>
    <row r="425" spans="1:6" ht="15" x14ac:dyDescent="0.25">
      <c r="A425" s="57"/>
      <c r="B425" s="57" t="s">
        <v>49</v>
      </c>
      <c r="C425" s="66"/>
      <c r="D425" s="66">
        <v>10443400</v>
      </c>
      <c r="E425" s="59"/>
    </row>
    <row r="426" spans="1:6" thickBot="1" x14ac:dyDescent="0.3">
      <c r="A426" s="57"/>
      <c r="B426" s="67" t="s">
        <v>50</v>
      </c>
      <c r="C426" s="68"/>
      <c r="D426" s="68">
        <v>10443400</v>
      </c>
      <c r="E426" s="59"/>
    </row>
    <row r="427" spans="1:6" ht="16.5" thickBot="1" x14ac:dyDescent="0.3">
      <c r="A427" s="57"/>
      <c r="B427" s="70" t="s">
        <v>51</v>
      </c>
      <c r="C427" s="71"/>
      <c r="D427" s="72"/>
      <c r="E427" s="59"/>
    </row>
    <row r="428" spans="1:6" ht="16.5" thickBot="1" x14ac:dyDescent="0.3">
      <c r="A428" s="57"/>
      <c r="B428" s="70" t="s">
        <v>52</v>
      </c>
      <c r="C428" s="71"/>
      <c r="D428" s="72"/>
      <c r="E428" s="59"/>
    </row>
    <row r="429" spans="1:6" x14ac:dyDescent="0.25">
      <c r="A429" s="57"/>
      <c r="B429" s="73" t="s">
        <v>53</v>
      </c>
      <c r="C429" s="98">
        <f>D423/D425</f>
        <v>55.307927494877148</v>
      </c>
      <c r="D429" s="62" t="s">
        <v>109</v>
      </c>
      <c r="E429" s="59"/>
    </row>
    <row r="430" spans="1:6" ht="16.5" thickBot="1" x14ac:dyDescent="0.3">
      <c r="A430" s="57"/>
      <c r="B430" s="11" t="s">
        <v>55</v>
      </c>
      <c r="C430" s="110">
        <f>D426/D424</f>
        <v>1.7864094768891035E-2</v>
      </c>
      <c r="D430" s="76" t="s">
        <v>109</v>
      </c>
      <c r="E430" s="59"/>
    </row>
    <row r="431" spans="1:6" ht="16.5" thickBot="1" x14ac:dyDescent="0.3">
      <c r="A431" s="57"/>
      <c r="B431" s="77"/>
      <c r="C431" s="78"/>
      <c r="D431" s="58"/>
      <c r="E431" s="79"/>
    </row>
    <row r="432" spans="1:6" x14ac:dyDescent="0.25">
      <c r="A432" s="80"/>
      <c r="B432" s="81" t="s">
        <v>56</v>
      </c>
      <c r="C432" s="82" t="s">
        <v>87</v>
      </c>
      <c r="D432" s="83"/>
      <c r="E432" s="84"/>
      <c r="F432" s="85"/>
    </row>
    <row r="433" spans="1:6" ht="16.5" thickBot="1" x14ac:dyDescent="0.3">
      <c r="A433" s="80"/>
      <c r="B433" s="86"/>
      <c r="C433" s="87" t="s">
        <v>58</v>
      </c>
      <c r="D433" s="88"/>
      <c r="E433" s="84"/>
      <c r="F433" s="85"/>
    </row>
    <row r="434" spans="1:6" ht="33" customHeight="1" thickBot="1" x14ac:dyDescent="0.3">
      <c r="A434" s="67"/>
      <c r="B434" s="20" t="s">
        <v>59</v>
      </c>
      <c r="C434" s="20"/>
      <c r="D434" s="20"/>
      <c r="E434" s="69"/>
      <c r="F434" s="89"/>
    </row>
    <row r="435" spans="1:6" x14ac:dyDescent="0.25">
      <c r="B435" s="47" t="s">
        <v>60</v>
      </c>
    </row>
    <row r="438" spans="1:6" ht="16.5" thickBot="1" x14ac:dyDescent="0.3">
      <c r="A438" s="46" t="s">
        <v>115</v>
      </c>
      <c r="B438" s="46"/>
      <c r="C438" s="46"/>
      <c r="D438" s="46"/>
      <c r="E438" s="46"/>
    </row>
    <row r="439" spans="1:6" x14ac:dyDescent="0.25">
      <c r="A439" s="49" t="s">
        <v>61</v>
      </c>
      <c r="B439" s="50"/>
      <c r="C439" s="50"/>
      <c r="D439" s="50"/>
      <c r="E439" s="51"/>
    </row>
    <row r="440" spans="1:6" x14ac:dyDescent="0.25">
      <c r="A440" s="52"/>
      <c r="B440" s="53" t="s">
        <v>38</v>
      </c>
      <c r="C440" s="53"/>
      <c r="D440" s="53"/>
      <c r="E440" s="54"/>
    </row>
    <row r="441" spans="1:6" x14ac:dyDescent="0.25">
      <c r="A441" s="55"/>
      <c r="B441" s="53" t="s">
        <v>39</v>
      </c>
      <c r="C441" s="53"/>
      <c r="D441" s="53"/>
      <c r="E441" s="56"/>
    </row>
    <row r="442" spans="1:6" thickBot="1" x14ac:dyDescent="0.3">
      <c r="A442" s="57"/>
      <c r="B442" s="58"/>
      <c r="C442" s="58"/>
      <c r="D442" s="58"/>
      <c r="E442" s="59"/>
    </row>
    <row r="443" spans="1:6" ht="40.5" customHeight="1" thickBot="1" x14ac:dyDescent="0.3">
      <c r="A443" s="57"/>
      <c r="B443" s="60" t="s">
        <v>62</v>
      </c>
      <c r="C443" s="20" t="s">
        <v>111</v>
      </c>
      <c r="D443" s="21"/>
      <c r="E443" s="59"/>
    </row>
    <row r="444" spans="1:6" ht="16.5" thickBot="1" x14ac:dyDescent="0.3">
      <c r="A444" s="57"/>
      <c r="B444" s="11" t="s">
        <v>41</v>
      </c>
      <c r="C444" s="20" t="s">
        <v>112</v>
      </c>
      <c r="D444" s="21"/>
      <c r="E444" s="59"/>
    </row>
    <row r="445" spans="1:6" ht="16.5" thickBot="1" x14ac:dyDescent="0.3">
      <c r="A445" s="57"/>
      <c r="B445" s="11" t="s">
        <v>42</v>
      </c>
      <c r="C445" s="22" t="s">
        <v>43</v>
      </c>
      <c r="D445" s="23"/>
      <c r="E445" s="59"/>
    </row>
    <row r="446" spans="1:6" ht="16.5" thickBot="1" x14ac:dyDescent="0.3">
      <c r="A446" s="57"/>
      <c r="B446" s="12">
        <v>7</v>
      </c>
      <c r="C446" s="18">
        <v>2104987248</v>
      </c>
      <c r="D446" s="19"/>
      <c r="E446" s="59"/>
    </row>
    <row r="447" spans="1:6" ht="16.5" thickBot="1" x14ac:dyDescent="0.3">
      <c r="A447" s="57"/>
      <c r="B447" s="12"/>
      <c r="C447" s="18"/>
      <c r="D447" s="19"/>
      <c r="E447" s="59"/>
    </row>
    <row r="448" spans="1:6" ht="16.5" thickBot="1" x14ac:dyDescent="0.3">
      <c r="A448" s="57"/>
      <c r="B448" s="12"/>
      <c r="C448" s="18"/>
      <c r="D448" s="19"/>
      <c r="E448" s="59"/>
    </row>
    <row r="449" spans="1:6" ht="16.5" thickBot="1" x14ac:dyDescent="0.3">
      <c r="A449" s="57"/>
      <c r="B449" s="12"/>
      <c r="C449" s="18"/>
      <c r="D449" s="19"/>
      <c r="E449" s="59"/>
    </row>
    <row r="450" spans="1:6" ht="32.25" thickBot="1" x14ac:dyDescent="0.3">
      <c r="A450" s="57"/>
      <c r="B450" s="13" t="s">
        <v>44</v>
      </c>
      <c r="C450" s="18">
        <f>SUM(C446:D449)</f>
        <v>2104987248</v>
      </c>
      <c r="D450" s="19"/>
      <c r="E450" s="59"/>
    </row>
    <row r="451" spans="1:6" ht="48" thickBot="1" x14ac:dyDescent="0.3">
      <c r="A451" s="57"/>
      <c r="B451" s="13" t="s">
        <v>45</v>
      </c>
      <c r="C451" s="18">
        <f>+C450/616000</f>
        <v>3417.1870909090908</v>
      </c>
      <c r="D451" s="19"/>
      <c r="E451" s="59"/>
    </row>
    <row r="452" spans="1:6" x14ac:dyDescent="0.25">
      <c r="A452" s="57"/>
      <c r="B452" s="58"/>
      <c r="C452" s="61"/>
      <c r="D452" s="62"/>
      <c r="E452" s="59"/>
    </row>
    <row r="453" spans="1:6" ht="16.5" thickBot="1" x14ac:dyDescent="0.3">
      <c r="A453" s="57"/>
      <c r="B453" s="58" t="s">
        <v>46</v>
      </c>
      <c r="C453" s="61"/>
      <c r="D453" s="62"/>
      <c r="E453" s="59"/>
    </row>
    <row r="454" spans="1:6" ht="15" x14ac:dyDescent="0.25">
      <c r="A454" s="57"/>
      <c r="B454" s="63" t="s">
        <v>47</v>
      </c>
      <c r="C454" s="64"/>
      <c r="D454" s="65">
        <v>4651686733</v>
      </c>
      <c r="E454" s="59"/>
    </row>
    <row r="455" spans="1:6" ht="28.5" customHeight="1" x14ac:dyDescent="0.25">
      <c r="A455" s="57"/>
      <c r="B455" s="57" t="s">
        <v>48</v>
      </c>
      <c r="C455" s="66"/>
      <c r="D455" s="59">
        <v>5857286179</v>
      </c>
      <c r="E455" s="59"/>
    </row>
    <row r="456" spans="1:6" ht="15" x14ac:dyDescent="0.25">
      <c r="A456" s="57"/>
      <c r="B456" s="57" t="s">
        <v>49</v>
      </c>
      <c r="C456" s="66"/>
      <c r="D456" s="59">
        <v>1615492634</v>
      </c>
      <c r="E456" s="59"/>
    </row>
    <row r="457" spans="1:6" ht="27" customHeight="1" thickBot="1" x14ac:dyDescent="0.3">
      <c r="A457" s="57"/>
      <c r="B457" s="67" t="s">
        <v>50</v>
      </c>
      <c r="C457" s="68"/>
      <c r="D457" s="69">
        <v>1641525642</v>
      </c>
      <c r="E457" s="59"/>
    </row>
    <row r="458" spans="1:6" ht="27" customHeight="1" thickBot="1" x14ac:dyDescent="0.3">
      <c r="A458" s="57"/>
      <c r="B458" s="70" t="s">
        <v>51</v>
      </c>
      <c r="C458" s="71"/>
      <c r="D458" s="72"/>
      <c r="E458" s="59"/>
    </row>
    <row r="459" spans="1:6" ht="16.5" thickBot="1" x14ac:dyDescent="0.3">
      <c r="A459" s="57"/>
      <c r="B459" s="70" t="s">
        <v>52</v>
      </c>
      <c r="C459" s="71"/>
      <c r="D459" s="72"/>
      <c r="E459" s="59"/>
    </row>
    <row r="460" spans="1:6" x14ac:dyDescent="0.25">
      <c r="A460" s="57"/>
      <c r="B460" s="73" t="s">
        <v>53</v>
      </c>
      <c r="C460" s="90">
        <v>2.87</v>
      </c>
      <c r="D460" s="62" t="s">
        <v>113</v>
      </c>
      <c r="E460" s="59"/>
    </row>
    <row r="461" spans="1:6" ht="16.5" thickBot="1" x14ac:dyDescent="0.3">
      <c r="A461" s="57"/>
      <c r="B461" s="11" t="s">
        <v>55</v>
      </c>
      <c r="C461" s="92">
        <v>0.2802</v>
      </c>
      <c r="D461" s="62" t="s">
        <v>113</v>
      </c>
      <c r="E461" s="59"/>
    </row>
    <row r="462" spans="1:6" ht="16.5" thickBot="1" x14ac:dyDescent="0.3">
      <c r="A462" s="57"/>
      <c r="B462" s="77"/>
      <c r="C462" s="78"/>
      <c r="D462" s="58"/>
      <c r="E462" s="79"/>
    </row>
    <row r="463" spans="1:6" x14ac:dyDescent="0.25">
      <c r="A463" s="80"/>
      <c r="B463" s="81" t="s">
        <v>56</v>
      </c>
      <c r="C463" s="82" t="s">
        <v>126</v>
      </c>
      <c r="D463" s="83"/>
      <c r="E463" s="84"/>
      <c r="F463" s="85"/>
    </row>
    <row r="464" spans="1:6" ht="16.5" thickBot="1" x14ac:dyDescent="0.3">
      <c r="A464" s="80"/>
      <c r="B464" s="86"/>
      <c r="C464" s="87" t="s">
        <v>58</v>
      </c>
      <c r="D464" s="88"/>
      <c r="E464" s="84"/>
      <c r="F464" s="85"/>
    </row>
    <row r="465" spans="1:6" ht="90.75" customHeight="1" thickBot="1" x14ac:dyDescent="0.3">
      <c r="A465" s="67"/>
      <c r="B465" s="20" t="s">
        <v>114</v>
      </c>
      <c r="C465" s="20"/>
      <c r="D465" s="20"/>
      <c r="E465" s="69"/>
      <c r="F465" s="89"/>
    </row>
    <row r="469" spans="1:6" ht="16.5" thickBot="1" x14ac:dyDescent="0.3">
      <c r="A469" s="46" t="s">
        <v>116</v>
      </c>
      <c r="B469" s="46"/>
      <c r="C469" s="46"/>
      <c r="D469" s="46"/>
      <c r="E469" s="46"/>
    </row>
    <row r="470" spans="1:6" x14ac:dyDescent="0.25">
      <c r="A470" s="49" t="s">
        <v>61</v>
      </c>
      <c r="B470" s="50"/>
      <c r="C470" s="50"/>
      <c r="D470" s="50"/>
      <c r="E470" s="51"/>
    </row>
    <row r="471" spans="1:6" x14ac:dyDescent="0.25">
      <c r="A471" s="52"/>
      <c r="B471" s="53" t="s">
        <v>38</v>
      </c>
      <c r="C471" s="53"/>
      <c r="D471" s="53"/>
      <c r="E471" s="54"/>
    </row>
    <row r="472" spans="1:6" x14ac:dyDescent="0.25">
      <c r="A472" s="55"/>
      <c r="B472" s="53" t="s">
        <v>39</v>
      </c>
      <c r="C472" s="53"/>
      <c r="D472" s="53"/>
      <c r="E472" s="56"/>
    </row>
    <row r="473" spans="1:6" thickBot="1" x14ac:dyDescent="0.3">
      <c r="A473" s="57"/>
      <c r="B473" s="58"/>
      <c r="C473" s="58"/>
      <c r="D473" s="58"/>
      <c r="E473" s="59"/>
    </row>
    <row r="474" spans="1:6" ht="16.5" thickBot="1" x14ac:dyDescent="0.3">
      <c r="A474" s="57"/>
      <c r="B474" s="60" t="s">
        <v>96</v>
      </c>
      <c r="C474" s="20"/>
      <c r="D474" s="21"/>
      <c r="E474" s="59"/>
    </row>
    <row r="475" spans="1:6" ht="16.5" thickBot="1" x14ac:dyDescent="0.3">
      <c r="A475" s="57"/>
      <c r="B475" s="11" t="s">
        <v>97</v>
      </c>
      <c r="C475" s="20"/>
      <c r="D475" s="21"/>
      <c r="E475" s="59"/>
    </row>
    <row r="476" spans="1:6" ht="16.5" thickBot="1" x14ac:dyDescent="0.3">
      <c r="A476" s="57"/>
      <c r="B476" s="11" t="s">
        <v>42</v>
      </c>
      <c r="C476" s="22" t="s">
        <v>43</v>
      </c>
      <c r="D476" s="23"/>
      <c r="E476" s="59"/>
    </row>
    <row r="477" spans="1:6" ht="16.5" thickBot="1" x14ac:dyDescent="0.3">
      <c r="A477" s="57"/>
      <c r="B477" s="12" t="s">
        <v>98</v>
      </c>
      <c r="C477" s="18">
        <v>2038162256</v>
      </c>
      <c r="D477" s="19"/>
      <c r="E477" s="59"/>
    </row>
    <row r="478" spans="1:6" ht="16.5" thickBot="1" x14ac:dyDescent="0.3">
      <c r="A478" s="57"/>
      <c r="B478" s="12" t="s">
        <v>99</v>
      </c>
      <c r="C478" s="18">
        <v>1574563874</v>
      </c>
      <c r="D478" s="19"/>
      <c r="E478" s="59"/>
    </row>
    <row r="479" spans="1:6" ht="16.5" thickBot="1" x14ac:dyDescent="0.3">
      <c r="A479" s="57"/>
      <c r="B479" s="12" t="s">
        <v>100</v>
      </c>
      <c r="C479" s="18">
        <v>2104987248</v>
      </c>
      <c r="D479" s="19"/>
      <c r="E479" s="59"/>
    </row>
    <row r="480" spans="1:6" ht="16.5" thickBot="1" x14ac:dyDescent="0.3">
      <c r="A480" s="57"/>
      <c r="B480" s="12" t="s">
        <v>101</v>
      </c>
      <c r="C480" s="18">
        <v>3844525321</v>
      </c>
      <c r="D480" s="19"/>
      <c r="E480" s="59"/>
    </row>
    <row r="481" spans="1:5" ht="16.5" thickBot="1" x14ac:dyDescent="0.3">
      <c r="A481" s="57"/>
      <c r="B481" s="12" t="s">
        <v>102</v>
      </c>
      <c r="C481" s="18">
        <v>687044449</v>
      </c>
      <c r="D481" s="19"/>
      <c r="E481" s="59"/>
    </row>
    <row r="482" spans="1:5" ht="16.5" thickBot="1" x14ac:dyDescent="0.3">
      <c r="A482" s="57"/>
      <c r="B482" s="12" t="s">
        <v>103</v>
      </c>
      <c r="C482" s="18">
        <v>991933475</v>
      </c>
      <c r="D482" s="19"/>
      <c r="E482" s="59"/>
    </row>
    <row r="483" spans="1:5" ht="16.5" thickBot="1" x14ac:dyDescent="0.3">
      <c r="A483" s="57"/>
      <c r="B483" s="12" t="s">
        <v>104</v>
      </c>
      <c r="C483" s="18">
        <v>929285046</v>
      </c>
      <c r="D483" s="19"/>
      <c r="E483" s="59"/>
    </row>
    <row r="484" spans="1:5" ht="16.5" thickBot="1" x14ac:dyDescent="0.3">
      <c r="A484" s="57"/>
      <c r="B484" s="12" t="s">
        <v>105</v>
      </c>
      <c r="C484" s="18">
        <v>1252968600</v>
      </c>
      <c r="D484" s="19"/>
      <c r="E484" s="59"/>
    </row>
    <row r="485" spans="1:5" ht="16.5" thickBot="1" x14ac:dyDescent="0.3">
      <c r="A485" s="57"/>
      <c r="B485" s="12" t="s">
        <v>106</v>
      </c>
      <c r="C485" s="18">
        <v>271476530</v>
      </c>
      <c r="D485" s="19"/>
      <c r="E485" s="59"/>
    </row>
    <row r="486" spans="1:5" ht="16.5" thickBot="1" x14ac:dyDescent="0.3">
      <c r="A486" s="57"/>
      <c r="B486" s="12" t="s">
        <v>107</v>
      </c>
      <c r="C486" s="18">
        <v>298624183</v>
      </c>
      <c r="D486" s="19"/>
      <c r="E486" s="59"/>
    </row>
    <row r="487" spans="1:5" ht="16.5" thickBot="1" x14ac:dyDescent="0.3">
      <c r="A487" s="57"/>
      <c r="B487" s="12" t="s">
        <v>108</v>
      </c>
      <c r="C487" s="18">
        <v>263123406</v>
      </c>
      <c r="D487" s="19"/>
      <c r="E487" s="59"/>
    </row>
    <row r="488" spans="1:5" ht="16.5" thickBot="1" x14ac:dyDescent="0.3">
      <c r="A488" s="57"/>
      <c r="B488" s="12"/>
      <c r="C488" s="18"/>
      <c r="D488" s="19"/>
      <c r="E488" s="59"/>
    </row>
    <row r="489" spans="1:5" ht="32.25" thickBot="1" x14ac:dyDescent="0.3">
      <c r="A489" s="57"/>
      <c r="B489" s="13" t="s">
        <v>44</v>
      </c>
      <c r="C489" s="18">
        <f>SUM(C477:D488)</f>
        <v>14256694388</v>
      </c>
      <c r="D489" s="19"/>
      <c r="E489" s="59"/>
    </row>
    <row r="490" spans="1:5" ht="48" thickBot="1" x14ac:dyDescent="0.3">
      <c r="A490" s="57"/>
      <c r="B490" s="13" t="s">
        <v>45</v>
      </c>
      <c r="C490" s="18">
        <f>+C489/616000</f>
        <v>23143.984396103897</v>
      </c>
      <c r="D490" s="19"/>
      <c r="E490" s="59"/>
    </row>
    <row r="491" spans="1:5" x14ac:dyDescent="0.25">
      <c r="A491" s="57"/>
      <c r="B491" s="58"/>
      <c r="C491" s="61"/>
      <c r="D491" s="62"/>
      <c r="E491" s="59"/>
    </row>
    <row r="492" spans="1:5" ht="16.5" thickBot="1" x14ac:dyDescent="0.3">
      <c r="A492" s="57"/>
      <c r="B492" s="58" t="s">
        <v>46</v>
      </c>
      <c r="C492" s="61"/>
      <c r="D492" s="62"/>
      <c r="E492" s="59"/>
    </row>
    <row r="493" spans="1:5" ht="15" x14ac:dyDescent="0.25">
      <c r="A493" s="57"/>
      <c r="B493" s="63" t="s">
        <v>47</v>
      </c>
      <c r="C493" s="64"/>
      <c r="D493" s="64">
        <v>577602810</v>
      </c>
      <c r="E493" s="59"/>
    </row>
    <row r="494" spans="1:5" ht="15" x14ac:dyDescent="0.25">
      <c r="A494" s="57"/>
      <c r="B494" s="57" t="s">
        <v>48</v>
      </c>
      <c r="C494" s="66"/>
      <c r="D494" s="66">
        <v>584602810</v>
      </c>
      <c r="E494" s="59"/>
    </row>
    <row r="495" spans="1:5" ht="15" x14ac:dyDescent="0.25">
      <c r="A495" s="57"/>
      <c r="B495" s="57" t="s">
        <v>49</v>
      </c>
      <c r="C495" s="66"/>
      <c r="D495" s="66">
        <v>10443400</v>
      </c>
      <c r="E495" s="59"/>
    </row>
    <row r="496" spans="1:5" thickBot="1" x14ac:dyDescent="0.3">
      <c r="A496" s="57"/>
      <c r="B496" s="67" t="s">
        <v>50</v>
      </c>
      <c r="C496" s="68"/>
      <c r="D496" s="68">
        <v>10443400</v>
      </c>
      <c r="E496" s="59"/>
    </row>
    <row r="497" spans="1:6" ht="16.5" thickBot="1" x14ac:dyDescent="0.3">
      <c r="A497" s="57"/>
      <c r="B497" s="70" t="s">
        <v>51</v>
      </c>
      <c r="C497" s="71"/>
      <c r="D497" s="72"/>
      <c r="E497" s="59"/>
    </row>
    <row r="498" spans="1:6" ht="16.5" thickBot="1" x14ac:dyDescent="0.3">
      <c r="A498" s="57"/>
      <c r="B498" s="70" t="s">
        <v>52</v>
      </c>
      <c r="C498" s="71"/>
      <c r="D498" s="72"/>
      <c r="E498" s="59"/>
    </row>
    <row r="499" spans="1:6" x14ac:dyDescent="0.25">
      <c r="A499" s="57"/>
      <c r="B499" s="73" t="s">
        <v>53</v>
      </c>
      <c r="C499" s="98">
        <f>D493/D495</f>
        <v>55.307927494877148</v>
      </c>
      <c r="D499" s="62" t="s">
        <v>109</v>
      </c>
      <c r="E499" s="59"/>
    </row>
    <row r="500" spans="1:6" ht="16.5" thickBot="1" x14ac:dyDescent="0.3">
      <c r="A500" s="57"/>
      <c r="B500" s="11" t="s">
        <v>55</v>
      </c>
      <c r="C500" s="110">
        <f>D496/D494</f>
        <v>1.7864094768891035E-2</v>
      </c>
      <c r="D500" s="76" t="s">
        <v>109</v>
      </c>
      <c r="E500" s="59"/>
    </row>
    <row r="501" spans="1:6" ht="16.5" thickBot="1" x14ac:dyDescent="0.3">
      <c r="A501" s="57"/>
      <c r="B501" s="77"/>
      <c r="C501" s="78"/>
      <c r="D501" s="58"/>
      <c r="E501" s="79"/>
    </row>
    <row r="502" spans="1:6" x14ac:dyDescent="0.25">
      <c r="A502" s="80"/>
      <c r="B502" s="81" t="s">
        <v>56</v>
      </c>
      <c r="C502" s="82" t="s">
        <v>87</v>
      </c>
      <c r="D502" s="83"/>
      <c r="E502" s="84"/>
      <c r="F502" s="85"/>
    </row>
    <row r="503" spans="1:6" ht="16.5" thickBot="1" x14ac:dyDescent="0.3">
      <c r="A503" s="80"/>
      <c r="B503" s="86"/>
      <c r="C503" s="87" t="s">
        <v>58</v>
      </c>
      <c r="D503" s="88"/>
      <c r="E503" s="84"/>
      <c r="F503" s="85"/>
    </row>
    <row r="504" spans="1:6" ht="33" customHeight="1" thickBot="1" x14ac:dyDescent="0.3">
      <c r="A504" s="67"/>
      <c r="B504" s="20" t="s">
        <v>59</v>
      </c>
      <c r="C504" s="20"/>
      <c r="D504" s="20"/>
      <c r="E504" s="69"/>
      <c r="F504" s="89"/>
    </row>
    <row r="505" spans="1:6" x14ac:dyDescent="0.25">
      <c r="B505" s="47" t="s">
        <v>60</v>
      </c>
    </row>
    <row r="508" spans="1:6" ht="16.5" thickBot="1" x14ac:dyDescent="0.3">
      <c r="A508" s="46" t="s">
        <v>118</v>
      </c>
      <c r="B508" s="46"/>
      <c r="C508" s="46"/>
      <c r="D508" s="46"/>
      <c r="E508" s="46"/>
    </row>
    <row r="509" spans="1:6" x14ac:dyDescent="0.25">
      <c r="A509" s="49" t="s">
        <v>61</v>
      </c>
      <c r="B509" s="50"/>
      <c r="C509" s="50"/>
      <c r="D509" s="50"/>
      <c r="E509" s="51"/>
    </row>
    <row r="510" spans="1:6" ht="27.75" customHeight="1" x14ac:dyDescent="0.25">
      <c r="A510" s="52"/>
      <c r="B510" s="53" t="s">
        <v>38</v>
      </c>
      <c r="C510" s="53"/>
      <c r="D510" s="53"/>
      <c r="E510" s="54"/>
    </row>
    <row r="511" spans="1:6" ht="21" customHeight="1" x14ac:dyDescent="0.25">
      <c r="A511" s="55"/>
      <c r="B511" s="53" t="s">
        <v>39</v>
      </c>
      <c r="C511" s="53"/>
      <c r="D511" s="53"/>
      <c r="E511" s="56"/>
    </row>
    <row r="512" spans="1:6" thickBot="1" x14ac:dyDescent="0.3">
      <c r="A512" s="57"/>
      <c r="B512" s="58"/>
      <c r="C512" s="58"/>
      <c r="D512" s="58"/>
      <c r="E512" s="59"/>
    </row>
    <row r="513" spans="1:5" ht="26.25" customHeight="1" thickBot="1" x14ac:dyDescent="0.3">
      <c r="A513" s="57"/>
      <c r="B513" s="60" t="s">
        <v>62</v>
      </c>
      <c r="C513" s="118" t="s">
        <v>34</v>
      </c>
      <c r="D513" s="119"/>
      <c r="E513" s="59"/>
    </row>
    <row r="514" spans="1:5" ht="27.75" customHeight="1" thickBot="1" x14ac:dyDescent="0.3">
      <c r="A514" s="57"/>
      <c r="B514" s="11" t="s">
        <v>41</v>
      </c>
      <c r="C514" s="20">
        <v>9001330719</v>
      </c>
      <c r="D514" s="21"/>
      <c r="E514" s="59"/>
    </row>
    <row r="515" spans="1:5" ht="29.25" customHeight="1" thickBot="1" x14ac:dyDescent="0.3">
      <c r="A515" s="57"/>
      <c r="B515" s="11" t="s">
        <v>42</v>
      </c>
      <c r="C515" s="22" t="s">
        <v>43</v>
      </c>
      <c r="D515" s="23"/>
      <c r="E515" s="59"/>
    </row>
    <row r="516" spans="1:5" ht="16.5" thickBot="1" x14ac:dyDescent="0.3">
      <c r="A516" s="57"/>
      <c r="B516" s="12">
        <v>26</v>
      </c>
      <c r="C516" s="18">
        <v>971050665</v>
      </c>
      <c r="D516" s="19"/>
      <c r="E516" s="59"/>
    </row>
    <row r="517" spans="1:5" ht="23.25" customHeight="1" thickBot="1" x14ac:dyDescent="0.3">
      <c r="A517" s="57"/>
      <c r="B517" s="12"/>
      <c r="C517" s="18"/>
      <c r="D517" s="19"/>
      <c r="E517" s="59"/>
    </row>
    <row r="518" spans="1:5" ht="26.25" customHeight="1" thickBot="1" x14ac:dyDescent="0.3">
      <c r="A518" s="57"/>
      <c r="B518" s="12"/>
      <c r="C518" s="18"/>
      <c r="D518" s="19"/>
      <c r="E518" s="59"/>
    </row>
    <row r="519" spans="1:5" ht="21.75" customHeight="1" thickBot="1" x14ac:dyDescent="0.3">
      <c r="A519" s="57"/>
      <c r="B519" s="12"/>
      <c r="C519" s="18"/>
      <c r="D519" s="19"/>
      <c r="E519" s="59"/>
    </row>
    <row r="520" spans="1:5" ht="32.25" thickBot="1" x14ac:dyDescent="0.3">
      <c r="A520" s="57"/>
      <c r="B520" s="13" t="s">
        <v>44</v>
      </c>
      <c r="C520" s="18">
        <f>SUM(C516:D519)</f>
        <v>971050665</v>
      </c>
      <c r="D520" s="19"/>
      <c r="E520" s="59"/>
    </row>
    <row r="521" spans="1:5" ht="26.25" customHeight="1" thickBot="1" x14ac:dyDescent="0.3">
      <c r="A521" s="57"/>
      <c r="B521" s="13" t="s">
        <v>45</v>
      </c>
      <c r="C521" s="18">
        <f>+C520/616000</f>
        <v>1576.3809496753247</v>
      </c>
      <c r="D521" s="19"/>
      <c r="E521" s="59"/>
    </row>
    <row r="522" spans="1:5" ht="24.75" customHeight="1" x14ac:dyDescent="0.25">
      <c r="A522" s="57"/>
      <c r="B522" s="58"/>
      <c r="C522" s="61"/>
      <c r="D522" s="62"/>
      <c r="E522" s="59"/>
    </row>
    <row r="523" spans="1:5" ht="28.5" customHeight="1" thickBot="1" x14ac:dyDescent="0.3">
      <c r="A523" s="57"/>
      <c r="B523" s="58" t="s">
        <v>46</v>
      </c>
      <c r="C523" s="61"/>
      <c r="D523" s="62"/>
      <c r="E523" s="59"/>
    </row>
    <row r="524" spans="1:5" ht="27" customHeight="1" x14ac:dyDescent="0.25">
      <c r="A524" s="57"/>
      <c r="B524" s="63" t="s">
        <v>47</v>
      </c>
      <c r="C524" s="64"/>
      <c r="D524" s="65">
        <v>498159312</v>
      </c>
      <c r="E524" s="59"/>
    </row>
    <row r="525" spans="1:5" ht="28.5" customHeight="1" x14ac:dyDescent="0.25">
      <c r="A525" s="57"/>
      <c r="B525" s="57" t="s">
        <v>48</v>
      </c>
      <c r="C525" s="66"/>
      <c r="D525" s="59">
        <v>511887312</v>
      </c>
      <c r="E525" s="59"/>
    </row>
    <row r="526" spans="1:5" ht="15" x14ac:dyDescent="0.25">
      <c r="A526" s="57"/>
      <c r="B526" s="57" t="s">
        <v>49</v>
      </c>
      <c r="C526" s="66"/>
      <c r="D526" s="59">
        <v>122606920</v>
      </c>
      <c r="E526" s="59"/>
    </row>
    <row r="527" spans="1:5" ht="27" customHeight="1" thickBot="1" x14ac:dyDescent="0.3">
      <c r="A527" s="57"/>
      <c r="B527" s="67" t="s">
        <v>50</v>
      </c>
      <c r="C527" s="68"/>
      <c r="D527" s="69">
        <v>122606920</v>
      </c>
      <c r="E527" s="59"/>
    </row>
    <row r="528" spans="1:5" ht="27" customHeight="1" thickBot="1" x14ac:dyDescent="0.3">
      <c r="A528" s="57"/>
      <c r="B528" s="70" t="s">
        <v>51</v>
      </c>
      <c r="C528" s="71"/>
      <c r="D528" s="72"/>
      <c r="E528" s="59"/>
    </row>
    <row r="529" spans="1:6" ht="16.5" thickBot="1" x14ac:dyDescent="0.3">
      <c r="A529" s="57"/>
      <c r="B529" s="70" t="s">
        <v>52</v>
      </c>
      <c r="C529" s="71"/>
      <c r="D529" s="72"/>
      <c r="E529" s="59"/>
    </row>
    <row r="530" spans="1:6" x14ac:dyDescent="0.25">
      <c r="A530" s="57"/>
      <c r="B530" s="73" t="s">
        <v>53</v>
      </c>
      <c r="C530" s="98">
        <f>D524/D526</f>
        <v>4.063060323185673</v>
      </c>
      <c r="D530" s="62" t="s">
        <v>54</v>
      </c>
      <c r="E530" s="59"/>
    </row>
    <row r="531" spans="1:6" ht="16.5" thickBot="1" x14ac:dyDescent="0.3">
      <c r="A531" s="57"/>
      <c r="B531" s="11" t="s">
        <v>55</v>
      </c>
      <c r="C531" s="110">
        <f>D527/D525</f>
        <v>0.23951935733855423</v>
      </c>
      <c r="D531" s="76" t="s">
        <v>54</v>
      </c>
      <c r="E531" s="59"/>
    </row>
    <row r="532" spans="1:6" ht="16.5" thickBot="1" x14ac:dyDescent="0.3">
      <c r="A532" s="57"/>
      <c r="B532" s="77"/>
      <c r="C532" s="78"/>
      <c r="D532" s="58"/>
      <c r="E532" s="79"/>
    </row>
    <row r="533" spans="1:6" x14ac:dyDescent="0.25">
      <c r="A533" s="80"/>
      <c r="B533" s="81" t="s">
        <v>56</v>
      </c>
      <c r="C533" s="82" t="s">
        <v>117</v>
      </c>
      <c r="D533" s="83"/>
      <c r="E533" s="84"/>
      <c r="F533" s="85"/>
    </row>
    <row r="534" spans="1:6" ht="16.5" thickBot="1" x14ac:dyDescent="0.3">
      <c r="A534" s="80"/>
      <c r="B534" s="86"/>
      <c r="C534" s="87" t="s">
        <v>58</v>
      </c>
      <c r="D534" s="88"/>
      <c r="E534" s="84"/>
      <c r="F534" s="85"/>
    </row>
    <row r="535" spans="1:6" ht="41.25" customHeight="1" thickBot="1" x14ac:dyDescent="0.3">
      <c r="A535" s="67"/>
      <c r="B535" s="20" t="s">
        <v>59</v>
      </c>
      <c r="C535" s="20"/>
      <c r="D535" s="20"/>
      <c r="E535" s="69"/>
      <c r="F535" s="89"/>
    </row>
    <row r="536" spans="1:6" x14ac:dyDescent="0.25">
      <c r="B536" s="47" t="s">
        <v>60</v>
      </c>
    </row>
    <row r="539" spans="1:6" ht="16.5" thickBot="1" x14ac:dyDescent="0.3">
      <c r="A539" s="46" t="s">
        <v>119</v>
      </c>
      <c r="B539" s="46"/>
      <c r="C539" s="46"/>
      <c r="D539" s="46"/>
      <c r="E539" s="46"/>
    </row>
    <row r="540" spans="1:6" x14ac:dyDescent="0.25">
      <c r="A540" s="49" t="s">
        <v>61</v>
      </c>
      <c r="B540" s="50"/>
      <c r="C540" s="50"/>
      <c r="D540" s="50"/>
      <c r="E540" s="51"/>
    </row>
    <row r="541" spans="1:6" ht="27.75" customHeight="1" x14ac:dyDescent="0.25">
      <c r="A541" s="52"/>
      <c r="B541" s="53" t="s">
        <v>38</v>
      </c>
      <c r="C541" s="53"/>
      <c r="D541" s="53"/>
      <c r="E541" s="54"/>
    </row>
    <row r="542" spans="1:6" ht="21" customHeight="1" x14ac:dyDescent="0.25">
      <c r="A542" s="55"/>
      <c r="B542" s="53" t="s">
        <v>39</v>
      </c>
      <c r="C542" s="53"/>
      <c r="D542" s="53"/>
      <c r="E542" s="56"/>
    </row>
    <row r="543" spans="1:6" thickBot="1" x14ac:dyDescent="0.3">
      <c r="A543" s="57"/>
      <c r="B543" s="58"/>
      <c r="C543" s="58"/>
      <c r="D543" s="58"/>
      <c r="E543" s="59"/>
    </row>
    <row r="544" spans="1:6" ht="26.25" customHeight="1" thickBot="1" x14ac:dyDescent="0.3">
      <c r="A544" s="57"/>
      <c r="B544" s="60" t="s">
        <v>62</v>
      </c>
      <c r="C544" s="118" t="s">
        <v>34</v>
      </c>
      <c r="D544" s="119"/>
      <c r="E544" s="59"/>
    </row>
    <row r="545" spans="1:5" ht="27.75" customHeight="1" thickBot="1" x14ac:dyDescent="0.3">
      <c r="A545" s="57"/>
      <c r="B545" s="11" t="s">
        <v>41</v>
      </c>
      <c r="C545" s="20">
        <v>9001330719</v>
      </c>
      <c r="D545" s="21"/>
      <c r="E545" s="59"/>
    </row>
    <row r="546" spans="1:5" ht="29.25" customHeight="1" thickBot="1" x14ac:dyDescent="0.3">
      <c r="A546" s="57"/>
      <c r="B546" s="11" t="s">
        <v>42</v>
      </c>
      <c r="C546" s="22" t="s">
        <v>43</v>
      </c>
      <c r="D546" s="23"/>
      <c r="E546" s="59"/>
    </row>
    <row r="547" spans="1:5" ht="16.5" thickBot="1" x14ac:dyDescent="0.3">
      <c r="A547" s="57"/>
      <c r="B547" s="12">
        <v>26</v>
      </c>
      <c r="C547" s="18">
        <v>971050665</v>
      </c>
      <c r="D547" s="19"/>
      <c r="E547" s="59"/>
    </row>
    <row r="548" spans="1:5" ht="23.25" customHeight="1" thickBot="1" x14ac:dyDescent="0.3">
      <c r="A548" s="57"/>
      <c r="B548" s="12"/>
      <c r="C548" s="18"/>
      <c r="D548" s="19"/>
      <c r="E548" s="59"/>
    </row>
    <row r="549" spans="1:5" ht="26.25" customHeight="1" thickBot="1" x14ac:dyDescent="0.3">
      <c r="A549" s="57"/>
      <c r="B549" s="12"/>
      <c r="C549" s="18"/>
      <c r="D549" s="19"/>
      <c r="E549" s="59"/>
    </row>
    <row r="550" spans="1:5" ht="21.75" customHeight="1" thickBot="1" x14ac:dyDescent="0.3">
      <c r="A550" s="57"/>
      <c r="B550" s="12"/>
      <c r="C550" s="18"/>
      <c r="D550" s="19"/>
      <c r="E550" s="59"/>
    </row>
    <row r="551" spans="1:5" ht="32.25" thickBot="1" x14ac:dyDescent="0.3">
      <c r="A551" s="57"/>
      <c r="B551" s="13" t="s">
        <v>44</v>
      </c>
      <c r="C551" s="18">
        <f>SUM(C547:D550)</f>
        <v>971050665</v>
      </c>
      <c r="D551" s="19"/>
      <c r="E551" s="59"/>
    </row>
    <row r="552" spans="1:5" ht="26.25" customHeight="1" thickBot="1" x14ac:dyDescent="0.3">
      <c r="A552" s="57"/>
      <c r="B552" s="13" t="s">
        <v>45</v>
      </c>
      <c r="C552" s="18">
        <f>+C551/616000</f>
        <v>1576.3809496753247</v>
      </c>
      <c r="D552" s="19"/>
      <c r="E552" s="59"/>
    </row>
    <row r="553" spans="1:5" ht="24.75" customHeight="1" x14ac:dyDescent="0.25">
      <c r="A553" s="57"/>
      <c r="B553" s="58"/>
      <c r="C553" s="61"/>
      <c r="D553" s="62"/>
      <c r="E553" s="59"/>
    </row>
    <row r="554" spans="1:5" ht="28.5" customHeight="1" thickBot="1" x14ac:dyDescent="0.3">
      <c r="A554" s="57"/>
      <c r="B554" s="58" t="s">
        <v>46</v>
      </c>
      <c r="C554" s="61"/>
      <c r="D554" s="62"/>
      <c r="E554" s="59"/>
    </row>
    <row r="555" spans="1:5" ht="27" customHeight="1" x14ac:dyDescent="0.25">
      <c r="A555" s="57"/>
      <c r="B555" s="63" t="s">
        <v>47</v>
      </c>
      <c r="C555" s="64"/>
      <c r="D555" s="65">
        <v>498159312</v>
      </c>
      <c r="E555" s="59"/>
    </row>
    <row r="556" spans="1:5" ht="28.5" customHeight="1" x14ac:dyDescent="0.25">
      <c r="A556" s="57"/>
      <c r="B556" s="57" t="s">
        <v>48</v>
      </c>
      <c r="C556" s="66"/>
      <c r="D556" s="59">
        <v>511887312</v>
      </c>
      <c r="E556" s="59"/>
    </row>
    <row r="557" spans="1:5" ht="15" x14ac:dyDescent="0.25">
      <c r="A557" s="57"/>
      <c r="B557" s="57" t="s">
        <v>49</v>
      </c>
      <c r="C557" s="66"/>
      <c r="D557" s="59">
        <v>122606920</v>
      </c>
      <c r="E557" s="59"/>
    </row>
    <row r="558" spans="1:5" ht="27" customHeight="1" thickBot="1" x14ac:dyDescent="0.3">
      <c r="A558" s="57"/>
      <c r="B558" s="67" t="s">
        <v>50</v>
      </c>
      <c r="C558" s="68"/>
      <c r="D558" s="69">
        <v>122606920</v>
      </c>
      <c r="E558" s="59"/>
    </row>
    <row r="559" spans="1:5" ht="27" customHeight="1" thickBot="1" x14ac:dyDescent="0.3">
      <c r="A559" s="57"/>
      <c r="B559" s="70" t="s">
        <v>51</v>
      </c>
      <c r="C559" s="71"/>
      <c r="D559" s="72"/>
      <c r="E559" s="59"/>
    </row>
    <row r="560" spans="1:5" ht="16.5" thickBot="1" x14ac:dyDescent="0.3">
      <c r="A560" s="57"/>
      <c r="B560" s="70" t="s">
        <v>52</v>
      </c>
      <c r="C560" s="71"/>
      <c r="D560" s="72"/>
      <c r="E560" s="59"/>
    </row>
    <row r="561" spans="1:6" x14ac:dyDescent="0.25">
      <c r="A561" s="57"/>
      <c r="B561" s="73" t="s">
        <v>53</v>
      </c>
      <c r="C561" s="98">
        <f>D555/D557</f>
        <v>4.063060323185673</v>
      </c>
      <c r="D561" s="62" t="s">
        <v>54</v>
      </c>
      <c r="E561" s="59"/>
    </row>
    <row r="562" spans="1:6" ht="16.5" thickBot="1" x14ac:dyDescent="0.3">
      <c r="A562" s="57"/>
      <c r="B562" s="11" t="s">
        <v>55</v>
      </c>
      <c r="C562" s="110">
        <f>D558/D556</f>
        <v>0.23951935733855423</v>
      </c>
      <c r="D562" s="76" t="s">
        <v>54</v>
      </c>
      <c r="E562" s="59"/>
    </row>
    <row r="563" spans="1:6" ht="16.5" thickBot="1" x14ac:dyDescent="0.3">
      <c r="A563" s="57"/>
      <c r="B563" s="77"/>
      <c r="C563" s="78"/>
      <c r="D563" s="58"/>
      <c r="E563" s="79"/>
    </row>
    <row r="564" spans="1:6" x14ac:dyDescent="0.25">
      <c r="A564" s="80"/>
      <c r="B564" s="81" t="s">
        <v>56</v>
      </c>
      <c r="C564" s="82" t="s">
        <v>117</v>
      </c>
      <c r="D564" s="83"/>
      <c r="E564" s="84"/>
      <c r="F564" s="85"/>
    </row>
    <row r="565" spans="1:6" ht="16.5" thickBot="1" x14ac:dyDescent="0.3">
      <c r="A565" s="80"/>
      <c r="B565" s="86"/>
      <c r="C565" s="87" t="s">
        <v>58</v>
      </c>
      <c r="D565" s="88"/>
      <c r="E565" s="84"/>
      <c r="F565" s="85"/>
    </row>
    <row r="566" spans="1:6" ht="41.25" customHeight="1" thickBot="1" x14ac:dyDescent="0.3">
      <c r="A566" s="67"/>
      <c r="B566" s="20" t="s">
        <v>59</v>
      </c>
      <c r="C566" s="20"/>
      <c r="D566" s="20"/>
      <c r="E566" s="69"/>
      <c r="F566" s="89"/>
    </row>
    <row r="567" spans="1:6" x14ac:dyDescent="0.25">
      <c r="B567" s="47" t="s">
        <v>60</v>
      </c>
    </row>
    <row r="570" spans="1:6" ht="16.5" thickBot="1" x14ac:dyDescent="0.3">
      <c r="A570" s="46" t="s">
        <v>123</v>
      </c>
      <c r="B570" s="46"/>
      <c r="C570" s="46"/>
      <c r="D570" s="46"/>
      <c r="E570" s="46"/>
    </row>
    <row r="571" spans="1:6" x14ac:dyDescent="0.25">
      <c r="A571" s="49" t="s">
        <v>61</v>
      </c>
      <c r="B571" s="50"/>
      <c r="C571" s="50"/>
      <c r="D571" s="50"/>
      <c r="E571" s="51"/>
    </row>
    <row r="572" spans="1:6" ht="27.75" customHeight="1" x14ac:dyDescent="0.25">
      <c r="A572" s="52"/>
      <c r="B572" s="53" t="s">
        <v>38</v>
      </c>
      <c r="C572" s="53"/>
      <c r="D572" s="53"/>
      <c r="E572" s="54"/>
    </row>
    <row r="573" spans="1:6" ht="21" customHeight="1" x14ac:dyDescent="0.25">
      <c r="A573" s="55"/>
      <c r="B573" s="53" t="s">
        <v>39</v>
      </c>
      <c r="C573" s="53"/>
      <c r="D573" s="53"/>
      <c r="E573" s="56"/>
    </row>
    <row r="574" spans="1:6" thickBot="1" x14ac:dyDescent="0.3">
      <c r="A574" s="57"/>
      <c r="B574" s="58"/>
      <c r="C574" s="58"/>
      <c r="D574" s="58"/>
      <c r="E574" s="59"/>
    </row>
    <row r="575" spans="1:6" ht="26.25" customHeight="1" thickBot="1" x14ac:dyDescent="0.3">
      <c r="A575" s="57"/>
      <c r="B575" s="60" t="s">
        <v>120</v>
      </c>
      <c r="C575" s="111"/>
      <c r="D575" s="112"/>
      <c r="E575" s="59"/>
    </row>
    <row r="576" spans="1:6" ht="27.75" customHeight="1" thickBot="1" x14ac:dyDescent="0.3">
      <c r="A576" s="57"/>
      <c r="B576" s="11" t="s">
        <v>121</v>
      </c>
      <c r="C576" s="20"/>
      <c r="D576" s="21"/>
      <c r="E576" s="59"/>
    </row>
    <row r="577" spans="1:7" ht="29.25" customHeight="1" thickBot="1" x14ac:dyDescent="0.3">
      <c r="A577" s="57"/>
      <c r="B577" s="11" t="s">
        <v>42</v>
      </c>
      <c r="C577" s="22" t="s">
        <v>43</v>
      </c>
      <c r="D577" s="23"/>
      <c r="E577" s="59"/>
    </row>
    <row r="578" spans="1:7" ht="21" customHeight="1" thickBot="1" x14ac:dyDescent="0.3">
      <c r="A578" s="57"/>
      <c r="B578" s="12">
        <v>22</v>
      </c>
      <c r="C578" s="18">
        <v>2967040475</v>
      </c>
      <c r="D578" s="19"/>
      <c r="E578" s="59"/>
    </row>
    <row r="579" spans="1:7" ht="21" customHeight="1" thickBot="1" x14ac:dyDescent="0.3">
      <c r="A579" s="57"/>
      <c r="B579" s="12">
        <v>23</v>
      </c>
      <c r="C579" s="18">
        <v>1999404280</v>
      </c>
      <c r="D579" s="19"/>
      <c r="E579" s="59"/>
    </row>
    <row r="580" spans="1:7" ht="21" customHeight="1" thickBot="1" x14ac:dyDescent="0.3">
      <c r="A580" s="57"/>
      <c r="B580" s="12">
        <v>24</v>
      </c>
      <c r="C580" s="18">
        <v>1891055267</v>
      </c>
      <c r="D580" s="19"/>
      <c r="E580" s="59"/>
    </row>
    <row r="581" spans="1:7" ht="21" customHeight="1" thickBot="1" x14ac:dyDescent="0.3">
      <c r="A581" s="57"/>
      <c r="B581" s="12">
        <v>13</v>
      </c>
      <c r="C581" s="18">
        <v>1608276450</v>
      </c>
      <c r="D581" s="19"/>
      <c r="E581" s="59"/>
    </row>
    <row r="582" spans="1:7" ht="21" customHeight="1" thickBot="1" x14ac:dyDescent="0.3">
      <c r="A582" s="57"/>
      <c r="B582" s="12">
        <v>8</v>
      </c>
      <c r="C582" s="18">
        <v>953737770</v>
      </c>
      <c r="D582" s="19"/>
      <c r="E582" s="59"/>
    </row>
    <row r="583" spans="1:7" ht="32.25" thickBot="1" x14ac:dyDescent="0.3">
      <c r="A583" s="57"/>
      <c r="B583" s="13" t="s">
        <v>44</v>
      </c>
      <c r="C583" s="18">
        <f>SUM(C578:D582)</f>
        <v>9419514242</v>
      </c>
      <c r="D583" s="19"/>
      <c r="E583" s="59"/>
      <c r="G583" s="113"/>
    </row>
    <row r="584" spans="1:7" ht="36" customHeight="1" thickBot="1" x14ac:dyDescent="0.3">
      <c r="A584" s="57"/>
      <c r="B584" s="13" t="s">
        <v>45</v>
      </c>
      <c r="C584" s="18">
        <f>+C583/616000</f>
        <v>15291.419224025974</v>
      </c>
      <c r="D584" s="19"/>
      <c r="E584" s="59"/>
    </row>
    <row r="585" spans="1:7" ht="24.75" customHeight="1" x14ac:dyDescent="0.25">
      <c r="A585" s="57"/>
      <c r="B585" s="58"/>
      <c r="C585" s="61"/>
      <c r="D585" s="62"/>
      <c r="E585" s="59"/>
    </row>
    <row r="586" spans="1:7" ht="28.5" customHeight="1" thickBot="1" x14ac:dyDescent="0.3">
      <c r="A586" s="57"/>
      <c r="B586" s="58" t="s">
        <v>46</v>
      </c>
      <c r="C586" s="61"/>
      <c r="D586" s="62"/>
      <c r="E586" s="59"/>
    </row>
    <row r="587" spans="1:7" ht="23.25" customHeight="1" x14ac:dyDescent="0.25">
      <c r="A587" s="57"/>
      <c r="B587" s="63" t="s">
        <v>47</v>
      </c>
      <c r="C587" s="114">
        <v>193909270</v>
      </c>
      <c r="D587" s="65"/>
      <c r="E587" s="59"/>
    </row>
    <row r="588" spans="1:7" ht="23.25" customHeight="1" x14ac:dyDescent="0.25">
      <c r="A588" s="57"/>
      <c r="B588" s="57" t="s">
        <v>48</v>
      </c>
      <c r="C588" s="115">
        <v>253409270</v>
      </c>
      <c r="D588" s="59"/>
      <c r="E588" s="59"/>
    </row>
    <row r="589" spans="1:7" ht="23.25" customHeight="1" thickBot="1" x14ac:dyDescent="0.3">
      <c r="A589" s="57"/>
      <c r="B589" s="57" t="s">
        <v>49</v>
      </c>
      <c r="C589" s="116">
        <v>45175598</v>
      </c>
      <c r="D589" s="59"/>
      <c r="E589" s="59"/>
    </row>
    <row r="590" spans="1:7" ht="23.25" customHeight="1" thickBot="1" x14ac:dyDescent="0.3">
      <c r="A590" s="57"/>
      <c r="B590" s="67" t="s">
        <v>50</v>
      </c>
      <c r="C590" s="116">
        <v>45175598</v>
      </c>
      <c r="D590" s="69"/>
      <c r="E590" s="59"/>
    </row>
    <row r="591" spans="1:7" ht="27" customHeight="1" thickBot="1" x14ac:dyDescent="0.3">
      <c r="A591" s="57"/>
      <c r="B591" s="70" t="s">
        <v>51</v>
      </c>
      <c r="C591" s="71"/>
      <c r="D591" s="72"/>
      <c r="E591" s="59"/>
    </row>
    <row r="592" spans="1:7" ht="16.5" thickBot="1" x14ac:dyDescent="0.3">
      <c r="A592" s="57"/>
      <c r="B592" s="70" t="s">
        <v>52</v>
      </c>
      <c r="C592" s="71"/>
      <c r="D592" s="72"/>
      <c r="E592" s="59"/>
    </row>
    <row r="593" spans="1:6" x14ac:dyDescent="0.25">
      <c r="A593" s="57"/>
      <c r="B593" s="73" t="s">
        <v>53</v>
      </c>
      <c r="C593" s="98">
        <f>C587/C589</f>
        <v>4.2923453940775724</v>
      </c>
      <c r="D593" s="62" t="s">
        <v>109</v>
      </c>
      <c r="E593" s="59"/>
    </row>
    <row r="594" spans="1:6" ht="16.5" thickBot="1" x14ac:dyDescent="0.3">
      <c r="A594" s="57"/>
      <c r="B594" s="11" t="s">
        <v>55</v>
      </c>
      <c r="C594" s="117">
        <f>C590/C588</f>
        <v>0.17827129212755319</v>
      </c>
      <c r="D594" s="76" t="s">
        <v>109</v>
      </c>
      <c r="E594" s="59"/>
    </row>
    <row r="595" spans="1:6" ht="16.5" thickBot="1" x14ac:dyDescent="0.3">
      <c r="A595" s="57"/>
      <c r="B595" s="77"/>
      <c r="C595" s="78"/>
      <c r="D595" s="58"/>
      <c r="E595" s="79"/>
    </row>
    <row r="596" spans="1:6" x14ac:dyDescent="0.25">
      <c r="A596" s="80"/>
      <c r="B596" s="81" t="s">
        <v>56</v>
      </c>
      <c r="C596" s="82" t="s">
        <v>126</v>
      </c>
      <c r="D596" s="83"/>
      <c r="E596" s="84"/>
      <c r="F596" s="85"/>
    </row>
    <row r="597" spans="1:6" ht="16.5" thickBot="1" x14ac:dyDescent="0.3">
      <c r="A597" s="80"/>
      <c r="B597" s="86"/>
      <c r="C597" s="87" t="s">
        <v>58</v>
      </c>
      <c r="D597" s="88"/>
      <c r="E597" s="84"/>
      <c r="F597" s="85"/>
    </row>
    <row r="598" spans="1:6" ht="67.5" customHeight="1" thickBot="1" x14ac:dyDescent="0.3">
      <c r="A598" s="67"/>
      <c r="B598" s="20" t="s">
        <v>122</v>
      </c>
      <c r="C598" s="20"/>
      <c r="D598" s="20"/>
      <c r="E598" s="69"/>
      <c r="F598" s="89"/>
    </row>
    <row r="599" spans="1:6" x14ac:dyDescent="0.25">
      <c r="B599" s="47" t="s">
        <v>60</v>
      </c>
    </row>
    <row r="602" spans="1:6" ht="16.5" thickBot="1" x14ac:dyDescent="0.3">
      <c r="A602" s="46" t="s">
        <v>124</v>
      </c>
      <c r="B602" s="46"/>
      <c r="C602" s="46"/>
      <c r="D602" s="46"/>
      <c r="E602" s="46"/>
    </row>
    <row r="603" spans="1:6" x14ac:dyDescent="0.25">
      <c r="A603" s="49" t="s">
        <v>61</v>
      </c>
      <c r="B603" s="50"/>
      <c r="C603" s="50"/>
      <c r="D603" s="50"/>
      <c r="E603" s="51"/>
    </row>
    <row r="604" spans="1:6" ht="27.75" customHeight="1" x14ac:dyDescent="0.25">
      <c r="A604" s="52"/>
      <c r="B604" s="53" t="s">
        <v>38</v>
      </c>
      <c r="C604" s="53"/>
      <c r="D604" s="53"/>
      <c r="E604" s="54"/>
    </row>
    <row r="605" spans="1:6" ht="21" customHeight="1" x14ac:dyDescent="0.25">
      <c r="A605" s="55"/>
      <c r="B605" s="53" t="s">
        <v>39</v>
      </c>
      <c r="C605" s="53"/>
      <c r="D605" s="53"/>
      <c r="E605" s="56"/>
    </row>
    <row r="606" spans="1:6" thickBot="1" x14ac:dyDescent="0.3">
      <c r="A606" s="57"/>
      <c r="B606" s="58"/>
      <c r="C606" s="58"/>
      <c r="D606" s="58"/>
      <c r="E606" s="59"/>
    </row>
    <row r="607" spans="1:6" ht="26.25" customHeight="1" thickBot="1" x14ac:dyDescent="0.3">
      <c r="A607" s="57"/>
      <c r="B607" s="60" t="s">
        <v>120</v>
      </c>
      <c r="C607" s="111"/>
      <c r="D607" s="112"/>
      <c r="E607" s="59"/>
    </row>
    <row r="608" spans="1:6" ht="27.75" customHeight="1" thickBot="1" x14ac:dyDescent="0.3">
      <c r="A608" s="57"/>
      <c r="B608" s="11" t="s">
        <v>121</v>
      </c>
      <c r="C608" s="20"/>
      <c r="D608" s="21"/>
      <c r="E608" s="59"/>
    </row>
    <row r="609" spans="1:7" ht="29.25" customHeight="1" thickBot="1" x14ac:dyDescent="0.3">
      <c r="A609" s="57"/>
      <c r="B609" s="11" t="s">
        <v>42</v>
      </c>
      <c r="C609" s="22" t="s">
        <v>43</v>
      </c>
      <c r="D609" s="23"/>
      <c r="E609" s="59"/>
    </row>
    <row r="610" spans="1:7" ht="21" customHeight="1" thickBot="1" x14ac:dyDescent="0.3">
      <c r="A610" s="57"/>
      <c r="B610" s="12">
        <v>22</v>
      </c>
      <c r="C610" s="18">
        <v>2967040475</v>
      </c>
      <c r="D610" s="19"/>
      <c r="E610" s="59"/>
    </row>
    <row r="611" spans="1:7" ht="21" customHeight="1" thickBot="1" x14ac:dyDescent="0.3">
      <c r="A611" s="57"/>
      <c r="B611" s="12">
        <v>23</v>
      </c>
      <c r="C611" s="18">
        <v>1999404280</v>
      </c>
      <c r="D611" s="19"/>
      <c r="E611" s="59"/>
    </row>
    <row r="612" spans="1:7" ht="21" customHeight="1" thickBot="1" x14ac:dyDescent="0.3">
      <c r="A612" s="57"/>
      <c r="B612" s="12">
        <v>24</v>
      </c>
      <c r="C612" s="18">
        <v>1891055267</v>
      </c>
      <c r="D612" s="19"/>
      <c r="E612" s="59"/>
    </row>
    <row r="613" spans="1:7" ht="21" customHeight="1" thickBot="1" x14ac:dyDescent="0.3">
      <c r="A613" s="57"/>
      <c r="B613" s="12">
        <v>13</v>
      </c>
      <c r="C613" s="18">
        <v>1608276450</v>
      </c>
      <c r="D613" s="19"/>
      <c r="E613" s="59"/>
    </row>
    <row r="614" spans="1:7" ht="21" customHeight="1" thickBot="1" x14ac:dyDescent="0.3">
      <c r="A614" s="57"/>
      <c r="B614" s="12">
        <v>8</v>
      </c>
      <c r="C614" s="18">
        <v>953737770</v>
      </c>
      <c r="D614" s="19"/>
      <c r="E614" s="59"/>
    </row>
    <row r="615" spans="1:7" ht="32.25" thickBot="1" x14ac:dyDescent="0.3">
      <c r="A615" s="57"/>
      <c r="B615" s="13" t="s">
        <v>44</v>
      </c>
      <c r="C615" s="18">
        <f>SUM(C610:D614)</f>
        <v>9419514242</v>
      </c>
      <c r="D615" s="19"/>
      <c r="E615" s="59"/>
      <c r="G615" s="113"/>
    </row>
    <row r="616" spans="1:7" ht="36" customHeight="1" thickBot="1" x14ac:dyDescent="0.3">
      <c r="A616" s="57"/>
      <c r="B616" s="13" t="s">
        <v>45</v>
      </c>
      <c r="C616" s="18">
        <f>+C615/616000</f>
        <v>15291.419224025974</v>
      </c>
      <c r="D616" s="19"/>
      <c r="E616" s="59"/>
    </row>
    <row r="617" spans="1:7" ht="24.75" customHeight="1" x14ac:dyDescent="0.25">
      <c r="A617" s="57"/>
      <c r="B617" s="58"/>
      <c r="C617" s="61"/>
      <c r="D617" s="62"/>
      <c r="E617" s="59"/>
    </row>
    <row r="618" spans="1:7" ht="28.5" customHeight="1" thickBot="1" x14ac:dyDescent="0.3">
      <c r="A618" s="57"/>
      <c r="B618" s="58" t="s">
        <v>46</v>
      </c>
      <c r="C618" s="61"/>
      <c r="D618" s="62"/>
      <c r="E618" s="59"/>
    </row>
    <row r="619" spans="1:7" ht="23.25" customHeight="1" x14ac:dyDescent="0.25">
      <c r="A619" s="57"/>
      <c r="B619" s="63" t="s">
        <v>47</v>
      </c>
      <c r="C619" s="114">
        <v>193909270</v>
      </c>
      <c r="D619" s="65"/>
      <c r="E619" s="59"/>
    </row>
    <row r="620" spans="1:7" ht="23.25" customHeight="1" x14ac:dyDescent="0.25">
      <c r="A620" s="57"/>
      <c r="B620" s="57" t="s">
        <v>48</v>
      </c>
      <c r="C620" s="115">
        <v>253409270</v>
      </c>
      <c r="D620" s="59"/>
      <c r="E620" s="59"/>
    </row>
    <row r="621" spans="1:7" ht="23.25" customHeight="1" thickBot="1" x14ac:dyDescent="0.3">
      <c r="A621" s="57"/>
      <c r="B621" s="57" t="s">
        <v>49</v>
      </c>
      <c r="C621" s="116">
        <v>45175598</v>
      </c>
      <c r="D621" s="59"/>
      <c r="E621" s="59"/>
    </row>
    <row r="622" spans="1:7" ht="23.25" customHeight="1" thickBot="1" x14ac:dyDescent="0.3">
      <c r="A622" s="57"/>
      <c r="B622" s="67" t="s">
        <v>50</v>
      </c>
      <c r="C622" s="116">
        <v>45175598</v>
      </c>
      <c r="D622" s="69"/>
      <c r="E622" s="59"/>
    </row>
    <row r="623" spans="1:7" ht="27" customHeight="1" thickBot="1" x14ac:dyDescent="0.3">
      <c r="A623" s="57"/>
      <c r="B623" s="70" t="s">
        <v>51</v>
      </c>
      <c r="C623" s="71"/>
      <c r="D623" s="72"/>
      <c r="E623" s="59"/>
    </row>
    <row r="624" spans="1:7" ht="16.5" thickBot="1" x14ac:dyDescent="0.3">
      <c r="A624" s="57"/>
      <c r="B624" s="70" t="s">
        <v>52</v>
      </c>
      <c r="C624" s="71"/>
      <c r="D624" s="72"/>
      <c r="E624" s="59"/>
    </row>
    <row r="625" spans="1:6" x14ac:dyDescent="0.25">
      <c r="A625" s="57"/>
      <c r="B625" s="73" t="s">
        <v>53</v>
      </c>
      <c r="C625" s="98">
        <f>C619/C621</f>
        <v>4.2923453940775724</v>
      </c>
      <c r="D625" s="62" t="s">
        <v>109</v>
      </c>
      <c r="E625" s="59"/>
    </row>
    <row r="626" spans="1:6" ht="16.5" thickBot="1" x14ac:dyDescent="0.3">
      <c r="A626" s="57"/>
      <c r="B626" s="11" t="s">
        <v>55</v>
      </c>
      <c r="C626" s="117">
        <f>C622/C620</f>
        <v>0.17827129212755319</v>
      </c>
      <c r="D626" s="76" t="s">
        <v>109</v>
      </c>
      <c r="E626" s="59"/>
    </row>
    <row r="627" spans="1:6" ht="16.5" thickBot="1" x14ac:dyDescent="0.3">
      <c r="A627" s="57"/>
      <c r="B627" s="77"/>
      <c r="C627" s="78"/>
      <c r="D627" s="58"/>
      <c r="E627" s="79"/>
    </row>
    <row r="628" spans="1:6" x14ac:dyDescent="0.25">
      <c r="A628" s="80"/>
      <c r="B628" s="81" t="s">
        <v>56</v>
      </c>
      <c r="C628" s="82" t="s">
        <v>87</v>
      </c>
      <c r="D628" s="83"/>
      <c r="E628" s="84"/>
      <c r="F628" s="85"/>
    </row>
    <row r="629" spans="1:6" ht="16.5" thickBot="1" x14ac:dyDescent="0.3">
      <c r="A629" s="80"/>
      <c r="B629" s="86"/>
      <c r="C629" s="87" t="s">
        <v>58</v>
      </c>
      <c r="D629" s="88"/>
      <c r="E629" s="84"/>
      <c r="F629" s="85"/>
    </row>
    <row r="630" spans="1:6" ht="67.5" customHeight="1" thickBot="1" x14ac:dyDescent="0.3">
      <c r="A630" s="67"/>
      <c r="B630" s="20" t="s">
        <v>122</v>
      </c>
      <c r="C630" s="20"/>
      <c r="D630" s="20"/>
      <c r="E630" s="69"/>
      <c r="F630" s="89"/>
    </row>
    <row r="631" spans="1:6" x14ac:dyDescent="0.25">
      <c r="B631" s="47" t="s">
        <v>60</v>
      </c>
    </row>
  </sheetData>
  <mergeCells count="428">
    <mergeCell ref="F628:F629"/>
    <mergeCell ref="C629:D629"/>
    <mergeCell ref="B630:D630"/>
    <mergeCell ref="C611:D611"/>
    <mergeCell ref="C612:D612"/>
    <mergeCell ref="C613:D613"/>
    <mergeCell ref="C614:D614"/>
    <mergeCell ref="C615:D615"/>
    <mergeCell ref="C616:D616"/>
    <mergeCell ref="B623:D623"/>
    <mergeCell ref="B624:D624"/>
    <mergeCell ref="A628:A629"/>
    <mergeCell ref="B628:B629"/>
    <mergeCell ref="C628:D628"/>
    <mergeCell ref="B598:D598"/>
    <mergeCell ref="A570:E570"/>
    <mergeCell ref="A602:E602"/>
    <mergeCell ref="A603:D603"/>
    <mergeCell ref="B604:D604"/>
    <mergeCell ref="B605:D605"/>
    <mergeCell ref="C608:D608"/>
    <mergeCell ref="C609:D609"/>
    <mergeCell ref="C610:D610"/>
    <mergeCell ref="C583:D583"/>
    <mergeCell ref="C584:D584"/>
    <mergeCell ref="B591:D591"/>
    <mergeCell ref="B592:D592"/>
    <mergeCell ref="A596:A597"/>
    <mergeCell ref="B596:B597"/>
    <mergeCell ref="C596:D596"/>
    <mergeCell ref="E596:E597"/>
    <mergeCell ref="E628:E629"/>
    <mergeCell ref="F596:F597"/>
    <mergeCell ref="C597:D597"/>
    <mergeCell ref="B572:D572"/>
    <mergeCell ref="B573:D573"/>
    <mergeCell ref="C576:D576"/>
    <mergeCell ref="C577:D577"/>
    <mergeCell ref="C578:D578"/>
    <mergeCell ref="C579:D579"/>
    <mergeCell ref="C580:D580"/>
    <mergeCell ref="C581:D581"/>
    <mergeCell ref="C582:D582"/>
    <mergeCell ref="B560:D560"/>
    <mergeCell ref="A564:A565"/>
    <mergeCell ref="B564:B565"/>
    <mergeCell ref="C564:D564"/>
    <mergeCell ref="E564:E565"/>
    <mergeCell ref="F564:F565"/>
    <mergeCell ref="C565:D565"/>
    <mergeCell ref="B566:D566"/>
    <mergeCell ref="A571:D571"/>
    <mergeCell ref="C545:D545"/>
    <mergeCell ref="C546:D546"/>
    <mergeCell ref="C547:D547"/>
    <mergeCell ref="C548:D548"/>
    <mergeCell ref="C549:D549"/>
    <mergeCell ref="C550:D550"/>
    <mergeCell ref="C551:D551"/>
    <mergeCell ref="C552:D552"/>
    <mergeCell ref="B559:D559"/>
    <mergeCell ref="F533:F534"/>
    <mergeCell ref="C534:D534"/>
    <mergeCell ref="B535:D535"/>
    <mergeCell ref="A508:E508"/>
    <mergeCell ref="A539:E539"/>
    <mergeCell ref="A540:D540"/>
    <mergeCell ref="B541:D541"/>
    <mergeCell ref="B542:D542"/>
    <mergeCell ref="C544:D544"/>
    <mergeCell ref="C519:D519"/>
    <mergeCell ref="C520:D520"/>
    <mergeCell ref="C521:D521"/>
    <mergeCell ref="B528:D528"/>
    <mergeCell ref="B529:D529"/>
    <mergeCell ref="A533:A534"/>
    <mergeCell ref="B533:B534"/>
    <mergeCell ref="C533:D533"/>
    <mergeCell ref="E533:E534"/>
    <mergeCell ref="A509:D509"/>
    <mergeCell ref="B510:D510"/>
    <mergeCell ref="B511:D511"/>
    <mergeCell ref="C513:D513"/>
    <mergeCell ref="C514:D514"/>
    <mergeCell ref="C515:D515"/>
    <mergeCell ref="C516:D516"/>
    <mergeCell ref="C517:D517"/>
    <mergeCell ref="C518:D518"/>
    <mergeCell ref="C503:D503"/>
    <mergeCell ref="A469:E469"/>
    <mergeCell ref="A470:D470"/>
    <mergeCell ref="B471:D471"/>
    <mergeCell ref="C474:D474"/>
    <mergeCell ref="B497:D497"/>
    <mergeCell ref="A502:A503"/>
    <mergeCell ref="B502:B503"/>
    <mergeCell ref="C502:D502"/>
    <mergeCell ref="E502:E503"/>
    <mergeCell ref="C475:D475"/>
    <mergeCell ref="C476:D476"/>
    <mergeCell ref="C477:D477"/>
    <mergeCell ref="C478:D478"/>
    <mergeCell ref="C479:D479"/>
    <mergeCell ref="C480:D480"/>
    <mergeCell ref="C481:D481"/>
    <mergeCell ref="C482:D482"/>
    <mergeCell ref="C483:D483"/>
    <mergeCell ref="F502:F503"/>
    <mergeCell ref="B504:D504"/>
    <mergeCell ref="C484:D484"/>
    <mergeCell ref="C485:D485"/>
    <mergeCell ref="C486:D486"/>
    <mergeCell ref="C487:D487"/>
    <mergeCell ref="C488:D488"/>
    <mergeCell ref="C489:D489"/>
    <mergeCell ref="C490:D490"/>
    <mergeCell ref="B498:D498"/>
    <mergeCell ref="E463:E464"/>
    <mergeCell ref="F463:F464"/>
    <mergeCell ref="C464:D464"/>
    <mergeCell ref="B465:D465"/>
    <mergeCell ref="A438:E438"/>
    <mergeCell ref="B472:D472"/>
    <mergeCell ref="C447:D447"/>
    <mergeCell ref="C448:D448"/>
    <mergeCell ref="C449:D449"/>
    <mergeCell ref="C450:D450"/>
    <mergeCell ref="C451:D451"/>
    <mergeCell ref="B458:D458"/>
    <mergeCell ref="B459:D459"/>
    <mergeCell ref="A463:A464"/>
    <mergeCell ref="B463:B464"/>
    <mergeCell ref="C463:D463"/>
    <mergeCell ref="B434:D434"/>
    <mergeCell ref="A399:E399"/>
    <mergeCell ref="A439:D439"/>
    <mergeCell ref="B440:D440"/>
    <mergeCell ref="B441:D441"/>
    <mergeCell ref="C443:D443"/>
    <mergeCell ref="C444:D444"/>
    <mergeCell ref="C445:D445"/>
    <mergeCell ref="C446:D446"/>
    <mergeCell ref="C420:D420"/>
    <mergeCell ref="B427:D427"/>
    <mergeCell ref="B428:D428"/>
    <mergeCell ref="A432:A433"/>
    <mergeCell ref="B432:B433"/>
    <mergeCell ref="C432:D432"/>
    <mergeCell ref="E432:E433"/>
    <mergeCell ref="B401:D401"/>
    <mergeCell ref="B402:D402"/>
    <mergeCell ref="C404:D404"/>
    <mergeCell ref="C405:D405"/>
    <mergeCell ref="C406:D406"/>
    <mergeCell ref="C407:D407"/>
    <mergeCell ref="C408:D408"/>
    <mergeCell ref="C409:D409"/>
    <mergeCell ref="F432:F433"/>
    <mergeCell ref="C433:D433"/>
    <mergeCell ref="C411:D411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10:D410"/>
    <mergeCell ref="B389:D389"/>
    <mergeCell ref="A393:A394"/>
    <mergeCell ref="B393:B394"/>
    <mergeCell ref="C393:D393"/>
    <mergeCell ref="E393:E394"/>
    <mergeCell ref="F393:F394"/>
    <mergeCell ref="C394:D394"/>
    <mergeCell ref="B395:D395"/>
    <mergeCell ref="A400:D400"/>
    <mergeCell ref="C374:D374"/>
    <mergeCell ref="C375:D375"/>
    <mergeCell ref="C376:D376"/>
    <mergeCell ref="C377:D377"/>
    <mergeCell ref="C378:D378"/>
    <mergeCell ref="C379:D379"/>
    <mergeCell ref="C380:D380"/>
    <mergeCell ref="C381:D381"/>
    <mergeCell ref="B388:D388"/>
    <mergeCell ref="E362:E363"/>
    <mergeCell ref="F362:F363"/>
    <mergeCell ref="C363:D363"/>
    <mergeCell ref="B364:D364"/>
    <mergeCell ref="A368:E368"/>
    <mergeCell ref="A369:D369"/>
    <mergeCell ref="B370:D370"/>
    <mergeCell ref="B371:D371"/>
    <mergeCell ref="C373:D373"/>
    <mergeCell ref="C347:D347"/>
    <mergeCell ref="C348:D348"/>
    <mergeCell ref="C349:D349"/>
    <mergeCell ref="C350:D350"/>
    <mergeCell ref="B357:D357"/>
    <mergeCell ref="B358:D358"/>
    <mergeCell ref="A362:A363"/>
    <mergeCell ref="B362:B363"/>
    <mergeCell ref="C362:D362"/>
    <mergeCell ref="A337:E337"/>
    <mergeCell ref="A338:D338"/>
    <mergeCell ref="B339:D339"/>
    <mergeCell ref="B340:D340"/>
    <mergeCell ref="C342:D342"/>
    <mergeCell ref="C343:D343"/>
    <mergeCell ref="C344:D344"/>
    <mergeCell ref="C345:D345"/>
    <mergeCell ref="C346:D346"/>
    <mergeCell ref="B327:D327"/>
    <mergeCell ref="A331:A332"/>
    <mergeCell ref="B331:B332"/>
    <mergeCell ref="C331:D331"/>
    <mergeCell ref="E331:E332"/>
    <mergeCell ref="F331:F332"/>
    <mergeCell ref="C332:D332"/>
    <mergeCell ref="B333:D333"/>
    <mergeCell ref="A291:E291"/>
    <mergeCell ref="A292:D292"/>
    <mergeCell ref="B293:D293"/>
    <mergeCell ref="B294:D294"/>
    <mergeCell ref="C296:D296"/>
    <mergeCell ref="C297:D297"/>
    <mergeCell ref="C298:D298"/>
    <mergeCell ref="C318:D318"/>
    <mergeCell ref="C319:D319"/>
    <mergeCell ref="B326:D326"/>
    <mergeCell ref="E38:E39"/>
    <mergeCell ref="F38:F39"/>
    <mergeCell ref="B40:D40"/>
    <mergeCell ref="A13:E13"/>
    <mergeCell ref="A45:D45"/>
    <mergeCell ref="B46:D46"/>
    <mergeCell ref="C22:D22"/>
    <mergeCell ref="C23:D23"/>
    <mergeCell ref="C24:D24"/>
    <mergeCell ref="C25:D25"/>
    <mergeCell ref="C26:D26"/>
    <mergeCell ref="B33:D33"/>
    <mergeCell ref="A14:D14"/>
    <mergeCell ref="B15:D15"/>
    <mergeCell ref="B16:D16"/>
    <mergeCell ref="C18:D18"/>
    <mergeCell ref="C19:D19"/>
    <mergeCell ref="C20:D20"/>
    <mergeCell ref="C21:D21"/>
    <mergeCell ref="C38:D38"/>
    <mergeCell ref="C39:D39"/>
    <mergeCell ref="B34:D34"/>
    <mergeCell ref="A38:A39"/>
    <mergeCell ref="B38:B39"/>
    <mergeCell ref="E69:E70"/>
    <mergeCell ref="F69:F70"/>
    <mergeCell ref="C70:D70"/>
    <mergeCell ref="B71:D71"/>
    <mergeCell ref="A44:E44"/>
    <mergeCell ref="A75:E75"/>
    <mergeCell ref="C55:D55"/>
    <mergeCell ref="C56:D56"/>
    <mergeCell ref="C57:D57"/>
    <mergeCell ref="B64:D64"/>
    <mergeCell ref="B65:D65"/>
    <mergeCell ref="A69:A70"/>
    <mergeCell ref="B69:B70"/>
    <mergeCell ref="C69:D69"/>
    <mergeCell ref="C49:D49"/>
    <mergeCell ref="C50:D50"/>
    <mergeCell ref="C51:D51"/>
    <mergeCell ref="C52:D52"/>
    <mergeCell ref="C53:D53"/>
    <mergeCell ref="C54:D54"/>
    <mergeCell ref="B47:D47"/>
    <mergeCell ref="C83:D83"/>
    <mergeCell ref="C84:D84"/>
    <mergeCell ref="C85:D85"/>
    <mergeCell ref="C86:D86"/>
    <mergeCell ref="C87:D87"/>
    <mergeCell ref="C88:D88"/>
    <mergeCell ref="A76:D76"/>
    <mergeCell ref="B77:D77"/>
    <mergeCell ref="B78:D78"/>
    <mergeCell ref="C80:D80"/>
    <mergeCell ref="C81:D81"/>
    <mergeCell ref="C82:D82"/>
    <mergeCell ref="F100:F101"/>
    <mergeCell ref="C101:D101"/>
    <mergeCell ref="B102:D102"/>
    <mergeCell ref="A107:D107"/>
    <mergeCell ref="B108:D108"/>
    <mergeCell ref="B109:D109"/>
    <mergeCell ref="B95:D95"/>
    <mergeCell ref="B96:D96"/>
    <mergeCell ref="A100:A101"/>
    <mergeCell ref="B100:B101"/>
    <mergeCell ref="C100:D100"/>
    <mergeCell ref="E100:E101"/>
    <mergeCell ref="E131:E132"/>
    <mergeCell ref="F131:F132"/>
    <mergeCell ref="C132:D132"/>
    <mergeCell ref="B133:D133"/>
    <mergeCell ref="A106:E106"/>
    <mergeCell ref="A138:D138"/>
    <mergeCell ref="C117:D117"/>
    <mergeCell ref="C118:D118"/>
    <mergeCell ref="C119:D119"/>
    <mergeCell ref="B126:D126"/>
    <mergeCell ref="B127:D127"/>
    <mergeCell ref="A131:A132"/>
    <mergeCell ref="B131:B132"/>
    <mergeCell ref="C131:D131"/>
    <mergeCell ref="C111:D111"/>
    <mergeCell ref="C112:D112"/>
    <mergeCell ref="C113:D113"/>
    <mergeCell ref="C114:D114"/>
    <mergeCell ref="C115:D115"/>
    <mergeCell ref="C116:D116"/>
    <mergeCell ref="F162:F163"/>
    <mergeCell ref="C163:D163"/>
    <mergeCell ref="C146:D146"/>
    <mergeCell ref="C147:D147"/>
    <mergeCell ref="C148:D148"/>
    <mergeCell ref="C149:D149"/>
    <mergeCell ref="C150:D150"/>
    <mergeCell ref="B157:D157"/>
    <mergeCell ref="B139:D139"/>
    <mergeCell ref="B140:D140"/>
    <mergeCell ref="C142:D142"/>
    <mergeCell ref="C143:D143"/>
    <mergeCell ref="C144:D144"/>
    <mergeCell ref="C145:D145"/>
    <mergeCell ref="C173:D173"/>
    <mergeCell ref="C174:D174"/>
    <mergeCell ref="C175:D175"/>
    <mergeCell ref="C176:D176"/>
    <mergeCell ref="C177:D177"/>
    <mergeCell ref="C178:D178"/>
    <mergeCell ref="B164:D164"/>
    <mergeCell ref="A137:E137"/>
    <mergeCell ref="A168:E168"/>
    <mergeCell ref="A169:D169"/>
    <mergeCell ref="B170:D170"/>
    <mergeCell ref="B171:D171"/>
    <mergeCell ref="B158:D158"/>
    <mergeCell ref="A162:A163"/>
    <mergeCell ref="B162:B163"/>
    <mergeCell ref="C162:D162"/>
    <mergeCell ref="E162:E163"/>
    <mergeCell ref="E193:E194"/>
    <mergeCell ref="F193:F194"/>
    <mergeCell ref="C194:D194"/>
    <mergeCell ref="B195:D195"/>
    <mergeCell ref="A200:D200"/>
    <mergeCell ref="B201:D201"/>
    <mergeCell ref="C179:D179"/>
    <mergeCell ref="C180:D180"/>
    <mergeCell ref="C181:D181"/>
    <mergeCell ref="B188:D188"/>
    <mergeCell ref="B189:D189"/>
    <mergeCell ref="A193:A194"/>
    <mergeCell ref="B193:B194"/>
    <mergeCell ref="C193:D193"/>
    <mergeCell ref="A199:E199"/>
    <mergeCell ref="A228:D228"/>
    <mergeCell ref="B229:D229"/>
    <mergeCell ref="C209:D209"/>
    <mergeCell ref="C210:D210"/>
    <mergeCell ref="B217:D217"/>
    <mergeCell ref="B218:D218"/>
    <mergeCell ref="A222:A223"/>
    <mergeCell ref="B222:B223"/>
    <mergeCell ref="C222:D222"/>
    <mergeCell ref="B202:D202"/>
    <mergeCell ref="C204:D204"/>
    <mergeCell ref="C205:D205"/>
    <mergeCell ref="C206:D206"/>
    <mergeCell ref="C207:D207"/>
    <mergeCell ref="C208:D208"/>
    <mergeCell ref="B230:D230"/>
    <mergeCell ref="C232:D232"/>
    <mergeCell ref="C233:D233"/>
    <mergeCell ref="C234:D234"/>
    <mergeCell ref="C235:D235"/>
    <mergeCell ref="C236:D236"/>
    <mergeCell ref="E222:E223"/>
    <mergeCell ref="F222:F223"/>
    <mergeCell ref="C223:D223"/>
    <mergeCell ref="B261:D261"/>
    <mergeCell ref="A252:A253"/>
    <mergeCell ref="B252:B253"/>
    <mergeCell ref="C252:D252"/>
    <mergeCell ref="E252:E253"/>
    <mergeCell ref="F252:F253"/>
    <mergeCell ref="C253:D253"/>
    <mergeCell ref="C237:D237"/>
    <mergeCell ref="C238:D238"/>
    <mergeCell ref="C239:D239"/>
    <mergeCell ref="C240:D240"/>
    <mergeCell ref="B247:D247"/>
    <mergeCell ref="B248:D248"/>
    <mergeCell ref="A4:D4"/>
    <mergeCell ref="E283:E284"/>
    <mergeCell ref="F283:F284"/>
    <mergeCell ref="C284:D284"/>
    <mergeCell ref="B285:D285"/>
    <mergeCell ref="C269:D269"/>
    <mergeCell ref="C270:D270"/>
    <mergeCell ref="C271:D271"/>
    <mergeCell ref="B278:D278"/>
    <mergeCell ref="B279:D279"/>
    <mergeCell ref="A283:A284"/>
    <mergeCell ref="B283:B284"/>
    <mergeCell ref="C283:D283"/>
    <mergeCell ref="C263:D263"/>
    <mergeCell ref="C264:D264"/>
    <mergeCell ref="C265:D265"/>
    <mergeCell ref="C266:D266"/>
    <mergeCell ref="C267:D267"/>
    <mergeCell ref="C268:D268"/>
    <mergeCell ref="B254:D254"/>
    <mergeCell ref="A227:E227"/>
    <mergeCell ref="A258:E258"/>
    <mergeCell ref="A259:D259"/>
    <mergeCell ref="B260:D260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5"/>
  <sheetViews>
    <sheetView topLeftCell="A12" workbookViewId="0">
      <selection activeCell="A2" sqref="A2:L32"/>
    </sheetView>
  </sheetViews>
  <sheetFormatPr baseColWidth="10" defaultRowHeight="15" x14ac:dyDescent="0.25"/>
  <cols>
    <col min="2" max="2" width="13.85546875" customWidth="1"/>
    <col min="3" max="3" width="13.7109375" customWidth="1"/>
    <col min="4" max="4" width="15.5703125" customWidth="1"/>
    <col min="6" max="6" width="9.85546875" customWidth="1"/>
    <col min="7" max="7" width="9.42578125" customWidth="1"/>
  </cols>
  <sheetData>
    <row r="2" spans="1:12" ht="39.75" customHeight="1" x14ac:dyDescent="0.25">
      <c r="A2" s="26" t="s">
        <v>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4" spans="1:12" ht="16.5" x14ac:dyDescent="0.25">
      <c r="A4" s="27" t="s">
        <v>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2" ht="16.5" x14ac:dyDescent="0.25">
      <c r="A5" s="1"/>
    </row>
    <row r="6" spans="1:12" ht="16.5" x14ac:dyDescent="0.25">
      <c r="A6" s="27" t="s">
        <v>6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2" ht="16.5" x14ac:dyDescent="0.25">
      <c r="A7" s="2"/>
    </row>
    <row r="8" spans="1:12" ht="78.75" customHeight="1" x14ac:dyDescent="0.25">
      <c r="A8" s="28" t="s">
        <v>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</row>
    <row r="9" spans="1:12" ht="45.75" customHeight="1" x14ac:dyDescent="0.25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2" ht="17.25" customHeight="1" x14ac:dyDescent="0.25">
      <c r="A10" s="28" t="s">
        <v>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1" spans="1:12" ht="19.5" customHeight="1" x14ac:dyDescent="0.2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2" ht="15.75" thickBot="1" x14ac:dyDescent="0.3"/>
    <row r="13" spans="1:12" ht="15.75" thickBot="1" x14ac:dyDescent="0.3">
      <c r="A13" s="5" t="s">
        <v>1</v>
      </c>
      <c r="B13" s="29" t="s">
        <v>2</v>
      </c>
      <c r="C13" s="30"/>
      <c r="D13" s="30"/>
      <c r="E13" s="30"/>
      <c r="F13" s="30"/>
      <c r="G13" s="30"/>
      <c r="H13" s="30"/>
      <c r="I13" s="30"/>
      <c r="J13" s="30"/>
      <c r="K13" s="30"/>
      <c r="L13" s="31"/>
    </row>
    <row r="14" spans="1:12" ht="15.75" customHeight="1" thickBot="1" x14ac:dyDescent="0.3">
      <c r="A14" s="6">
        <v>1</v>
      </c>
      <c r="B14" s="32" t="s">
        <v>10</v>
      </c>
      <c r="C14" s="33"/>
      <c r="D14" s="33"/>
      <c r="E14" s="33"/>
      <c r="F14" s="33"/>
      <c r="G14" s="33"/>
      <c r="H14" s="33"/>
      <c r="I14" s="34"/>
      <c r="J14" s="41" t="s">
        <v>13</v>
      </c>
      <c r="K14" s="33"/>
      <c r="L14" s="42"/>
    </row>
    <row r="15" spans="1:12" s="4" customFormat="1" ht="15.75" customHeight="1" thickBot="1" x14ac:dyDescent="0.3">
      <c r="A15" s="7">
        <f>A14+1</f>
        <v>2</v>
      </c>
      <c r="B15" s="35" t="s">
        <v>11</v>
      </c>
      <c r="C15" s="36"/>
      <c r="D15" s="36"/>
      <c r="E15" s="36"/>
      <c r="F15" s="36"/>
      <c r="G15" s="36"/>
      <c r="H15" s="36"/>
      <c r="I15" s="37"/>
      <c r="J15" s="41" t="s">
        <v>14</v>
      </c>
      <c r="K15" s="33"/>
      <c r="L15" s="42"/>
    </row>
    <row r="16" spans="1:12" s="4" customFormat="1" ht="15.75" customHeight="1" thickBot="1" x14ac:dyDescent="0.3">
      <c r="A16" s="7">
        <f t="shared" ref="A16:A32" si="0">A15+1</f>
        <v>3</v>
      </c>
      <c r="B16" s="32" t="s">
        <v>10</v>
      </c>
      <c r="C16" s="33"/>
      <c r="D16" s="33"/>
      <c r="E16" s="33"/>
      <c r="F16" s="33"/>
      <c r="G16" s="33"/>
      <c r="H16" s="33"/>
      <c r="I16" s="34"/>
      <c r="J16" s="41" t="s">
        <v>15</v>
      </c>
      <c r="K16" s="33"/>
      <c r="L16" s="42"/>
    </row>
    <row r="17" spans="1:12" s="4" customFormat="1" ht="15.75" customHeight="1" thickBot="1" x14ac:dyDescent="0.3">
      <c r="A17" s="7">
        <f t="shared" si="0"/>
        <v>4</v>
      </c>
      <c r="B17" s="38" t="s">
        <v>5</v>
      </c>
      <c r="C17" s="39"/>
      <c r="D17" s="39"/>
      <c r="E17" s="39"/>
      <c r="F17" s="39"/>
      <c r="G17" s="39"/>
      <c r="H17" s="39"/>
      <c r="I17" s="40"/>
      <c r="J17" s="41" t="s">
        <v>16</v>
      </c>
      <c r="K17" s="33"/>
      <c r="L17" s="42"/>
    </row>
    <row r="18" spans="1:12" s="4" customFormat="1" ht="15.75" customHeight="1" thickBot="1" x14ac:dyDescent="0.3">
      <c r="A18" s="7">
        <f t="shared" si="0"/>
        <v>5</v>
      </c>
      <c r="B18" s="38" t="s">
        <v>28</v>
      </c>
      <c r="C18" s="39"/>
      <c r="D18" s="39"/>
      <c r="E18" s="39"/>
      <c r="F18" s="39"/>
      <c r="G18" s="39"/>
      <c r="H18" s="39"/>
      <c r="I18" s="40"/>
      <c r="J18" s="41" t="s">
        <v>17</v>
      </c>
      <c r="K18" s="33"/>
      <c r="L18" s="42"/>
    </row>
    <row r="19" spans="1:12" s="4" customFormat="1" ht="15.75" customHeight="1" thickBot="1" x14ac:dyDescent="0.3">
      <c r="A19" s="7">
        <f t="shared" si="0"/>
        <v>6</v>
      </c>
      <c r="B19" s="38" t="s">
        <v>28</v>
      </c>
      <c r="C19" s="39"/>
      <c r="D19" s="39"/>
      <c r="E19" s="39"/>
      <c r="F19" s="39"/>
      <c r="G19" s="39"/>
      <c r="H19" s="39"/>
      <c r="I19" s="40"/>
      <c r="J19" s="41" t="s">
        <v>18</v>
      </c>
      <c r="K19" s="33"/>
      <c r="L19" s="42"/>
    </row>
    <row r="20" spans="1:12" s="4" customFormat="1" ht="15.75" customHeight="1" thickBot="1" x14ac:dyDescent="0.3">
      <c r="A20" s="7">
        <f t="shared" si="0"/>
        <v>7</v>
      </c>
      <c r="B20" s="38" t="s">
        <v>29</v>
      </c>
      <c r="C20" s="39"/>
      <c r="D20" s="39"/>
      <c r="E20" s="39"/>
      <c r="F20" s="39"/>
      <c r="G20" s="39"/>
      <c r="H20" s="39"/>
      <c r="I20" s="40"/>
      <c r="J20" s="41" t="s">
        <v>19</v>
      </c>
      <c r="K20" s="33"/>
      <c r="L20" s="42"/>
    </row>
    <row r="21" spans="1:12" s="4" customFormat="1" ht="15.75" thickBot="1" x14ac:dyDescent="0.3">
      <c r="A21" s="7">
        <f t="shared" si="0"/>
        <v>8</v>
      </c>
      <c r="B21" s="38" t="s">
        <v>30</v>
      </c>
      <c r="C21" s="39"/>
      <c r="D21" s="39"/>
      <c r="E21" s="39"/>
      <c r="F21" s="39"/>
      <c r="G21" s="39"/>
      <c r="H21" s="39"/>
      <c r="I21" s="40"/>
      <c r="J21" s="41" t="s">
        <v>20</v>
      </c>
      <c r="K21" s="33"/>
      <c r="L21" s="42"/>
    </row>
    <row r="22" spans="1:12" s="4" customFormat="1" ht="15.75" thickBot="1" x14ac:dyDescent="0.3">
      <c r="A22" s="7">
        <f t="shared" si="0"/>
        <v>9</v>
      </c>
      <c r="B22" s="38" t="s">
        <v>28</v>
      </c>
      <c r="C22" s="39"/>
      <c r="D22" s="39"/>
      <c r="E22" s="39"/>
      <c r="F22" s="39"/>
      <c r="G22" s="39"/>
      <c r="H22" s="39"/>
      <c r="I22" s="40"/>
      <c r="J22" s="41" t="s">
        <v>21</v>
      </c>
      <c r="K22" s="33"/>
      <c r="L22" s="42"/>
    </row>
    <row r="23" spans="1:12" s="4" customFormat="1" ht="27.75" customHeight="1" thickBot="1" x14ac:dyDescent="0.3">
      <c r="A23" s="7">
        <f t="shared" si="0"/>
        <v>10</v>
      </c>
      <c r="B23" s="38" t="s">
        <v>31</v>
      </c>
      <c r="C23" s="39"/>
      <c r="D23" s="39"/>
      <c r="E23" s="39"/>
      <c r="F23" s="39"/>
      <c r="G23" s="39"/>
      <c r="H23" s="39"/>
      <c r="I23" s="40"/>
      <c r="J23" s="41" t="s">
        <v>22</v>
      </c>
      <c r="K23" s="33"/>
      <c r="L23" s="42"/>
    </row>
    <row r="24" spans="1:12" s="4" customFormat="1" ht="15.75" customHeight="1" thickBot="1" x14ac:dyDescent="0.3">
      <c r="A24" s="7">
        <f t="shared" si="0"/>
        <v>11</v>
      </c>
      <c r="B24" s="38" t="s">
        <v>28</v>
      </c>
      <c r="C24" s="39"/>
      <c r="D24" s="39"/>
      <c r="E24" s="39"/>
      <c r="F24" s="39"/>
      <c r="G24" s="39"/>
      <c r="H24" s="39"/>
      <c r="I24" s="40"/>
      <c r="J24" s="41" t="s">
        <v>23</v>
      </c>
      <c r="K24" s="33"/>
      <c r="L24" s="42"/>
    </row>
    <row r="25" spans="1:12" s="4" customFormat="1" ht="15.75" customHeight="1" thickBot="1" x14ac:dyDescent="0.3">
      <c r="A25" s="7">
        <f t="shared" si="0"/>
        <v>12</v>
      </c>
      <c r="B25" s="32" t="s">
        <v>10</v>
      </c>
      <c r="C25" s="33"/>
      <c r="D25" s="33"/>
      <c r="E25" s="33"/>
      <c r="F25" s="33"/>
      <c r="G25" s="33"/>
      <c r="H25" s="33"/>
      <c r="I25" s="34"/>
      <c r="J25" s="41" t="s">
        <v>24</v>
      </c>
      <c r="K25" s="33"/>
      <c r="L25" s="42"/>
    </row>
    <row r="26" spans="1:12" s="4" customFormat="1" ht="15.75" thickBot="1" x14ac:dyDescent="0.3">
      <c r="A26" s="7">
        <f t="shared" si="0"/>
        <v>13</v>
      </c>
      <c r="B26" s="38" t="s">
        <v>32</v>
      </c>
      <c r="C26" s="39"/>
      <c r="D26" s="39"/>
      <c r="E26" s="39"/>
      <c r="F26" s="39"/>
      <c r="G26" s="39"/>
      <c r="H26" s="39"/>
      <c r="I26" s="40"/>
      <c r="J26" s="41" t="s">
        <v>13</v>
      </c>
      <c r="K26" s="33"/>
      <c r="L26" s="42"/>
    </row>
    <row r="27" spans="1:12" s="4" customFormat="1" ht="15.75" thickBot="1" x14ac:dyDescent="0.3">
      <c r="A27" s="7">
        <f t="shared" si="0"/>
        <v>14</v>
      </c>
      <c r="B27" s="38" t="s">
        <v>33</v>
      </c>
      <c r="C27" s="39"/>
      <c r="D27" s="39"/>
      <c r="E27" s="39"/>
      <c r="F27" s="39"/>
      <c r="G27" s="39"/>
      <c r="H27" s="39"/>
      <c r="I27" s="40"/>
      <c r="J27" s="41" t="s">
        <v>24</v>
      </c>
      <c r="K27" s="33"/>
      <c r="L27" s="42"/>
    </row>
    <row r="28" spans="1:12" s="4" customFormat="1" ht="15.75" thickBot="1" x14ac:dyDescent="0.3">
      <c r="A28" s="7">
        <f t="shared" si="0"/>
        <v>15</v>
      </c>
      <c r="B28" s="38" t="s">
        <v>32</v>
      </c>
      <c r="C28" s="39"/>
      <c r="D28" s="39"/>
      <c r="E28" s="39"/>
      <c r="F28" s="39"/>
      <c r="G28" s="39"/>
      <c r="H28" s="39"/>
      <c r="I28" s="40"/>
      <c r="J28" s="41" t="s">
        <v>24</v>
      </c>
      <c r="K28" s="33"/>
      <c r="L28" s="42"/>
    </row>
    <row r="29" spans="1:12" s="4" customFormat="1" ht="15.75" thickBot="1" x14ac:dyDescent="0.3">
      <c r="A29" s="7">
        <f t="shared" si="0"/>
        <v>16</v>
      </c>
      <c r="B29" s="38" t="s">
        <v>34</v>
      </c>
      <c r="C29" s="39"/>
      <c r="D29" s="39"/>
      <c r="E29" s="39"/>
      <c r="F29" s="39"/>
      <c r="G29" s="39"/>
      <c r="H29" s="39"/>
      <c r="I29" s="40"/>
      <c r="J29" s="41" t="s">
        <v>25</v>
      </c>
      <c r="K29" s="33"/>
      <c r="L29" s="42"/>
    </row>
    <row r="30" spans="1:12" s="4" customFormat="1" ht="15.75" customHeight="1" thickBot="1" x14ac:dyDescent="0.3">
      <c r="A30" s="7">
        <f t="shared" si="0"/>
        <v>17</v>
      </c>
      <c r="B30" s="38" t="s">
        <v>35</v>
      </c>
      <c r="C30" s="39"/>
      <c r="D30" s="39"/>
      <c r="E30" s="39"/>
      <c r="F30" s="39"/>
      <c r="G30" s="39"/>
      <c r="H30" s="39"/>
      <c r="I30" s="40"/>
      <c r="J30" s="41" t="s">
        <v>23</v>
      </c>
      <c r="K30" s="33"/>
      <c r="L30" s="42"/>
    </row>
    <row r="31" spans="1:12" s="4" customFormat="1" ht="15.75" thickBot="1" x14ac:dyDescent="0.3">
      <c r="A31" s="7">
        <f t="shared" si="0"/>
        <v>18</v>
      </c>
      <c r="B31" s="38" t="s">
        <v>36</v>
      </c>
      <c r="C31" s="39"/>
      <c r="D31" s="39"/>
      <c r="E31" s="39"/>
      <c r="F31" s="39"/>
      <c r="G31" s="39"/>
      <c r="H31" s="39"/>
      <c r="I31" s="40"/>
      <c r="J31" s="41" t="s">
        <v>26</v>
      </c>
      <c r="K31" s="33"/>
      <c r="L31" s="42"/>
    </row>
    <row r="32" spans="1:12" s="4" customFormat="1" ht="15.75" thickBot="1" x14ac:dyDescent="0.3">
      <c r="A32" s="8">
        <f t="shared" si="0"/>
        <v>19</v>
      </c>
      <c r="B32" s="35" t="s">
        <v>8</v>
      </c>
      <c r="C32" s="36"/>
      <c r="D32" s="36"/>
      <c r="E32" s="36"/>
      <c r="F32" s="36"/>
      <c r="G32" s="36"/>
      <c r="H32" s="36"/>
      <c r="I32" s="37"/>
      <c r="J32" s="43" t="s">
        <v>27</v>
      </c>
      <c r="K32" s="44"/>
      <c r="L32" s="45"/>
    </row>
    <row r="33" spans="1:12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s="4" customFormat="1" x14ac:dyDescent="0.25">
      <c r="A34" s="25" t="s">
        <v>9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</row>
    <row r="35" spans="1:12" s="4" customFormat="1" ht="15.75" customHeight="1" x14ac:dyDescent="0.25">
      <c r="F35" s="9"/>
      <c r="G35" s="10"/>
    </row>
  </sheetData>
  <mergeCells count="45">
    <mergeCell ref="J28:L28"/>
    <mergeCell ref="J29:L29"/>
    <mergeCell ref="J30:L30"/>
    <mergeCell ref="J31:L31"/>
    <mergeCell ref="J32:L32"/>
    <mergeCell ref="J14:L14"/>
    <mergeCell ref="J15:L15"/>
    <mergeCell ref="J16:L16"/>
    <mergeCell ref="J26:L26"/>
    <mergeCell ref="J27:L27"/>
    <mergeCell ref="J17:L17"/>
    <mergeCell ref="J18:L18"/>
    <mergeCell ref="J19:L19"/>
    <mergeCell ref="J20:L20"/>
    <mergeCell ref="J21:L21"/>
    <mergeCell ref="J22:L22"/>
    <mergeCell ref="J23:L23"/>
    <mergeCell ref="J24:L24"/>
    <mergeCell ref="J25:L25"/>
    <mergeCell ref="B28:I28"/>
    <mergeCell ref="B29:I29"/>
    <mergeCell ref="B30:I30"/>
    <mergeCell ref="B31:I31"/>
    <mergeCell ref="B32:I32"/>
    <mergeCell ref="B23:I23"/>
    <mergeCell ref="B24:I24"/>
    <mergeCell ref="B25:I25"/>
    <mergeCell ref="B26:I26"/>
    <mergeCell ref="B27:I27"/>
    <mergeCell ref="A34:L34"/>
    <mergeCell ref="A2:L2"/>
    <mergeCell ref="A4:L4"/>
    <mergeCell ref="A6:L6"/>
    <mergeCell ref="A8:L9"/>
    <mergeCell ref="A10:L11"/>
    <mergeCell ref="B13:L13"/>
    <mergeCell ref="B14:I14"/>
    <mergeCell ref="B15:I15"/>
    <mergeCell ref="B16:I16"/>
    <mergeCell ref="B17:I17"/>
    <mergeCell ref="B18:I18"/>
    <mergeCell ref="B19:I19"/>
    <mergeCell ref="B20:I20"/>
    <mergeCell ref="B21:I21"/>
    <mergeCell ref="B22:I22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FINANCIERAS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Liliana Lopez Torres</dc:creator>
  <cp:lastModifiedBy>Wilmar Alexi Osorio Ovalles</cp:lastModifiedBy>
  <dcterms:created xsi:type="dcterms:W3CDTF">2014-10-22T15:49:24Z</dcterms:created>
  <dcterms:modified xsi:type="dcterms:W3CDTF">2014-12-04T06:43:06Z</dcterms:modified>
</cp:coreProperties>
</file>